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25" windowWidth="20730" windowHeight="9930" tabRatio="965" activeTab="8"/>
  </bookViews>
  <sheets>
    <sheet name="SCEPCoverPage" sheetId="1" r:id="rId1"/>
    <sheet name="SchoolLeadershipTeam" sheetId="15" r:id="rId2"/>
    <sheet name="SchoolInfoSheet(1)" sheetId="16" r:id="rId3"/>
    <sheet name="SchoolInfoSheet(2)" sheetId="17" r:id="rId4"/>
    <sheet name="SCEPOverview" sheetId="28" r:id="rId5"/>
    <sheet name="Prioritized Funding Matrix" sheetId="39" state="hidden" r:id="rId6"/>
    <sheet name="Tier 1 Prioritized Activities" sheetId="40" r:id="rId7"/>
    <sheet name="Tier 2 Fed-State Activities" sheetId="18" state="hidden" r:id="rId8"/>
    <sheet name="Tier 2 Allowable Activities" sheetId="27" r:id="rId9"/>
    <sheet name="Tenet 2 (2)" sheetId="128" r:id="rId10"/>
    <sheet name="Tenet 2 (3)" sheetId="129" r:id="rId11"/>
    <sheet name="Tenet 2 (4)" sheetId="130" r:id="rId12"/>
    <sheet name="Tenet 2 (5)" sheetId="131" r:id="rId13"/>
    <sheet name="Tenet 3 (2)" sheetId="112" r:id="rId14"/>
    <sheet name="Tenet 3 (3)" sheetId="113" r:id="rId15"/>
    <sheet name="Tenet 3 (4)" sheetId="114" r:id="rId16"/>
    <sheet name="Tenet 3 (5)" sheetId="115" r:id="rId17"/>
    <sheet name="Tenet 4 (2)" sheetId="116" r:id="rId18"/>
    <sheet name="Tenet 4 (3)" sheetId="117" r:id="rId19"/>
    <sheet name="Tenet 4 (4)" sheetId="118" r:id="rId20"/>
    <sheet name="Tenet 4 (5)" sheetId="119" r:id="rId21"/>
    <sheet name="Tenet 5 (2)" sheetId="120" r:id="rId22"/>
    <sheet name="Tenet 5 (3)" sheetId="121" r:id="rId23"/>
    <sheet name="Tenet 5 (4)" sheetId="122" r:id="rId24"/>
    <sheet name="Tenet 5 (5)" sheetId="123" r:id="rId25"/>
    <sheet name="Tenet 6 (2)" sheetId="124" r:id="rId26"/>
    <sheet name="Tenet 6 (3)" sheetId="125" r:id="rId27"/>
    <sheet name="Tenet 6 (4)" sheetId="126" r:id="rId28"/>
    <sheet name="Tenet 6 (5)" sheetId="127" r:id="rId29"/>
    <sheet name="Fiscal Summary Form" sheetId="25" r:id="rId30"/>
    <sheet name="Drop-Down Content" sheetId="6" state="hidden" r:id="rId31"/>
    <sheet name="14-15 ImpReserveSetAsideActivit" sheetId="103" state="hidden" r:id="rId32"/>
    <sheet name="2013-14 T-I.II.III. Allocations" sheetId="30" state="hidden" r:id="rId33"/>
    <sheet name="StatementsofPractice" sheetId="29" state="hidden" r:id="rId34"/>
    <sheet name="Drop-Down Content2" sheetId="41" state="hidden" r:id="rId35"/>
    <sheet name="SI Set Aside Rates" sheetId="31" state="hidden" r:id="rId36"/>
    <sheet name="13-14AccountabilityList" sheetId="42" state="hidden" r:id="rId37"/>
  </sheets>
  <externalReferences>
    <externalReference r:id="rId38"/>
    <externalReference r:id="rId39"/>
    <externalReference r:id="rId40"/>
    <externalReference r:id="rId41"/>
    <externalReference r:id="rId42"/>
    <externalReference r:id="rId43"/>
  </externalReferences>
  <definedNames>
    <definedName name="_xlnm._FilterDatabase" localSheetId="36" hidden="1">'13-14AccountabilityList'!$A$1:$D$5272</definedName>
    <definedName name="_xlnm._FilterDatabase" localSheetId="32" hidden="1">'2013-14 T-I.II.III. Allocations'!$A$1:$WUE$1</definedName>
    <definedName name="_xlnm._FilterDatabase" localSheetId="29" hidden="1">'Fiscal Summary Form'!$B$6:$K$42</definedName>
    <definedName name="_xlnm._FilterDatabase" localSheetId="35" hidden="1">'SI Set Aside Rates'!$A$2:$J$134</definedName>
    <definedName name="_xlnm._FilterDatabase" localSheetId="9" hidden="1">'Tenet 2 (2)'!$B$15:$K$15</definedName>
    <definedName name="_xlnm._FilterDatabase" localSheetId="10" hidden="1">'Tenet 2 (3)'!$B$15:$K$15</definedName>
    <definedName name="_xlnm._FilterDatabase" localSheetId="11" hidden="1">'Tenet 2 (4)'!$B$15:$K$15</definedName>
    <definedName name="_xlnm._FilterDatabase" localSheetId="12" hidden="1">'Tenet 2 (5)'!$B$15:$K$15</definedName>
    <definedName name="_xlnm._FilterDatabase" localSheetId="13" hidden="1">'Tenet 3 (2)'!$B$15:$K$15</definedName>
    <definedName name="_xlnm._FilterDatabase" localSheetId="14" hidden="1">'Tenet 3 (3)'!$B$15:$K$15</definedName>
    <definedName name="_xlnm._FilterDatabase" localSheetId="15" hidden="1">'Tenet 3 (4)'!$B$15:$K$15</definedName>
    <definedName name="_xlnm._FilterDatabase" localSheetId="16" hidden="1">'Tenet 3 (5)'!$B$15:$K$15</definedName>
    <definedName name="_xlnm._FilterDatabase" localSheetId="17" hidden="1">'Tenet 4 (2)'!$B$15:$K$15</definedName>
    <definedName name="_xlnm._FilterDatabase" localSheetId="18" hidden="1">'Tenet 4 (3)'!$B$15:$K$15</definedName>
    <definedName name="_xlnm._FilterDatabase" localSheetId="19" hidden="1">'Tenet 4 (4)'!$B$15:$K$15</definedName>
    <definedName name="_xlnm._FilterDatabase" localSheetId="20" hidden="1">'Tenet 4 (5)'!$B$15:$K$15</definedName>
    <definedName name="_xlnm._FilterDatabase" localSheetId="21" hidden="1">'Tenet 5 (2)'!$B$15:$K$15</definedName>
    <definedName name="_xlnm._FilterDatabase" localSheetId="22" hidden="1">'Tenet 5 (3)'!$B$15:$K$15</definedName>
    <definedName name="_xlnm._FilterDatabase" localSheetId="23" hidden="1">'Tenet 5 (4)'!$B$15:$K$15</definedName>
    <definedName name="_xlnm._FilterDatabase" localSheetId="24" hidden="1">'Tenet 5 (5)'!$B$15:$K$15</definedName>
    <definedName name="_xlnm._FilterDatabase" localSheetId="25" hidden="1">'Tenet 6 (2)'!$B$15:$K$15</definedName>
    <definedName name="_xlnm._FilterDatabase" localSheetId="26" hidden="1">'Tenet 6 (3)'!$B$15:$K$15</definedName>
    <definedName name="_xlnm._FilterDatabase" localSheetId="27" hidden="1">'Tenet 6 (4)'!$B$15:$K$15</definedName>
    <definedName name="_xlnm._FilterDatabase" localSheetId="28" hidden="1">'Tenet 6 (5)'!$B$15:$K$15</definedName>
    <definedName name="_xlnm._FilterDatabase" localSheetId="6" hidden="1">'Tier 1 Prioritized Activities'!$B$7:$J$7</definedName>
    <definedName name="_xlnm._FilterDatabase" localSheetId="7" hidden="1">'Tier 2 Fed-State Activities'!$B$7:$J$7</definedName>
    <definedName name="_ftn1" localSheetId="31">'14-15 ImpReserveSetAsideActivit'!$A$39</definedName>
    <definedName name="_ftnref1" localSheetId="31">'14-15 ImpReserveSetAsideActivit'!#REF!</definedName>
    <definedName name="account1213" localSheetId="32">#REF!</definedName>
    <definedName name="account1213" localSheetId="34">#REF!</definedName>
    <definedName name="account1213" localSheetId="5">#REF!</definedName>
    <definedName name="account1213" localSheetId="35">#REF!</definedName>
    <definedName name="account1213" localSheetId="9">#REF!</definedName>
    <definedName name="account1213" localSheetId="10">#REF!</definedName>
    <definedName name="account1213" localSheetId="11">#REF!</definedName>
    <definedName name="account1213" localSheetId="12">#REF!</definedName>
    <definedName name="account1213" localSheetId="13">#REF!</definedName>
    <definedName name="account1213" localSheetId="14">#REF!</definedName>
    <definedName name="account1213" localSheetId="15">#REF!</definedName>
    <definedName name="account1213" localSheetId="16">#REF!</definedName>
    <definedName name="account1213" localSheetId="17">#REF!</definedName>
    <definedName name="account1213" localSheetId="18">#REF!</definedName>
    <definedName name="account1213" localSheetId="19">#REF!</definedName>
    <definedName name="account1213" localSheetId="20">#REF!</definedName>
    <definedName name="account1213" localSheetId="21">#REF!</definedName>
    <definedName name="account1213" localSheetId="22">#REF!</definedName>
    <definedName name="account1213" localSheetId="23">#REF!</definedName>
    <definedName name="account1213" localSheetId="24">#REF!</definedName>
    <definedName name="account1213" localSheetId="25">#REF!</definedName>
    <definedName name="account1213" localSheetId="26">#REF!</definedName>
    <definedName name="account1213" localSheetId="27">#REF!</definedName>
    <definedName name="account1213" localSheetId="28">#REF!</definedName>
    <definedName name="account1213" localSheetId="6">#REF!</definedName>
    <definedName name="account1213">#REF!</definedName>
    <definedName name="ALBANY_CITY_SD">'13-14AccountabilityList'!$C$2:$C$17</definedName>
    <definedName name="Allocations" localSheetId="32">'[1]Allocations-Summary'!$A$2:$H$908</definedName>
    <definedName name="Allocations">'[2]Allocations-Summary'!$A$2:$H$908</definedName>
    <definedName name="allocations201314" localSheetId="35">'[3]2013-14 T-I.II.III. Allocations'!$A$2:$F$933</definedName>
    <definedName name="allocations201314">'2013-14 T-I.II.III. Allocations'!$A$1:$E$932</definedName>
    <definedName name="count" localSheetId="32">#REF!</definedName>
    <definedName name="count" localSheetId="34">#REF!</definedName>
    <definedName name="count" localSheetId="5">#REF!</definedName>
    <definedName name="count" localSheetId="35">#REF!</definedName>
    <definedName name="count" localSheetId="9">#REF!</definedName>
    <definedName name="count" localSheetId="10">#REF!</definedName>
    <definedName name="count" localSheetId="11">#REF!</definedName>
    <definedName name="count" localSheetId="12">#REF!</definedName>
    <definedName name="count" localSheetId="13">#REF!</definedName>
    <definedName name="count" localSheetId="14">#REF!</definedName>
    <definedName name="count" localSheetId="15">#REF!</definedName>
    <definedName name="count" localSheetId="16">#REF!</definedName>
    <definedName name="count" localSheetId="17">#REF!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 localSheetId="23">#REF!</definedName>
    <definedName name="count" localSheetId="24">#REF!</definedName>
    <definedName name="count" localSheetId="25">#REF!</definedName>
    <definedName name="count" localSheetId="26">#REF!</definedName>
    <definedName name="count" localSheetId="27">#REF!</definedName>
    <definedName name="count" localSheetId="28">#REF!</definedName>
    <definedName name="count" localSheetId="6">#REF!</definedName>
    <definedName name="count">#REF!</definedName>
    <definedName name="dstatbeds" localSheetId="32">[1]Identified!$C$2:$I$875</definedName>
    <definedName name="dstatbeds">[2]Identified!$C$2:$I$875</definedName>
    <definedName name="LEAAccountability201314">'[3]2013-14 School Status'!$A$3:$E$5364</definedName>
    <definedName name="ncount" localSheetId="32">'[1]N-Count'!$A$4:$E$85</definedName>
    <definedName name="ncount">'[2]N-Count'!$A$4:$E$85</definedName>
    <definedName name="ncount201314">'[3]2013-14 N-Count'!$A$2:$D$152</definedName>
    <definedName name="nonpub1">'[1]Non-pub 11-12'!$A$6:$E$286</definedName>
    <definedName name="nonpub2" localSheetId="32">[1]ALL!$A$1:$J$177</definedName>
    <definedName name="nonpub2">[2]ALL!$A$1:$J$177</definedName>
    <definedName name="NYC" localSheetId="32">#REF!</definedName>
    <definedName name="NYC" localSheetId="34">#REF!</definedName>
    <definedName name="NYC" localSheetId="5">#REF!</definedName>
    <definedName name="NYC" localSheetId="35">#REF!</definedName>
    <definedName name="NYC" localSheetId="9">#REF!</definedName>
    <definedName name="NYC" localSheetId="10">#REF!</definedName>
    <definedName name="NYC" localSheetId="11">#REF!</definedName>
    <definedName name="NYC" localSheetId="12">#REF!</definedName>
    <definedName name="NYC" localSheetId="13">#REF!</definedName>
    <definedName name="NYC" localSheetId="14">#REF!</definedName>
    <definedName name="NYC" localSheetId="15">#REF!</definedName>
    <definedName name="NYC" localSheetId="16">#REF!</definedName>
    <definedName name="NYC" localSheetId="17">#REF!</definedName>
    <definedName name="NYC" localSheetId="18">#REF!</definedName>
    <definedName name="NYC" localSheetId="19">#REF!</definedName>
    <definedName name="NYC" localSheetId="20">#REF!</definedName>
    <definedName name="NYC" localSheetId="21">#REF!</definedName>
    <definedName name="NYC" localSheetId="22">#REF!</definedName>
    <definedName name="NYC" localSheetId="23">#REF!</definedName>
    <definedName name="NYC" localSheetId="24">#REF!</definedName>
    <definedName name="NYC" localSheetId="25">#REF!</definedName>
    <definedName name="NYC" localSheetId="26">#REF!</definedName>
    <definedName name="NYC" localSheetId="27">#REF!</definedName>
    <definedName name="NYC" localSheetId="28">#REF!</definedName>
    <definedName name="NYC" localSheetId="6">#REF!</definedName>
    <definedName name="NYC">#REF!</definedName>
    <definedName name="OLE_LINK2" localSheetId="4">SCEPOverview!$B$18</definedName>
    <definedName name="_xlnm.Print_Area" localSheetId="34">'Drop-Down Content2'!$B$1:$B$26</definedName>
    <definedName name="_xlnm.Print_Area" localSheetId="29">'Fiscal Summary Form'!$B$1:$K$43</definedName>
    <definedName name="_xlnm.Print_Area" localSheetId="5">'Prioritized Funding Matrix'!$B$1:$L$18</definedName>
    <definedName name="_xlnm.Print_Area" localSheetId="0">SCEPCoverPage!$B$1:$E$20</definedName>
    <definedName name="_xlnm.Print_Area" localSheetId="4">SCEPOverview!$B$1:$H$53</definedName>
    <definedName name="_xlnm.Print_Area" localSheetId="2">'SchoolInfoSheet(1)'!$B$1:$M$22</definedName>
    <definedName name="_xlnm.Print_Area" localSheetId="3">'SchoolInfoSheet(2)'!$B$1:$E$28</definedName>
    <definedName name="_xlnm.Print_Area" localSheetId="1">SchoolLeadershipTeam!$B$1:$E$30</definedName>
    <definedName name="_xlnm.Print_Area" localSheetId="33">StatementsofPractice!$A$2:$A$34</definedName>
    <definedName name="_xlnm.Print_Area" localSheetId="9">'Tenet 2 (2)'!$B$1:$K$76</definedName>
    <definedName name="_xlnm.Print_Area" localSheetId="10">'Tenet 2 (3)'!$B$1:$K$76</definedName>
    <definedName name="_xlnm.Print_Area" localSheetId="11">'Tenet 2 (4)'!$B$1:$K$71</definedName>
    <definedName name="_xlnm.Print_Area" localSheetId="12">'Tenet 2 (5)'!$B$1:$K$76</definedName>
    <definedName name="_xlnm.Print_Area" localSheetId="13">'Tenet 3 (2)'!$B$1:$K$76</definedName>
    <definedName name="_xlnm.Print_Area" localSheetId="14">'Tenet 3 (3)'!$B$1:$K$76</definedName>
    <definedName name="_xlnm.Print_Area" localSheetId="15">'Tenet 3 (4)'!$B$1:$K$76</definedName>
    <definedName name="_xlnm.Print_Area" localSheetId="16">'Tenet 3 (5)'!$B$1:$K$76</definedName>
    <definedName name="_xlnm.Print_Area" localSheetId="17">'Tenet 4 (2)'!$B$1:$K$75</definedName>
    <definedName name="_xlnm.Print_Area" localSheetId="18">'Tenet 4 (3)'!$B$1:$K$75</definedName>
    <definedName name="_xlnm.Print_Area" localSheetId="19">'Tenet 4 (4)'!$B$1:$K$75</definedName>
    <definedName name="_xlnm.Print_Area" localSheetId="20">'Tenet 4 (5)'!$B$1:$K$75</definedName>
    <definedName name="_xlnm.Print_Area" localSheetId="21">'Tenet 5 (2)'!$B$1:$K$75</definedName>
    <definedName name="_xlnm.Print_Area" localSheetId="22">'Tenet 5 (3)'!$B$1:$K$75</definedName>
    <definedName name="_xlnm.Print_Area" localSheetId="23">'Tenet 5 (4)'!$B$1:$K$75</definedName>
    <definedName name="_xlnm.Print_Area" localSheetId="24">'Tenet 5 (5)'!$B$1:$K$75</definedName>
    <definedName name="_xlnm.Print_Area" localSheetId="25">'Tenet 6 (2)'!$B$1:$K$70</definedName>
    <definedName name="_xlnm.Print_Area" localSheetId="26">'Tenet 6 (3)'!$B$1:$K$75</definedName>
    <definedName name="_xlnm.Print_Area" localSheetId="27">'Tenet 6 (4)'!$B$1:$K$75</definedName>
    <definedName name="_xlnm.Print_Area" localSheetId="28">'Tenet 6 (5)'!$B$1:$K$75</definedName>
    <definedName name="_xlnm.Print_Area" localSheetId="6">'Tier 1 Prioritized Activities'!$B$1:$J$30</definedName>
    <definedName name="_xlnm.Print_Area" localSheetId="8">'Tier 2 Allowable Activities'!$B$1:$D$38</definedName>
    <definedName name="_xlnm.Print_Area" localSheetId="7">'Tier 2 Fed-State Activities'!$B$1:$J$49</definedName>
    <definedName name="_xlnm.Print_Titles" localSheetId="34">'Drop-Down Content2'!$1:$2</definedName>
    <definedName name="_xlnm.Print_Titles" localSheetId="29">'Fiscal Summary Form'!$1:$6</definedName>
    <definedName name="_xlnm.Print_Titles" localSheetId="5">'Prioritized Funding Matrix'!$1:$4</definedName>
    <definedName name="_xlnm.Print_Titles" localSheetId="4">SCEPOverview!$1:$3</definedName>
    <definedName name="_xlnm.Print_Titles" localSheetId="2">'SchoolInfoSheet(1)'!$1:$5</definedName>
    <definedName name="_xlnm.Print_Titles" localSheetId="1">SchoolLeadershipTeam!$1:$5</definedName>
    <definedName name="_xlnm.Print_Titles" localSheetId="9">'Tenet 2 (2)'!$15:$15</definedName>
    <definedName name="_xlnm.Print_Titles" localSheetId="10">'Tenet 2 (3)'!$15:$15</definedName>
    <definedName name="_xlnm.Print_Titles" localSheetId="11">'Tenet 2 (4)'!$15:$15</definedName>
    <definedName name="_xlnm.Print_Titles" localSheetId="12">'Tenet 2 (5)'!$15:$15</definedName>
    <definedName name="_xlnm.Print_Titles" localSheetId="13">'Tenet 3 (2)'!$15:$15</definedName>
    <definedName name="_xlnm.Print_Titles" localSheetId="14">'Tenet 3 (3)'!$15:$15</definedName>
    <definedName name="_xlnm.Print_Titles" localSheetId="15">'Tenet 3 (4)'!$15:$15</definedName>
    <definedName name="_xlnm.Print_Titles" localSheetId="16">'Tenet 3 (5)'!$15:$15</definedName>
    <definedName name="_xlnm.Print_Titles" localSheetId="17">'Tenet 4 (2)'!$15:$15</definedName>
    <definedName name="_xlnm.Print_Titles" localSheetId="18">'Tenet 4 (3)'!$15:$15</definedName>
    <definedName name="_xlnm.Print_Titles" localSheetId="19">'Tenet 4 (4)'!$15:$15</definedName>
    <definedName name="_xlnm.Print_Titles" localSheetId="20">'Tenet 4 (5)'!$15:$15</definedName>
    <definedName name="_xlnm.Print_Titles" localSheetId="21">'Tenet 5 (2)'!$15:$15</definedName>
    <definedName name="_xlnm.Print_Titles" localSheetId="22">'Tenet 5 (3)'!$15:$15</definedName>
    <definedName name="_xlnm.Print_Titles" localSheetId="23">'Tenet 5 (4)'!$15:$15</definedName>
    <definedName name="_xlnm.Print_Titles" localSheetId="24">'Tenet 5 (5)'!$15:$15</definedName>
    <definedName name="_xlnm.Print_Titles" localSheetId="25">'Tenet 6 (2)'!$15:$15</definedName>
    <definedName name="_xlnm.Print_Titles" localSheetId="26">'Tenet 6 (3)'!$15:$15</definedName>
    <definedName name="_xlnm.Print_Titles" localSheetId="27">'Tenet 6 (4)'!$15:$15</definedName>
    <definedName name="_xlnm.Print_Titles" localSheetId="28">'Tenet 6 (5)'!$15:$15</definedName>
    <definedName name="_xlnm.Print_Titles" localSheetId="6">'Tier 1 Prioritized Activities'!$7:$7</definedName>
    <definedName name="_xlnm.Print_Titles" localSheetId="8">'Tier 2 Allowable Activities'!$1:$5</definedName>
    <definedName name="_xlnm.Print_Titles" localSheetId="7">'Tier 2 Fed-State Activities'!$7:$7</definedName>
    <definedName name="priorityschools" localSheetId="34">#REF!</definedName>
    <definedName name="priorityschools" localSheetId="5">#REF!</definedName>
    <definedName name="priorityschools" localSheetId="35">#REF!</definedName>
    <definedName name="priorityschools" localSheetId="9">#REF!</definedName>
    <definedName name="priorityschools" localSheetId="10">#REF!</definedName>
    <definedName name="priorityschools" localSheetId="11">#REF!</definedName>
    <definedName name="priorityschools" localSheetId="12">#REF!</definedName>
    <definedName name="priorityschools" localSheetId="13">#REF!</definedName>
    <definedName name="priorityschools" localSheetId="14">#REF!</definedName>
    <definedName name="priorityschools" localSheetId="15">#REF!</definedName>
    <definedName name="priorityschools" localSheetId="16">#REF!</definedName>
    <definedName name="priorityschools" localSheetId="17">#REF!</definedName>
    <definedName name="priorityschools" localSheetId="18">#REF!</definedName>
    <definedName name="priorityschools" localSheetId="19">#REF!</definedName>
    <definedName name="priorityschools" localSheetId="20">#REF!</definedName>
    <definedName name="priorityschools" localSheetId="21">#REF!</definedName>
    <definedName name="priorityschools" localSheetId="22">#REF!</definedName>
    <definedName name="priorityschools" localSheetId="23">#REF!</definedName>
    <definedName name="priorityschools" localSheetId="24">#REF!</definedName>
    <definedName name="priorityschools" localSheetId="25">#REF!</definedName>
    <definedName name="priorityschools" localSheetId="26">#REF!</definedName>
    <definedName name="priorityschools" localSheetId="27">#REF!</definedName>
    <definedName name="priorityschools" localSheetId="28">#REF!</definedName>
    <definedName name="priorityschools" localSheetId="6">#REF!</definedName>
    <definedName name="priorityschools">#REF!</definedName>
    <definedName name="reap1314">'[3]REAP 13-14'!$A$2:$F$72</definedName>
    <definedName name="reviewer1213" localSheetId="32">#REF!</definedName>
    <definedName name="reviewer1213" localSheetId="34">#REF!</definedName>
    <definedName name="reviewer1213" localSheetId="5">#REF!</definedName>
    <definedName name="reviewer1213" localSheetId="35">#REF!</definedName>
    <definedName name="reviewer1213" localSheetId="9">#REF!</definedName>
    <definedName name="reviewer1213" localSheetId="10">#REF!</definedName>
    <definedName name="reviewer1213" localSheetId="11">#REF!</definedName>
    <definedName name="reviewer1213" localSheetId="12">#REF!</definedName>
    <definedName name="reviewer1213" localSheetId="13">#REF!</definedName>
    <definedName name="reviewer1213" localSheetId="14">#REF!</definedName>
    <definedName name="reviewer1213" localSheetId="15">#REF!</definedName>
    <definedName name="reviewer1213" localSheetId="16">#REF!</definedName>
    <definedName name="reviewer1213" localSheetId="17">#REF!</definedName>
    <definedName name="reviewer1213" localSheetId="18">#REF!</definedName>
    <definedName name="reviewer1213" localSheetId="19">#REF!</definedName>
    <definedName name="reviewer1213" localSheetId="20">#REF!</definedName>
    <definedName name="reviewer1213" localSheetId="21">#REF!</definedName>
    <definedName name="reviewer1213" localSheetId="22">#REF!</definedName>
    <definedName name="reviewer1213" localSheetId="23">#REF!</definedName>
    <definedName name="reviewer1213" localSheetId="24">#REF!</definedName>
    <definedName name="reviewer1213" localSheetId="25">#REF!</definedName>
    <definedName name="reviewer1213" localSheetId="26">#REF!</definedName>
    <definedName name="reviewer1213" localSheetId="27">#REF!</definedName>
    <definedName name="reviewer1213" localSheetId="28">#REF!</definedName>
    <definedName name="reviewer1213" localSheetId="6">#REF!</definedName>
    <definedName name="reviewer1213">#REF!</definedName>
    <definedName name="reviewer201314">[3]Reviewers!$A$1:$H$129</definedName>
    <definedName name="reviewers" localSheetId="32">[1]Reviewers!$A$2:$G$167</definedName>
    <definedName name="reviewers">[2]Reviewers!$A$2:$G$168</definedName>
    <definedName name="Selection1" localSheetId="32">#REF!</definedName>
    <definedName name="Selection1" localSheetId="34">#REF!</definedName>
    <definedName name="Selection1" localSheetId="5">#REF!</definedName>
    <definedName name="Selection1" localSheetId="35">#REF!</definedName>
    <definedName name="Selection1" localSheetId="9">#REF!</definedName>
    <definedName name="Selection1" localSheetId="10">#REF!</definedName>
    <definedName name="Selection1" localSheetId="11">#REF!</definedName>
    <definedName name="Selection1" localSheetId="12">#REF!</definedName>
    <definedName name="Selection1" localSheetId="13">#REF!</definedName>
    <definedName name="Selection1" localSheetId="14">#REF!</definedName>
    <definedName name="Selection1" localSheetId="15">#REF!</definedName>
    <definedName name="Selection1" localSheetId="16">#REF!</definedName>
    <definedName name="Selection1" localSheetId="17">#REF!</definedName>
    <definedName name="Selection1" localSheetId="18">#REF!</definedName>
    <definedName name="Selection1" localSheetId="19">#REF!</definedName>
    <definedName name="Selection1" localSheetId="20">#REF!</definedName>
    <definedName name="Selection1" localSheetId="21">#REF!</definedName>
    <definedName name="Selection1" localSheetId="22">#REF!</definedName>
    <definedName name="Selection1" localSheetId="23">#REF!</definedName>
    <definedName name="Selection1" localSheetId="24">#REF!</definedName>
    <definedName name="Selection1" localSheetId="25">#REF!</definedName>
    <definedName name="Selection1" localSheetId="26">#REF!</definedName>
    <definedName name="Selection1" localSheetId="27">#REF!</definedName>
    <definedName name="Selection1" localSheetId="28">#REF!</definedName>
    <definedName name="Selection1" localSheetId="6">#REF!</definedName>
    <definedName name="Selection1">#REF!</definedName>
    <definedName name="Selection2" localSheetId="32">#REF!</definedName>
    <definedName name="Selection2" localSheetId="34">#REF!</definedName>
    <definedName name="Selection2" localSheetId="5">#REF!</definedName>
    <definedName name="Selection2" localSheetId="35">#REF!</definedName>
    <definedName name="Selection2" localSheetId="9">#REF!</definedName>
    <definedName name="Selection2" localSheetId="10">#REF!</definedName>
    <definedName name="Selection2" localSheetId="11">#REF!</definedName>
    <definedName name="Selection2" localSheetId="12">#REF!</definedName>
    <definedName name="Selection2" localSheetId="13">#REF!</definedName>
    <definedName name="Selection2" localSheetId="14">#REF!</definedName>
    <definedName name="Selection2" localSheetId="15">#REF!</definedName>
    <definedName name="Selection2" localSheetId="16">#REF!</definedName>
    <definedName name="Selection2" localSheetId="17">#REF!</definedName>
    <definedName name="Selection2" localSheetId="18">#REF!</definedName>
    <definedName name="Selection2" localSheetId="19">#REF!</definedName>
    <definedName name="Selection2" localSheetId="20">#REF!</definedName>
    <definedName name="Selection2" localSheetId="21">#REF!</definedName>
    <definedName name="Selection2" localSheetId="22">#REF!</definedName>
    <definedName name="Selection2" localSheetId="23">#REF!</definedName>
    <definedName name="Selection2" localSheetId="24">#REF!</definedName>
    <definedName name="Selection2" localSheetId="25">#REF!</definedName>
    <definedName name="Selection2" localSheetId="26">#REF!</definedName>
    <definedName name="Selection2" localSheetId="27">#REF!</definedName>
    <definedName name="Selection2" localSheetId="28">#REF!</definedName>
    <definedName name="Selection2" localSheetId="6">#REF!</definedName>
    <definedName name="Selection2">#REF!</definedName>
    <definedName name="setaside" localSheetId="32">[1]Setaside!$A$2:$O$114</definedName>
    <definedName name="setaside">[2]Setaside!$A$2:$O$105</definedName>
    <definedName name="SIpercent">'SI Set Aside Rates'!$A$2:$G$133</definedName>
    <definedName name="T_IIaloc1314">'[3]2013-14 T-II Allocation'!$A$6:$C$932</definedName>
    <definedName name="TIalloc">'[4]Allocations-Summary'!$A$2:$E$903</definedName>
    <definedName name="TIIalloc" localSheetId="32">'[1]T-II Allocations'!$A$2:$C$903</definedName>
    <definedName name="TIIalloc">'[2]T-II Allocations'!$A$2:$C$903</definedName>
    <definedName name="TIII" localSheetId="32">'[1]T-III Allocations'!#REF!</definedName>
    <definedName name="TIII" localSheetId="34">'[2]T-III Allocations'!#REF!</definedName>
    <definedName name="TIII" localSheetId="5">'[2]T-III Allocations'!#REF!</definedName>
    <definedName name="TIII" localSheetId="9">'[2]T-III Allocations'!#REF!</definedName>
    <definedName name="TIII" localSheetId="10">'[2]T-III Allocations'!#REF!</definedName>
    <definedName name="TIII" localSheetId="11">'[2]T-III Allocations'!#REF!</definedName>
    <definedName name="TIII" localSheetId="12">'[2]T-III Allocations'!#REF!</definedName>
    <definedName name="TIII" localSheetId="13">'[2]T-III Allocations'!#REF!</definedName>
    <definedName name="TIII" localSheetId="14">'[2]T-III Allocations'!#REF!</definedName>
    <definedName name="TIII" localSheetId="15">'[2]T-III Allocations'!#REF!</definedName>
    <definedName name="TIII" localSheetId="16">'[2]T-III Allocations'!#REF!</definedName>
    <definedName name="TIII" localSheetId="17">'[2]T-III Allocations'!#REF!</definedName>
    <definedName name="TIII" localSheetId="18">'[2]T-III Allocations'!#REF!</definedName>
    <definedName name="TIII" localSheetId="19">'[2]T-III Allocations'!#REF!</definedName>
    <definedName name="TIII" localSheetId="20">'[2]T-III Allocations'!#REF!</definedName>
    <definedName name="TIII" localSheetId="21">'[2]T-III Allocations'!#REF!</definedName>
    <definedName name="TIII" localSheetId="22">'[2]T-III Allocations'!#REF!</definedName>
    <definedName name="TIII" localSheetId="23">'[2]T-III Allocations'!#REF!</definedName>
    <definedName name="TIII" localSheetId="24">'[2]T-III Allocations'!#REF!</definedName>
    <definedName name="TIII" localSheetId="25">'[2]T-III Allocations'!#REF!</definedName>
    <definedName name="TIII" localSheetId="26">'[2]T-III Allocations'!#REF!</definedName>
    <definedName name="TIII" localSheetId="27">'[2]T-III Allocations'!#REF!</definedName>
    <definedName name="TIII" localSheetId="28">'[2]T-III Allocations'!#REF!</definedName>
    <definedName name="TIII" localSheetId="6">'[2]T-III Allocations'!#REF!</definedName>
    <definedName name="TIII">'[2]T-III Allocations'!#REF!</definedName>
    <definedName name="TIII201314" localSheetId="34">#REF!</definedName>
    <definedName name="TIII201314" localSheetId="5">#REF!</definedName>
    <definedName name="TIII201314" localSheetId="35">#REF!</definedName>
    <definedName name="TIII201314" localSheetId="9">#REF!</definedName>
    <definedName name="TIII201314" localSheetId="10">#REF!</definedName>
    <definedName name="TIII201314" localSheetId="11">#REF!</definedName>
    <definedName name="TIII201314" localSheetId="12">#REF!</definedName>
    <definedName name="TIII201314" localSheetId="13">#REF!</definedName>
    <definedName name="TIII201314" localSheetId="14">#REF!</definedName>
    <definedName name="TIII201314" localSheetId="15">#REF!</definedName>
    <definedName name="TIII201314" localSheetId="16">#REF!</definedName>
    <definedName name="TIII201314" localSheetId="17">#REF!</definedName>
    <definedName name="TIII201314" localSheetId="18">#REF!</definedName>
    <definedName name="TIII201314" localSheetId="19">#REF!</definedName>
    <definedName name="TIII201314" localSheetId="20">#REF!</definedName>
    <definedName name="TIII201314" localSheetId="21">#REF!</definedName>
    <definedName name="TIII201314" localSheetId="22">#REF!</definedName>
    <definedName name="TIII201314" localSheetId="23">#REF!</definedName>
    <definedName name="TIII201314" localSheetId="24">#REF!</definedName>
    <definedName name="TIII201314" localSheetId="25">#REF!</definedName>
    <definedName name="TIII201314" localSheetId="26">#REF!</definedName>
    <definedName name="TIII201314" localSheetId="27">#REF!</definedName>
    <definedName name="TIII201314" localSheetId="28">#REF!</definedName>
    <definedName name="TIII201314" localSheetId="6">#REF!</definedName>
    <definedName name="TIII201314">#REF!</definedName>
    <definedName name="TIIItot" localSheetId="32">'[1]T-III Allocations'!$A$2:$C$879</definedName>
    <definedName name="TIIItot">'[2]T-III Allocations'!$A$2:$C$879</definedName>
    <definedName name="totschools2" localSheetId="32">[1]Setaside!$A$2:$N$105</definedName>
    <definedName name="totschools2">[2]Setaside!$A$2:$N$105</definedName>
  </definedNames>
  <calcPr calcId="145621"/>
</workbook>
</file>

<file path=xl/calcChain.xml><?xml version="1.0" encoding="utf-8"?>
<calcChain xmlns="http://schemas.openxmlformats.org/spreadsheetml/2006/main">
  <c r="B14" i="27" l="1"/>
  <c r="B17" i="27"/>
  <c r="B18" i="27"/>
  <c r="B15" i="27"/>
  <c r="I40" i="25"/>
  <c r="K40" i="25" s="1"/>
  <c r="I39" i="25"/>
  <c r="K39" i="25" s="1"/>
  <c r="I38" i="25"/>
  <c r="K38" i="25" s="1"/>
  <c r="I37" i="25"/>
  <c r="H26" i="25"/>
  <c r="K26" i="25" s="1"/>
  <c r="H24" i="25"/>
  <c r="K24" i="25" s="1"/>
  <c r="I19" i="25"/>
  <c r="H19" i="25"/>
  <c r="H18" i="25"/>
  <c r="K18" i="25" s="1"/>
  <c r="H17" i="25"/>
  <c r="K17" i="25" s="1"/>
  <c r="H11" i="25"/>
  <c r="K11" i="25" s="1"/>
  <c r="H9" i="25"/>
  <c r="K9" i="25" s="1"/>
  <c r="K37" i="25"/>
  <c r="K36" i="25"/>
  <c r="K35" i="25"/>
  <c r="K33" i="25"/>
  <c r="K32" i="25"/>
  <c r="K31" i="25"/>
  <c r="K30" i="25"/>
  <c r="K29" i="25"/>
  <c r="K28" i="25"/>
  <c r="K25" i="25"/>
  <c r="K23" i="25"/>
  <c r="K22" i="25"/>
  <c r="K21" i="25"/>
  <c r="K16" i="25"/>
  <c r="K15" i="25"/>
  <c r="K14" i="25"/>
  <c r="K12" i="25"/>
  <c r="K10" i="25"/>
  <c r="K8" i="25"/>
  <c r="K19" i="25" l="1"/>
  <c r="G76" i="112"/>
  <c r="G76" i="113"/>
  <c r="G76" i="114"/>
  <c r="G76" i="115"/>
  <c r="G76" i="116"/>
  <c r="G76" i="117"/>
  <c r="G76" i="118"/>
  <c r="G76" i="119"/>
  <c r="G76" i="120"/>
  <c r="G76" i="121"/>
  <c r="G76" i="122"/>
  <c r="G76" i="123"/>
  <c r="G71" i="124"/>
  <c r="G76" i="125"/>
  <c r="G76" i="126"/>
  <c r="G76" i="127"/>
  <c r="G76" i="131"/>
  <c r="C2" i="131"/>
  <c r="C1" i="131"/>
  <c r="G71" i="130"/>
  <c r="C2" i="130"/>
  <c r="C1" i="130"/>
  <c r="G76" i="129"/>
  <c r="C2" i="129"/>
  <c r="C1" i="129"/>
  <c r="G76" i="128"/>
  <c r="C2" i="128"/>
  <c r="C1" i="128"/>
  <c r="K7" i="25" l="1"/>
  <c r="H10" i="39" l="1"/>
  <c r="C2" i="127" l="1"/>
  <c r="C1" i="127"/>
  <c r="C2" i="126"/>
  <c r="C1" i="126"/>
  <c r="C2" i="125"/>
  <c r="C1" i="125"/>
  <c r="C2" i="124"/>
  <c r="C1" i="124"/>
  <c r="C2" i="123"/>
  <c r="C1" i="123"/>
  <c r="C2" i="122"/>
  <c r="C1" i="122"/>
  <c r="C2" i="121"/>
  <c r="C1" i="121"/>
  <c r="C2" i="120"/>
  <c r="C1" i="120"/>
  <c r="C2" i="119"/>
  <c r="C1" i="119"/>
  <c r="C2" i="118"/>
  <c r="C1" i="118"/>
  <c r="C2" i="117"/>
  <c r="C1" i="117"/>
  <c r="C2" i="116"/>
  <c r="C1" i="116"/>
  <c r="C2" i="115"/>
  <c r="C1" i="115"/>
  <c r="C2" i="114"/>
  <c r="C1" i="114"/>
  <c r="C2" i="113"/>
  <c r="C1" i="113"/>
  <c r="C2" i="112"/>
  <c r="C1" i="112"/>
  <c r="B37" i="27" l="1"/>
  <c r="C15" i="39" l="1"/>
  <c r="C14" i="39"/>
  <c r="C13" i="39"/>
  <c r="C12" i="39"/>
  <c r="C11" i="39"/>
  <c r="C10" i="39"/>
  <c r="F30" i="40"/>
  <c r="H42" i="25"/>
  <c r="I42" i="25"/>
  <c r="J42" i="25"/>
  <c r="K42" i="25" l="1"/>
  <c r="B35" i="27" l="1"/>
  <c r="C2" i="40"/>
  <c r="C1" i="40"/>
  <c r="H12" i="39"/>
  <c r="K12" i="39"/>
  <c r="H13" i="39"/>
  <c r="K13" i="39"/>
  <c r="H14" i="39"/>
  <c r="H15" i="39"/>
  <c r="H11" i="39"/>
  <c r="C2" i="39"/>
  <c r="C1" i="39"/>
  <c r="D2" i="16" l="1"/>
  <c r="F6" i="39" l="1"/>
  <c r="C134" i="31"/>
  <c r="D130" i="31"/>
  <c r="K14" i="39" l="1"/>
  <c r="L12" i="39"/>
  <c r="D134" i="31"/>
  <c r="D131" i="31"/>
  <c r="D132" i="31"/>
  <c r="D133" i="31"/>
  <c r="D1" i="16" l="1"/>
  <c r="D932" i="30"/>
  <c r="D931" i="30"/>
  <c r="D930" i="30"/>
  <c r="D929" i="30"/>
  <c r="D928" i="30"/>
  <c r="D927" i="30"/>
  <c r="D926" i="30"/>
  <c r="D925" i="30"/>
  <c r="D924" i="30"/>
  <c r="D923" i="30"/>
  <c r="D922" i="30"/>
  <c r="D921" i="30"/>
  <c r="D920" i="30"/>
  <c r="D919" i="30"/>
  <c r="D918" i="30"/>
  <c r="D917" i="30"/>
  <c r="D916" i="30"/>
  <c r="D915" i="30"/>
  <c r="D914" i="30"/>
  <c r="D913" i="30"/>
  <c r="D912" i="30"/>
  <c r="D911" i="30"/>
  <c r="D910" i="30"/>
  <c r="D909" i="30"/>
  <c r="D908" i="30"/>
  <c r="D907" i="30"/>
  <c r="D906" i="30"/>
  <c r="D905" i="30"/>
  <c r="D904" i="30"/>
  <c r="D903" i="30"/>
  <c r="D902" i="30"/>
  <c r="D901" i="30"/>
  <c r="D900" i="30"/>
  <c r="D899" i="30"/>
  <c r="D898" i="30"/>
  <c r="D897" i="30"/>
  <c r="D896" i="30"/>
  <c r="D895" i="30"/>
  <c r="D894" i="30"/>
  <c r="D893" i="30"/>
  <c r="D892" i="30"/>
  <c r="D891" i="30"/>
  <c r="D890" i="30"/>
  <c r="D889" i="30"/>
  <c r="D888" i="30"/>
  <c r="D887" i="30"/>
  <c r="D886" i="30"/>
  <c r="D885" i="30"/>
  <c r="D884" i="30"/>
  <c r="D883" i="30"/>
  <c r="D882" i="30"/>
  <c r="D881" i="30"/>
  <c r="D880" i="30"/>
  <c r="D879" i="30"/>
  <c r="D878" i="30"/>
  <c r="D877" i="30"/>
  <c r="D876" i="30"/>
  <c r="D875" i="30"/>
  <c r="D874" i="30"/>
  <c r="D873" i="30"/>
  <c r="D872" i="30"/>
  <c r="D871" i="30"/>
  <c r="D870" i="30"/>
  <c r="D869" i="30"/>
  <c r="D868" i="30"/>
  <c r="D867" i="30"/>
  <c r="D866" i="30"/>
  <c r="D865" i="30"/>
  <c r="D864" i="30"/>
  <c r="D863" i="30"/>
  <c r="D862" i="30"/>
  <c r="D861" i="30"/>
  <c r="D860" i="30"/>
  <c r="D859" i="30"/>
  <c r="D858" i="30"/>
  <c r="D857" i="30"/>
  <c r="D856" i="30"/>
  <c r="D855" i="30"/>
  <c r="D854" i="30"/>
  <c r="D853" i="30"/>
  <c r="D852" i="30"/>
  <c r="D851" i="30"/>
  <c r="D850" i="30"/>
  <c r="D849" i="30"/>
  <c r="D848" i="30"/>
  <c r="D847" i="30"/>
  <c r="D846" i="30"/>
  <c r="D845" i="30"/>
  <c r="D844" i="30"/>
  <c r="D843" i="30"/>
  <c r="D842" i="30"/>
  <c r="D841" i="30"/>
  <c r="D840" i="30"/>
  <c r="D839" i="30"/>
  <c r="D838" i="30"/>
  <c r="D837" i="30"/>
  <c r="D836" i="30"/>
  <c r="D835" i="30"/>
  <c r="D834" i="30"/>
  <c r="D833" i="30"/>
  <c r="D832" i="30"/>
  <c r="D831" i="30"/>
  <c r="D830" i="30"/>
  <c r="D829" i="30"/>
  <c r="D828" i="30"/>
  <c r="D827" i="30"/>
  <c r="D826" i="30"/>
  <c r="D825" i="30"/>
  <c r="D824" i="30"/>
  <c r="D823" i="30"/>
  <c r="D822" i="30"/>
  <c r="D821" i="30"/>
  <c r="D820" i="30"/>
  <c r="D819" i="30"/>
  <c r="D818" i="30"/>
  <c r="D817" i="30"/>
  <c r="D816" i="30"/>
  <c r="D815" i="30"/>
  <c r="D814" i="30"/>
  <c r="D813" i="30"/>
  <c r="D812" i="30"/>
  <c r="D811" i="30"/>
  <c r="D810" i="30"/>
  <c r="D809" i="30"/>
  <c r="D808" i="30"/>
  <c r="D807" i="30"/>
  <c r="D806" i="30"/>
  <c r="D805" i="30"/>
  <c r="D804" i="30"/>
  <c r="D803" i="30"/>
  <c r="D802" i="30"/>
  <c r="D801" i="30"/>
  <c r="D800" i="30"/>
  <c r="D799" i="30"/>
  <c r="D798" i="30"/>
  <c r="D797" i="30"/>
  <c r="D796" i="30"/>
  <c r="D795" i="30"/>
  <c r="D794" i="30"/>
  <c r="D793" i="30"/>
  <c r="D792" i="30"/>
  <c r="D791" i="30"/>
  <c r="D790" i="30"/>
  <c r="D789" i="30"/>
  <c r="D788" i="30"/>
  <c r="D787" i="30"/>
  <c r="D786" i="30"/>
  <c r="D785" i="30"/>
  <c r="D784" i="30"/>
  <c r="D783" i="30"/>
  <c r="D782" i="30"/>
  <c r="D781" i="30"/>
  <c r="D780" i="30"/>
  <c r="D779" i="30"/>
  <c r="D778" i="30"/>
  <c r="D777" i="30"/>
  <c r="D776" i="30"/>
  <c r="D775" i="30"/>
  <c r="D774" i="30"/>
  <c r="D773" i="30"/>
  <c r="D772" i="30"/>
  <c r="D771" i="30"/>
  <c r="D770" i="30"/>
  <c r="D769" i="30"/>
  <c r="D768" i="30"/>
  <c r="D767" i="30"/>
  <c r="D766" i="30"/>
  <c r="D765" i="30"/>
  <c r="D764" i="30"/>
  <c r="D763" i="30"/>
  <c r="D762" i="30"/>
  <c r="D761" i="30"/>
  <c r="D760" i="30"/>
  <c r="D759" i="30"/>
  <c r="D758" i="30"/>
  <c r="D757" i="30"/>
  <c r="D756" i="30"/>
  <c r="D755" i="30"/>
  <c r="D754" i="30"/>
  <c r="D753" i="30"/>
  <c r="D752" i="30"/>
  <c r="D751" i="30"/>
  <c r="D750" i="30"/>
  <c r="D749" i="30"/>
  <c r="D748" i="30"/>
  <c r="D747" i="30"/>
  <c r="D746" i="30"/>
  <c r="D745" i="30"/>
  <c r="D744" i="30"/>
  <c r="D743" i="30"/>
  <c r="D742" i="30"/>
  <c r="D741" i="30"/>
  <c r="D740" i="30"/>
  <c r="D739" i="30"/>
  <c r="D738" i="30"/>
  <c r="D737" i="30"/>
  <c r="D736" i="30"/>
  <c r="D735" i="30"/>
  <c r="D734" i="30"/>
  <c r="D733" i="30"/>
  <c r="D732" i="30"/>
  <c r="D731" i="30"/>
  <c r="D730" i="30"/>
  <c r="D729" i="30"/>
  <c r="D728" i="30"/>
  <c r="D727" i="30"/>
  <c r="D726" i="30"/>
  <c r="D725" i="30"/>
  <c r="D724" i="30"/>
  <c r="D723" i="30"/>
  <c r="D722" i="30"/>
  <c r="D721" i="30"/>
  <c r="D720" i="30"/>
  <c r="D719" i="30"/>
  <c r="D718" i="30"/>
  <c r="D717" i="30"/>
  <c r="D716" i="30"/>
  <c r="D715" i="30"/>
  <c r="D714" i="30"/>
  <c r="D713" i="30"/>
  <c r="D712" i="30"/>
  <c r="D711" i="30"/>
  <c r="D710" i="30"/>
  <c r="D709" i="30"/>
  <c r="D708" i="30"/>
  <c r="D707" i="30"/>
  <c r="D706" i="30"/>
  <c r="D705" i="30"/>
  <c r="D704" i="30"/>
  <c r="D703" i="30"/>
  <c r="D702" i="30"/>
  <c r="D701" i="30"/>
  <c r="D700" i="30"/>
  <c r="D699" i="30"/>
  <c r="D698" i="30"/>
  <c r="D697" i="30"/>
  <c r="D696" i="30"/>
  <c r="D695" i="30"/>
  <c r="D694" i="30"/>
  <c r="D693" i="30"/>
  <c r="D692" i="30"/>
  <c r="D691" i="30"/>
  <c r="D690" i="30"/>
  <c r="D689" i="30"/>
  <c r="D688" i="30"/>
  <c r="D687" i="30"/>
  <c r="D686" i="30"/>
  <c r="D685" i="30"/>
  <c r="D684" i="30"/>
  <c r="D683" i="30"/>
  <c r="D682" i="30"/>
  <c r="D681" i="30"/>
  <c r="D680" i="30"/>
  <c r="D678" i="30"/>
  <c r="D677" i="30"/>
  <c r="D676" i="30"/>
  <c r="D675" i="30"/>
  <c r="D674" i="30"/>
  <c r="D673" i="30"/>
  <c r="D672" i="30"/>
  <c r="D671" i="30"/>
  <c r="D670" i="30"/>
  <c r="D669" i="30"/>
  <c r="D668" i="30"/>
  <c r="D667" i="30"/>
  <c r="D666" i="30"/>
  <c r="D665" i="30"/>
  <c r="D664" i="30"/>
  <c r="D663" i="30"/>
  <c r="D662" i="30"/>
  <c r="D661" i="30"/>
  <c r="D660" i="30"/>
  <c r="D659" i="30"/>
  <c r="D658" i="30"/>
  <c r="D657" i="30"/>
  <c r="D656" i="30"/>
  <c r="D655" i="30"/>
  <c r="D654" i="30"/>
  <c r="D653" i="30"/>
  <c r="D652" i="30"/>
  <c r="D651" i="30"/>
  <c r="D650" i="30"/>
  <c r="D649" i="30"/>
  <c r="D648" i="30"/>
  <c r="D647" i="30"/>
  <c r="D646" i="30"/>
  <c r="D645" i="30"/>
  <c r="D644" i="30"/>
  <c r="D643" i="30"/>
  <c r="D642" i="30"/>
  <c r="D641" i="30"/>
  <c r="D640" i="30"/>
  <c r="D639" i="30"/>
  <c r="D638" i="30"/>
  <c r="D637" i="30"/>
  <c r="D636" i="30"/>
  <c r="D635" i="30"/>
  <c r="D634" i="30"/>
  <c r="D633" i="30"/>
  <c r="D632" i="30"/>
  <c r="D631" i="30"/>
  <c r="D630" i="30"/>
  <c r="D629" i="30"/>
  <c r="D628" i="30"/>
  <c r="D627" i="30"/>
  <c r="D626" i="30"/>
  <c r="D625" i="30"/>
  <c r="D624" i="30"/>
  <c r="D623" i="30"/>
  <c r="D622" i="30"/>
  <c r="D621" i="30"/>
  <c r="D620" i="30"/>
  <c r="D619" i="30"/>
  <c r="D618" i="30"/>
  <c r="D617" i="30"/>
  <c r="D616" i="30"/>
  <c r="D615" i="30"/>
  <c r="D614" i="30"/>
  <c r="D613" i="30"/>
  <c r="D612" i="30"/>
  <c r="D611" i="30"/>
  <c r="D610" i="30"/>
  <c r="D609" i="30"/>
  <c r="D608" i="30"/>
  <c r="D607" i="30"/>
  <c r="D606" i="30"/>
  <c r="D605" i="30"/>
  <c r="D604" i="30"/>
  <c r="D603" i="30"/>
  <c r="D602" i="30"/>
  <c r="D601" i="30"/>
  <c r="D600" i="30"/>
  <c r="D599" i="30"/>
  <c r="D598" i="30"/>
  <c r="D597" i="30"/>
  <c r="D596" i="30"/>
  <c r="D595" i="30"/>
  <c r="D594" i="30"/>
  <c r="D593" i="30"/>
  <c r="D592" i="30"/>
  <c r="D591" i="30"/>
  <c r="D590" i="30"/>
  <c r="D589" i="30"/>
  <c r="D588" i="30"/>
  <c r="D587" i="30"/>
  <c r="D586" i="30"/>
  <c r="D585" i="30"/>
  <c r="D584" i="30"/>
  <c r="D583" i="30"/>
  <c r="D582" i="30"/>
  <c r="D581" i="30"/>
  <c r="D580" i="30"/>
  <c r="D579" i="30"/>
  <c r="D578" i="30"/>
  <c r="D577" i="30"/>
  <c r="D576" i="30"/>
  <c r="D575" i="30"/>
  <c r="D574" i="30"/>
  <c r="D573" i="30"/>
  <c r="D572" i="30"/>
  <c r="D571" i="30"/>
  <c r="D570" i="30"/>
  <c r="D569" i="30"/>
  <c r="D568" i="30"/>
  <c r="D567" i="30"/>
  <c r="D566" i="30"/>
  <c r="D565" i="30"/>
  <c r="D564" i="30"/>
  <c r="D563" i="30"/>
  <c r="D562" i="30"/>
  <c r="D561" i="30"/>
  <c r="D560" i="30"/>
  <c r="D559" i="30"/>
  <c r="D558" i="30"/>
  <c r="D557" i="30"/>
  <c r="D556" i="30"/>
  <c r="D555" i="30"/>
  <c r="D554" i="30"/>
  <c r="D553" i="30"/>
  <c r="D552" i="30"/>
  <c r="D551" i="30"/>
  <c r="D550" i="30"/>
  <c r="D549" i="30"/>
  <c r="D548" i="30"/>
  <c r="D547" i="30"/>
  <c r="D546" i="30"/>
  <c r="D545" i="30"/>
  <c r="D544" i="30"/>
  <c r="D543" i="30"/>
  <c r="D542" i="30"/>
  <c r="D541" i="30"/>
  <c r="D540" i="30"/>
  <c r="D539" i="30"/>
  <c r="D538" i="30"/>
  <c r="D537" i="30"/>
  <c r="D536" i="30"/>
  <c r="D535" i="30"/>
  <c r="D534" i="30"/>
  <c r="D533" i="30"/>
  <c r="D532" i="30"/>
  <c r="D531" i="30"/>
  <c r="D530" i="30"/>
  <c r="D529" i="30"/>
  <c r="D528" i="30"/>
  <c r="D527" i="30"/>
  <c r="D526" i="30"/>
  <c r="D525" i="30"/>
  <c r="D524" i="30"/>
  <c r="D523" i="30"/>
  <c r="D522" i="30"/>
  <c r="D521" i="30"/>
  <c r="D520" i="30"/>
  <c r="D519" i="30"/>
  <c r="D518" i="30"/>
  <c r="D517" i="30"/>
  <c r="D516" i="30"/>
  <c r="D515" i="30"/>
  <c r="D514" i="30"/>
  <c r="D513" i="30"/>
  <c r="D512" i="30"/>
  <c r="D511" i="30"/>
  <c r="D510" i="30"/>
  <c r="D509" i="30"/>
  <c r="D508" i="30"/>
  <c r="D507" i="30"/>
  <c r="D506" i="30"/>
  <c r="D505" i="30"/>
  <c r="D504" i="30"/>
  <c r="D503" i="30"/>
  <c r="D502" i="30"/>
  <c r="D501" i="30"/>
  <c r="D500" i="30"/>
  <c r="D499" i="30"/>
  <c r="D498" i="30"/>
  <c r="D497" i="30"/>
  <c r="D496" i="30"/>
  <c r="D495" i="30"/>
  <c r="D494" i="30"/>
  <c r="D493" i="30"/>
  <c r="D492" i="30"/>
  <c r="D491" i="30"/>
  <c r="D490" i="30"/>
  <c r="D489" i="30"/>
  <c r="D488" i="30"/>
  <c r="D487" i="30"/>
  <c r="D486" i="30"/>
  <c r="D485" i="30"/>
  <c r="D484" i="30"/>
  <c r="D483" i="30"/>
  <c r="D482" i="30"/>
  <c r="D481" i="30"/>
  <c r="D480" i="30"/>
  <c r="D479" i="30"/>
  <c r="D478" i="30"/>
  <c r="D477" i="30"/>
  <c r="D476" i="30"/>
  <c r="D475" i="30"/>
  <c r="D474" i="30"/>
  <c r="D473" i="30"/>
  <c r="D472" i="30"/>
  <c r="D471" i="30"/>
  <c r="D470" i="30"/>
  <c r="D469" i="30"/>
  <c r="D468" i="30"/>
  <c r="D467" i="30"/>
  <c r="D466" i="30"/>
  <c r="D465" i="30"/>
  <c r="D464" i="30"/>
  <c r="D463" i="30"/>
  <c r="D462" i="30"/>
  <c r="D461" i="30"/>
  <c r="D460" i="30"/>
  <c r="D459" i="30"/>
  <c r="D458" i="30"/>
  <c r="D457" i="30"/>
  <c r="D456" i="30"/>
  <c r="D455" i="30"/>
  <c r="D454" i="30"/>
  <c r="D453" i="30"/>
  <c r="D452" i="30"/>
  <c r="D451" i="30"/>
  <c r="D450" i="30"/>
  <c r="D449" i="30"/>
  <c r="D448" i="30"/>
  <c r="D447" i="30"/>
  <c r="D446" i="30"/>
  <c r="D445" i="30"/>
  <c r="D444" i="30"/>
  <c r="D443" i="30"/>
  <c r="D442" i="30"/>
  <c r="D441" i="30"/>
  <c r="D440" i="30"/>
  <c r="D439" i="30"/>
  <c r="D438" i="30"/>
  <c r="D437" i="30"/>
  <c r="D436" i="30"/>
  <c r="D435" i="30"/>
  <c r="D434" i="30"/>
  <c r="D433" i="30"/>
  <c r="D432" i="30"/>
  <c r="D431" i="30"/>
  <c r="D430" i="30"/>
  <c r="D429" i="30"/>
  <c r="D428" i="30"/>
  <c r="D427" i="30"/>
  <c r="D426" i="30"/>
  <c r="D425" i="30"/>
  <c r="D424" i="30"/>
  <c r="D423" i="30"/>
  <c r="D422" i="30"/>
  <c r="D421" i="30"/>
  <c r="D420" i="30"/>
  <c r="D419" i="30"/>
  <c r="D418" i="30"/>
  <c r="D417" i="30"/>
  <c r="D416" i="30"/>
  <c r="D415" i="30"/>
  <c r="D414" i="30"/>
  <c r="D413" i="30"/>
  <c r="D412" i="30"/>
  <c r="D411" i="30"/>
  <c r="D410" i="30"/>
  <c r="D409" i="30"/>
  <c r="D408" i="30"/>
  <c r="D407" i="30"/>
  <c r="D406" i="30"/>
  <c r="D405" i="30"/>
  <c r="D404" i="30"/>
  <c r="D403" i="30"/>
  <c r="D402" i="30"/>
  <c r="D401" i="30"/>
  <c r="D400" i="30"/>
  <c r="D399" i="30"/>
  <c r="D398" i="30"/>
  <c r="D397" i="30"/>
  <c r="D396" i="30"/>
  <c r="D395" i="30"/>
  <c r="D394" i="30"/>
  <c r="D393" i="30"/>
  <c r="D392" i="30"/>
  <c r="D391" i="30"/>
  <c r="D390" i="30"/>
  <c r="D389" i="30"/>
  <c r="D388" i="30"/>
  <c r="D387" i="30"/>
  <c r="D386" i="30"/>
  <c r="D385" i="30"/>
  <c r="D384" i="30"/>
  <c r="D383" i="30"/>
  <c r="D382" i="30"/>
  <c r="D381" i="30"/>
  <c r="D380" i="30"/>
  <c r="D379" i="30"/>
  <c r="D378" i="30"/>
  <c r="D377" i="30"/>
  <c r="D376" i="30"/>
  <c r="D375" i="30"/>
  <c r="D374" i="30"/>
  <c r="D373" i="30"/>
  <c r="D372" i="30"/>
  <c r="D371" i="30"/>
  <c r="D370" i="30"/>
  <c r="D369" i="30"/>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4"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10" i="30"/>
  <c r="D309" i="30"/>
  <c r="D308" i="30"/>
  <c r="D307" i="30"/>
  <c r="D306" i="30"/>
  <c r="D305" i="30"/>
  <c r="D304" i="30"/>
  <c r="D303"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2"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6"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5"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6"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6"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7" i="30"/>
  <c r="D126" i="30"/>
  <c r="D125" i="30"/>
  <c r="D124"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8"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5" i="30"/>
  <c r="D64" i="30"/>
  <c r="D63" i="30"/>
  <c r="D62" i="30"/>
  <c r="D679" i="30"/>
  <c r="D61" i="30"/>
  <c r="D60" i="30"/>
  <c r="D59" i="30"/>
  <c r="D58" i="30"/>
  <c r="D57" i="30"/>
  <c r="D56" i="30"/>
  <c r="D55" i="30"/>
  <c r="D54" i="30"/>
  <c r="D53" i="30"/>
  <c r="D52" i="30"/>
  <c r="D51" i="30"/>
  <c r="D50" i="30"/>
  <c r="D49" i="30"/>
  <c r="D48" i="30"/>
  <c r="D47" i="30"/>
  <c r="D46" i="30"/>
  <c r="D45" i="30"/>
  <c r="D44" i="30"/>
  <c r="D43" i="30"/>
  <c r="D42" i="30"/>
  <c r="D41" i="30"/>
  <c r="D40" i="30"/>
  <c r="D39" i="30"/>
  <c r="D38" i="30"/>
  <c r="D37" i="30"/>
  <c r="D36" i="30"/>
  <c r="D35" i="30"/>
  <c r="D34"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D5" i="30"/>
  <c r="D4" i="30"/>
  <c r="D3" i="30"/>
  <c r="D2" i="30"/>
  <c r="D24" i="6" l="1"/>
  <c r="D25" i="6" s="1"/>
  <c r="D26" i="6" s="1"/>
  <c r="D27" i="6" s="1"/>
  <c r="D28" i="6" s="1"/>
  <c r="D29" i="6" s="1"/>
  <c r="D30" i="6" s="1"/>
  <c r="D31" i="6" s="1"/>
  <c r="D32" i="6" s="1"/>
  <c r="D33" i="6" s="1"/>
  <c r="D34" i="6" s="1"/>
  <c r="D35" i="6" s="1"/>
  <c r="D36" i="6" s="1"/>
  <c r="D37" i="6" s="1"/>
  <c r="D38" i="6" s="1"/>
  <c r="D39" i="6" s="1"/>
  <c r="D40" i="6" s="1"/>
  <c r="D41" i="6" s="1"/>
  <c r="D42" i="6" s="1"/>
  <c r="D43" i="6" s="1"/>
  <c r="D23" i="6"/>
  <c r="C2" i="28" l="1"/>
  <c r="C1" i="28"/>
  <c r="B36" i="27"/>
  <c r="D2" i="27"/>
  <c r="D1" i="27"/>
  <c r="C2" i="25"/>
  <c r="C1" i="25"/>
  <c r="B38" i="27" l="1"/>
  <c r="C2" i="18"/>
  <c r="C1" i="18"/>
  <c r="C2" i="17"/>
  <c r="C1" i="17"/>
  <c r="C2" i="15"/>
  <c r="C1" i="15"/>
  <c r="H43" i="25" l="1"/>
  <c r="F7" i="39"/>
  <c r="D13" i="39" s="1"/>
  <c r="L13" i="39" l="1"/>
  <c r="I13" i="39"/>
  <c r="D10" i="39"/>
  <c r="D11" i="39"/>
  <c r="D14" i="39"/>
  <c r="D15" i="39"/>
  <c r="D12" i="39"/>
  <c r="I12" i="39" s="1"/>
  <c r="K11" i="39"/>
  <c r="K15" i="39"/>
  <c r="L14" i="39" l="1"/>
  <c r="I14" i="39"/>
  <c r="L11" i="39"/>
  <c r="I11" i="39"/>
  <c r="J11" i="39" s="1"/>
  <c r="L10" i="39"/>
  <c r="I10" i="39"/>
  <c r="J10" i="39" s="1"/>
  <c r="L15" i="39"/>
  <c r="I15" i="39"/>
  <c r="J15" i="39" s="1"/>
  <c r="K10" i="39"/>
  <c r="K17" i="39" s="1"/>
  <c r="K18" i="39" s="1"/>
  <c r="J14" i="39"/>
  <c r="J13" i="39"/>
  <c r="L17" i="39" l="1"/>
  <c r="L18" i="39" s="1"/>
  <c r="J12" i="39"/>
  <c r="I17" i="39"/>
  <c r="J17" i="39" l="1"/>
  <c r="J18" i="39" s="1"/>
  <c r="I18" i="39"/>
</calcChain>
</file>

<file path=xl/comments1.xml><?xml version="1.0" encoding="utf-8"?>
<comments xmlns="http://schemas.openxmlformats.org/spreadsheetml/2006/main">
  <authors>
    <author>Erica Meaker</author>
  </authors>
  <commentList>
    <comment ref="B7" authorId="0">
      <text>
        <r>
          <rPr>
            <b/>
            <sz val="8"/>
            <color indexed="81"/>
            <rFont val="Tahoma"/>
            <family val="2"/>
          </rPr>
          <t>Erica Meaker:</t>
        </r>
        <r>
          <rPr>
            <sz val="8"/>
            <color indexed="81"/>
            <rFont val="Tahoma"/>
            <family val="2"/>
          </rPr>
          <t xml:space="preserve">
Link to accountability designation website</t>
        </r>
      </text>
    </comment>
  </commentList>
</comments>
</file>

<file path=xl/sharedStrings.xml><?xml version="1.0" encoding="utf-8"?>
<sst xmlns="http://schemas.openxmlformats.org/spreadsheetml/2006/main" count="24885" uniqueCount="7134">
  <si>
    <t>Contact Name</t>
  </si>
  <si>
    <t>Phone</t>
  </si>
  <si>
    <t>Email</t>
  </si>
  <si>
    <t>LEA Name:</t>
  </si>
  <si>
    <t>BEDS Code:</t>
  </si>
  <si>
    <t>Position</t>
  </si>
  <si>
    <t>Print Name</t>
  </si>
  <si>
    <t>Signature</t>
  </si>
  <si>
    <t>Date</t>
  </si>
  <si>
    <t>Superintendent</t>
  </si>
  <si>
    <t>President, B.O.E. / Chancellor or Chancellor's Designee</t>
  </si>
  <si>
    <t>APPROVAL OF THIS PLAN BY THE SUPERINTENDENT AND BOARD OF EDUCATION (IN NEW YORK CITY, THE CHANCELLOR OR THE CHANCELLOR’S DESIGNEE) IS MANDATORY.</t>
  </si>
  <si>
    <t>Implementation is required no later than the first day of regular student attendance.</t>
  </si>
  <si>
    <t>THE SIGNATURES BELOW CONFIRM APPROVAL.</t>
  </si>
  <si>
    <t>A. Statement of Practice Addressed</t>
  </si>
  <si>
    <t>B. HEDI Rating</t>
  </si>
  <si>
    <t>Tenet 1 as a Whole</t>
  </si>
  <si>
    <t>Statement of Practice 1.1</t>
  </si>
  <si>
    <t>Statement of Practice 1.2</t>
  </si>
  <si>
    <t>Statement of Practice 1.3</t>
  </si>
  <si>
    <t>Statement of Practice 1.4</t>
  </si>
  <si>
    <t>Statement of Practice 1.5</t>
  </si>
  <si>
    <t>Tenet 2 as a Whole</t>
  </si>
  <si>
    <t>Statement of Practice 2.1</t>
  </si>
  <si>
    <t>Statement of Practice 2.2</t>
  </si>
  <si>
    <t>Statement of Practice 2.3</t>
  </si>
  <si>
    <t>Statement of Practice 2.4</t>
  </si>
  <si>
    <t>Statement of Practice 2.5</t>
  </si>
  <si>
    <t>Tenet 3 as a Whole</t>
  </si>
  <si>
    <t>Statement of Practice 3.1</t>
  </si>
  <si>
    <t>Statement of Practice 3.2</t>
  </si>
  <si>
    <t>Statement of Practice 3.3</t>
  </si>
  <si>
    <t>Statement of Practice 3.4</t>
  </si>
  <si>
    <t>Statement of Practice 3.5</t>
  </si>
  <si>
    <t>Tenet 4 as a Whole</t>
  </si>
  <si>
    <t>Statement of Practice 4.1</t>
  </si>
  <si>
    <t>Statement of Practice 4.2</t>
  </si>
  <si>
    <t>Statement of Practice 4.3</t>
  </si>
  <si>
    <t>Statement of Practice 4.4</t>
  </si>
  <si>
    <t>Statement of Practice 4.5</t>
  </si>
  <si>
    <t>Tenet 5 as a Whole</t>
  </si>
  <si>
    <t>Statement of Practice 5.1</t>
  </si>
  <si>
    <t>Statement of Practice 5.2</t>
  </si>
  <si>
    <t>Statement of Practice 5.3</t>
  </si>
  <si>
    <t>Statement of Practice 5.4</t>
  </si>
  <si>
    <t>Statement of Practice 5.5</t>
  </si>
  <si>
    <t>Tenet 6 as a Whole</t>
  </si>
  <si>
    <t>Statement of Practice 6.1</t>
  </si>
  <si>
    <t>Statement of Practice 6.2</t>
  </si>
  <si>
    <t>Statement of Practice 6.3</t>
  </si>
  <si>
    <t>Statement of Practice 6.4</t>
  </si>
  <si>
    <t>Statement of Practice 6.5</t>
  </si>
  <si>
    <t>Not Applicable</t>
  </si>
  <si>
    <t>Highly Effective</t>
  </si>
  <si>
    <t>Effective</t>
  </si>
  <si>
    <t>Developing</t>
  </si>
  <si>
    <t>Ineffective</t>
  </si>
  <si>
    <t>H. Improvement/Parent Engagement Set-Aside</t>
  </si>
  <si>
    <t>Improvement</t>
  </si>
  <si>
    <t>Parent Engagement</t>
  </si>
  <si>
    <t>C. Major Recommendation(s)/Rationale: In the boxes below identify the major recommendation(s) and source citation; if a need that is not contained in a major recommendation but is aligned to the 6 tenets is identified, the district should address the identified need within the plan and provide a strong rationale explaining why the need is being addressed.</t>
  </si>
  <si>
    <t>Improvement - ELT</t>
  </si>
  <si>
    <t>Improvement-School</t>
  </si>
  <si>
    <t>Improvement-District</t>
  </si>
  <si>
    <t>Meeting Date(s)</t>
  </si>
  <si>
    <t>Locations(s)</t>
  </si>
  <si>
    <t>Agenda Attached</t>
  </si>
  <si>
    <t>Supporting Documents Included?</t>
  </si>
  <si>
    <t>Agenda Attached?</t>
  </si>
  <si>
    <t>Yes</t>
  </si>
  <si>
    <t>No</t>
  </si>
  <si>
    <t>Name</t>
  </si>
  <si>
    <t>Title / Organization</t>
  </si>
  <si>
    <t>Racial/Ethnic Origin of District Student Population</t>
  </si>
  <si>
    <t>Overall State Accountability Status</t>
  </si>
  <si>
    <t>Total Student Enrollment</t>
  </si>
  <si>
    <t>% Title I Population</t>
  </si>
  <si>
    <t>% Attendance Rate</t>
  </si>
  <si>
    <t>% American Indian or Alaska Native</t>
  </si>
  <si>
    <t>% Black or African American</t>
  </si>
  <si>
    <t>% Hispanic or Latino</t>
  </si>
  <si>
    <t>% White</t>
  </si>
  <si>
    <t>% Multi-Racial</t>
  </si>
  <si>
    <t>Did Not Meet Adequate Yearly Progress (AYP) in ELA</t>
  </si>
  <si>
    <t>Did Not Meet Adequate Yearly Progress (AYP) in Mathematics</t>
  </si>
  <si>
    <t>Did Not Meet Adequate Yearly Progress (AYP) in Science</t>
  </si>
  <si>
    <t>Did Not Meet Adequate Yearly Progress (AYP) for Effective Annual Measurable Objective</t>
  </si>
  <si>
    <t>Hispanic or Latino</t>
  </si>
  <si>
    <t>White</t>
  </si>
  <si>
    <t>Students with Disabilities</t>
  </si>
  <si>
    <t>Economically Disadvantaged</t>
  </si>
  <si>
    <t>Black or African American</t>
  </si>
  <si>
    <t>Asian or Native Hawaiian/Other Pacific Islander</t>
  </si>
  <si>
    <t>Multi-Racial</t>
  </si>
  <si>
    <t>Limited English Proficient</t>
  </si>
  <si>
    <t>X</t>
  </si>
  <si>
    <t>Activity(ies): Must detail the actions that will take place.</t>
  </si>
  <si>
    <t>Fund Source(s): Identify all Federal, State, and Local fund sources that will be used for the completion of each activity.</t>
  </si>
  <si>
    <t>District Cost(s):  Identify the district cost associated with each fund source.</t>
  </si>
  <si>
    <t>Public School Choice</t>
  </si>
  <si>
    <t>Distinguished Educator</t>
  </si>
  <si>
    <t>Outside Educational Expert</t>
  </si>
  <si>
    <t>Supplemental Education Services</t>
  </si>
  <si>
    <t>Improvement/Parent Engagement Set-Aside</t>
  </si>
  <si>
    <t>AYP Determination</t>
  </si>
  <si>
    <t xml:space="preserve">  </t>
  </si>
  <si>
    <t>List Required Reserve (in Dollars)</t>
  </si>
  <si>
    <t>Improvement Reserve</t>
  </si>
  <si>
    <t>Improvement/PE Activities Aligned?</t>
  </si>
  <si>
    <t>6 - Equipment and other curricular materials for CTE courses used by teachers in which increased percentages of historically underserved students will enroll.</t>
  </si>
  <si>
    <t xml:space="preserve">7 - Training and professional development for teachers (and their principals/instructional supervisors) who will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 </t>
  </si>
  <si>
    <t xml:space="preserve">8 - Virtual/Blended AP, IB, and/or Cambridge (AICE or IGCSE) courses and related training and professional development for teachers (and their principals/instructional supervisors) in the subjects for which, as of September 30, 2010, NYSED has approved an alternative assessment pursuant to 8 NYCRR §100.2(f), in which increased percentages of historically underserved students will enroll.     </t>
  </si>
  <si>
    <t>9 - Training in the use of data systems, aligned course sequences and early college and career school models, between post-secondary institutions and P-12 systems.</t>
  </si>
  <si>
    <t>11 - Costs associated with implementing ELT programs that improve student academic, social, and emotional outcomes, in which increased percentages of historically undeserved students will enroll.</t>
  </si>
  <si>
    <t>13 - Costs associated with operating a preschool program for eligible children consistent with Title I requirements (see USDE's April 16, 2012 non-regulatory guidance regarding the use of Title I, Part A funds to serve preschool children).</t>
  </si>
  <si>
    <t>15 - Professional development for teachers and leaders on the analysis of real-time student   data to inform instruction</t>
  </si>
  <si>
    <t>16 - 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</si>
  <si>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17 - Costs of training for and/or hiring of internal/external trained evaluators to conduct teacher observations and complete the processes for HEDI documentation and recommendations for teacher professional growth as indicated.</t>
  </si>
  <si>
    <t>18 - Provision of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</si>
  <si>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19 - Provision of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</si>
  <si>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 xml:space="preserve">20 - Implementation of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 (Not allowable for Charter Schools). </t>
  </si>
  <si>
    <t>21 - Supporting LEA and State-approved partner organization arrangements (EPO, CMO, charter school operator) planning activities for implementation of one of the four school intervention models or a whole-school change model aligned with the Secretary’s turnaround principles in the year following school re-design (Not allowable for Charter Schools).</t>
  </si>
  <si>
    <t>22 - A school may propose an alternative activity that aligns with one or more tenet areas to be approved by the NYSED.  To gain approval, a district will provide a narrative.</t>
  </si>
  <si>
    <t>Budget</t>
  </si>
  <si>
    <t>All Schools</t>
  </si>
  <si>
    <t>The data needed to complete the chart below can be found online at www.nysed.gov</t>
  </si>
  <si>
    <t xml:space="preserve">2013-2014 Statement of Practice </t>
  </si>
  <si>
    <t>SOP 1.1 - The district has a comprehensive approach for recruiting, evaluating, and sustaining high-quality personnel that affords schools the ability to ensure success by addressing the needs of their community.</t>
  </si>
  <si>
    <t>SOP 1.2 - The district leadership has a comprehensive and explicit theory of action about school culture that communicates high expectations for addressing the needs of all constituents.</t>
  </si>
  <si>
    <t>SOP 1.3 - The district is organized and allocates resources (financial, staff support, materials, etc.) in a way that aligns appropriate levels of support for schools based on the needs of the school community.</t>
  </si>
  <si>
    <t>SOP 1.4 -The district has a comprehensive plan to create, deliver and monitor professional development in all pertinent areas that is adaptive and tailored to the needs of individual schools.</t>
  </si>
  <si>
    <t>SOP 1.5 -The district promotes a data-driven culture by providing strategies connected to best practices that all staff members an school communities are expected to be held accountable for implementing.</t>
  </si>
  <si>
    <t>SOP 2.1 - The district works collaboratively with the school to provide opportunities and supports for the school leader to create, develop and nurture a school environment that is responsive to the needs of the entire school community.</t>
  </si>
  <si>
    <t>SOP 2.2 - The School leader ensures that the school community shares the Specific, Measurable, Ambitious, Results-oriented, and Timely (SMART) goals/mission and long-term vision that address the priorities outlined in the School Comprehensive Educational Plan (SCEP).</t>
  </si>
  <si>
    <t>SOP 2.3 - Leaders make strategic decisions to organize programmatic, human, and fiscal capital resources.</t>
  </si>
  <si>
    <t>SOP 2.4 - The school leader has a fully functional system in place aligned to the district's Annual Professional Performance Review (APPR) to conduct targeted and frequent observation and track progress of teacher practices based on student data and feedback.</t>
  </si>
  <si>
    <t>SOP 2.5 - Leaders effectively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t>
  </si>
  <si>
    <t>SOP 3.1 - The district works collaboratively with the school(s) to ensure CCLS curriculum that provide 21st Century and College and Career Readiness skills in all content areas and provides fiscal and human resources for implementation.</t>
  </si>
  <si>
    <t>SOP 3.2 - The school leader ensures and supports the quality implementation of a systemic plan of rigorous and coherent curricula appropriately aligned to the Common Core Learning Standards (CCLS) that is monitored and adapted to meet the needs of students.</t>
  </si>
  <si>
    <t>SOP 3.3 - Teachers develop and ensure that unit and lesson plans used included data-driven instruction (DDI) protocols that are appropriately aligned to the CCLS and NYS content standards and address student achievement needs.</t>
  </si>
  <si>
    <t>SOP 3.4 - The school leader and teachers have developed a comprehensive plan for teachers to partner within and across all grades and subjects to create interdisciplinary curricula targeting the arts, technology, and other enrichment opportunities.</t>
  </si>
  <si>
    <t>SOP 3.5 - Teachers implement a comprehensive system for using formative and summative assessments for strategic short and long-range curriculum planning that involves student reflection, tracking of, and ownership of learning.</t>
  </si>
  <si>
    <t>SOP 4.1 - The district works collaboratively with the school to provide opportunities and supports for teachers to develop strategies and practices and addresses effective planning and account for student data, needs, goals, and levels of engagement.</t>
  </si>
  <si>
    <t>SOP 4.2 - School and teacher leaders ensure that instructional practices are organized around annual, unit, and daily lesson plans that address all student goals and needs.</t>
  </si>
  <si>
    <t>SOP 4.3 - Teachers provide coherent, and appropriately aligned Common Core Learning Standards (CCLS)-based instruction that leads to multiple points of access for all students.</t>
  </si>
  <si>
    <t>SOP 4.4 - Teachers and students work together to implement a program/plan to create a learning environment that is responsive to students'' varied experiences and tailored to the strengths and needs of all students.</t>
  </si>
  <si>
    <t>SOP 4.5 - Teachers inform planning and foster student participation in their own learning by using a variety of summative and formative data sources (e.g., screening, interim measures, and progress monitoring).</t>
  </si>
  <si>
    <t>SOP 5.1 - The district creates policy and works collaboratively with the school to provide opportunities  and resources that positively support students' social and emotional developmental health.</t>
  </si>
  <si>
    <t>SOP 5.2 - The school leader establishes overarching systems and understandings of how to support and sustain student social and emotional developmental health and academic success.</t>
  </si>
  <si>
    <t>SOP 5.3 - The school articulates and systematically promotes a vision for social and emotional developmental health that is aligned to a curriculum or program that provides learning experiences and a safe and healthy school environment for families, teachers, and students.</t>
  </si>
  <si>
    <t>SOP 5.4 - All school stakeholders work together to develop a common understanding of the importance of their contributions in creating a school community that is safe, conducive to learning, and fostering a sense of ownership for providing social and emotional developmental health supports tied to the school's vision.</t>
  </si>
  <si>
    <t>SOP 5.5 - The school leader and student support staff work together with teachers to establish structures to support the use of data to respond to student social and emotional developmental health needs.</t>
  </si>
  <si>
    <t>SOP 6.1 - The district has a comprehensive family and community engagement strategic plan that states the expectations around creating and sustaining a welcoming environment for families, reciprocal communication, and establishing partnerships with community organizations and families.</t>
  </si>
  <si>
    <t>SOP 6.2 - The school leader ensures that regular communication with student and families fosters their high expectations for student academic achievement.</t>
  </si>
  <si>
    <t>SOP 6.3 - The school engages in effective planning and reciprocal communication with family and community stakeholders so that student and needs are identified and used to augment learning.</t>
  </si>
  <si>
    <t>SOP 6.4 - The school community partners with families and community agencies to promote and provide training across all areas (academic and social and emotional developmental health) to support student success.</t>
  </si>
  <si>
    <t>SOP 6.5 - The school shares data in a way that promotes dialogue among parents, students, and school community members centered on student learning and success and encourages and empowers families to understand and use data to advocate for appropriate support services for their children.</t>
  </si>
  <si>
    <t>B. HEDI Source</t>
  </si>
  <si>
    <t>District-Led Review</t>
  </si>
  <si>
    <t>School-Led Review with District Oversight</t>
  </si>
  <si>
    <t>Self-Assessment</t>
  </si>
  <si>
    <t>B1. HEDI Rating</t>
  </si>
  <si>
    <t>B2. HEDI Rating Source</t>
  </si>
  <si>
    <t>I. Allowable Activity Alignment</t>
  </si>
  <si>
    <t>Tenet 1: District Leadership and Capacity</t>
  </si>
  <si>
    <t>4- Development of local formative and summative assessments across all grade levels and subject areas, consistent with New York State Standards, the provisions of Education Law § 3012-c, related to academic intervention services and applicable Commissioner’s regulations.</t>
  </si>
  <si>
    <t xml:space="preserve">5- Professional development for teachers (and their principals/ instructional supervisors) who will implement CTE courses in which increased percentages of historically underserved students will enroll.  </t>
  </si>
  <si>
    <t>10 -Costs associated with professional development and planning for teachers (and their principals/ instructional supervisors) and state approved partner organizations who will implement Expanded Learning Time (ELT) opportunities that may include art, music, remediation and enrichment programs.</t>
  </si>
  <si>
    <t>12- 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</si>
  <si>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14 -Costs associated with implementing school-based Inquiry Teams as defined in the state’s RTTT application.</t>
  </si>
  <si>
    <t>Integrated Intervention Team (IIT) Review</t>
  </si>
  <si>
    <t>BEDS CODE</t>
  </si>
  <si>
    <t>LEA</t>
  </si>
  <si>
    <t>PART A</t>
  </si>
  <si>
    <t>T-II</t>
  </si>
  <si>
    <t>T-III</t>
  </si>
  <si>
    <t>010100010000</t>
  </si>
  <si>
    <t>ALBANY CITY SD</t>
  </si>
  <si>
    <t>010100860829</t>
  </si>
  <si>
    <t>BRIGHTER CHOICE BOYS CS</t>
  </si>
  <si>
    <t>010100860830</t>
  </si>
  <si>
    <t>BRIGHTER CHOICE GIRLS CS</t>
  </si>
  <si>
    <t>010100860867</t>
  </si>
  <si>
    <t>KIPP TECH VALLEY CS</t>
  </si>
  <si>
    <t>010100860892</t>
  </si>
  <si>
    <t>HENRY JOHNSON CS</t>
  </si>
  <si>
    <t>010100860899</t>
  </si>
  <si>
    <t>ALBANY COMMUNITY CS</t>
  </si>
  <si>
    <t>010100860907</t>
  </si>
  <si>
    <t>GREEN TECH HIGH CS</t>
  </si>
  <si>
    <t>010100860960</t>
  </si>
  <si>
    <t>ALBANY LEADERSHIP CHARTER HS FOR GIRLS</t>
  </si>
  <si>
    <t>010100860976</t>
  </si>
  <si>
    <t>BRIGHTER CHOICE MIDDLE SCH FOR BOYS</t>
  </si>
  <si>
    <t>010100860977</t>
  </si>
  <si>
    <t>BRIGHTER CHOICE MIDDLE SCH FOR GIRLS</t>
  </si>
  <si>
    <t>010201040000</t>
  </si>
  <si>
    <t>BERNE-KNOX-WESTERLO CSD</t>
  </si>
  <si>
    <t>010306060000</t>
  </si>
  <si>
    <t>BETHLEHEM CSD</t>
  </si>
  <si>
    <t>010402060000</t>
  </si>
  <si>
    <t>RAVENA-COEYMANS-SELKIRK</t>
  </si>
  <si>
    <t>010500010000</t>
  </si>
  <si>
    <t>COHOES CITY SD</t>
  </si>
  <si>
    <t>010601060000</t>
  </si>
  <si>
    <t>SOUTH COLONIE CSD</t>
  </si>
  <si>
    <t>010615020000</t>
  </si>
  <si>
    <t>MENANDS UFSD</t>
  </si>
  <si>
    <t>010623060000</t>
  </si>
  <si>
    <t>NORTH COLONIE CSD</t>
  </si>
  <si>
    <t>010701030000</t>
  </si>
  <si>
    <t>GREEN ISLAND UFSD</t>
  </si>
  <si>
    <t>010802060000</t>
  </si>
  <si>
    <t>GUILDERLAND CSD</t>
  </si>
  <si>
    <t>011003060000</t>
  </si>
  <si>
    <t>VOORHEESVILLE CSD</t>
  </si>
  <si>
    <t>011200010000</t>
  </si>
  <si>
    <t>WATERVLIET CITY SD</t>
  </si>
  <si>
    <t>020101040000</t>
  </si>
  <si>
    <t>ALFRED-ALMOND CSD</t>
  </si>
  <si>
    <t>020601040000</t>
  </si>
  <si>
    <t>ANDOVER CSD</t>
  </si>
  <si>
    <t>020702040000</t>
  </si>
  <si>
    <t>GENESEE VALLEY CSD</t>
  </si>
  <si>
    <t>020801040000</t>
  </si>
  <si>
    <t>BELFAST CSD</t>
  </si>
  <si>
    <t>021102040000</t>
  </si>
  <si>
    <t>CANASERAGA CSD</t>
  </si>
  <si>
    <t>021601040000</t>
  </si>
  <si>
    <t>FRIENDSHIP CSD</t>
  </si>
  <si>
    <t>022001040000</t>
  </si>
  <si>
    <t>FILLMORE CSD</t>
  </si>
  <si>
    <t>022101040000</t>
  </si>
  <si>
    <t>WHITESVILLE CSD</t>
  </si>
  <si>
    <t>022302040000</t>
  </si>
  <si>
    <t>CUBA-RUSHFORD CSD</t>
  </si>
  <si>
    <t>022401040000</t>
  </si>
  <si>
    <t>SCIO CSD</t>
  </si>
  <si>
    <t>022601060000</t>
  </si>
  <si>
    <t>WELLSVILLE CSD</t>
  </si>
  <si>
    <t>022902040000</t>
  </si>
  <si>
    <t>BOLIVAR-RICHBURG CSD</t>
  </si>
  <si>
    <t>030101060000</t>
  </si>
  <si>
    <t>CHENANGO FORKS CSD</t>
  </si>
  <si>
    <t>030200010000</t>
  </si>
  <si>
    <t>BINGHAMTON CITY SD</t>
  </si>
  <si>
    <t>030501040000</t>
  </si>
  <si>
    <t>HARPURSVILLE CSD</t>
  </si>
  <si>
    <t>030601060000</t>
  </si>
  <si>
    <t>SUSQUEHANNA VALLEY CSD</t>
  </si>
  <si>
    <t>030701060000</t>
  </si>
  <si>
    <t>CHENANGO VALLEY CSD</t>
  </si>
  <si>
    <t>031101060000</t>
  </si>
  <si>
    <t>MAINE-ENDWELL CSD</t>
  </si>
  <si>
    <t>031301040000</t>
  </si>
  <si>
    <t>DEPOSIT CSD</t>
  </si>
  <si>
    <t>031401060000</t>
  </si>
  <si>
    <t>WHITNEY POINT CSD</t>
  </si>
  <si>
    <t>031501060000</t>
  </si>
  <si>
    <t>UNION-ENDICOTT CSD</t>
  </si>
  <si>
    <t>031502060000</t>
  </si>
  <si>
    <t>JOHNSON CITY CSD</t>
  </si>
  <si>
    <t>031601060000</t>
  </si>
  <si>
    <t>VESTAL CSD</t>
  </si>
  <si>
    <t>031701060000</t>
  </si>
  <si>
    <t>WINDSOR CSD</t>
  </si>
  <si>
    <t>034240086148</t>
  </si>
  <si>
    <t>MIDDLE VILLAGE PREP CS</t>
  </si>
  <si>
    <t>040204040000</t>
  </si>
  <si>
    <t>WEST VALLEY CSD</t>
  </si>
  <si>
    <t>040302060000</t>
  </si>
  <si>
    <t>ALLEGANY - LIMESTONE CSD</t>
  </si>
  <si>
    <t>040901040000</t>
  </si>
  <si>
    <t>ELLICOTTVILLE CSD</t>
  </si>
  <si>
    <t>041101040000</t>
  </si>
  <si>
    <t>FRANKLINVILLE CSD</t>
  </si>
  <si>
    <t>041401040000</t>
  </si>
  <si>
    <t>HINSDALE CSD</t>
  </si>
  <si>
    <t>042302040000</t>
  </si>
  <si>
    <t>CATTARAUGUS CSD</t>
  </si>
  <si>
    <t>042400010000</t>
  </si>
  <si>
    <t>OLEAN CITY SD</t>
  </si>
  <si>
    <t>042801060000</t>
  </si>
  <si>
    <t>GOWANDA CSD</t>
  </si>
  <si>
    <t>042901040000</t>
  </si>
  <si>
    <t>PORTVILLE CSD</t>
  </si>
  <si>
    <t>043001040000</t>
  </si>
  <si>
    <t>RANDOLPH CSD</t>
  </si>
  <si>
    <t>043011020000</t>
  </si>
  <si>
    <t>Randolph Academy</t>
  </si>
  <si>
    <t>043200050000</t>
  </si>
  <si>
    <t>SALAMANCA CITY SD</t>
  </si>
  <si>
    <t>043501060000</t>
  </si>
  <si>
    <t>YORKSHIRE-PIONEER CSD</t>
  </si>
  <si>
    <t>050100010000</t>
  </si>
  <si>
    <t>AUBURN CITY SD</t>
  </si>
  <si>
    <t>500301040000</t>
  </si>
  <si>
    <t>WEEDSPORT CSD</t>
  </si>
  <si>
    <t>050401040000</t>
  </si>
  <si>
    <t>CATO-MERIDIAN CSD</t>
  </si>
  <si>
    <t>050701040000</t>
  </si>
  <si>
    <t>SOUTHERN CAYUGA CSD</t>
  </si>
  <si>
    <t>051101040000</t>
  </si>
  <si>
    <t>PORT BYRON CSD</t>
  </si>
  <si>
    <t>051301040000</t>
  </si>
  <si>
    <t>MORAVIA CSD</t>
  </si>
  <si>
    <t>051901040000</t>
  </si>
  <si>
    <t>UNION SPRINGS CSD</t>
  </si>
  <si>
    <t>060201060000</t>
  </si>
  <si>
    <t>SOUTHWESTERN CSD (JAMES</t>
  </si>
  <si>
    <t>060301040000</t>
  </si>
  <si>
    <t>FREWSBURG CSD</t>
  </si>
  <si>
    <t>060401040000</t>
  </si>
  <si>
    <t>CASSADAGA VALLEY CSD</t>
  </si>
  <si>
    <t>060503040000</t>
  </si>
  <si>
    <t>CHAUTAUQUA LAKE CSD</t>
  </si>
  <si>
    <t>060601040000</t>
  </si>
  <si>
    <t>PINE VALLEY CSD (SOUTH</t>
  </si>
  <si>
    <t>060701040000</t>
  </si>
  <si>
    <t>CLYMER CSD</t>
  </si>
  <si>
    <t>060800010000</t>
  </si>
  <si>
    <t>DUNKIRK CITY SD</t>
  </si>
  <si>
    <t>061001040000</t>
  </si>
  <si>
    <t>BEMUS POINT CSD</t>
  </si>
  <si>
    <t>061101040000</t>
  </si>
  <si>
    <t>FALCONER CSD</t>
  </si>
  <si>
    <t>061501040000</t>
  </si>
  <si>
    <t>SILVER CREEK CSD</t>
  </si>
  <si>
    <t>061503040000</t>
  </si>
  <si>
    <t>FORESTVILLE CSD</t>
  </si>
  <si>
    <t>061601040000</t>
  </si>
  <si>
    <t>PANAMA CSD</t>
  </si>
  <si>
    <t>061700010000</t>
  </si>
  <si>
    <t>JAMESTOWN CITY SD</t>
  </si>
  <si>
    <t>062201060000</t>
  </si>
  <si>
    <t>FREDONIA CSD</t>
  </si>
  <si>
    <t>062301040000</t>
  </si>
  <si>
    <t>BROCTON CSD</t>
  </si>
  <si>
    <t>062401040000</t>
  </si>
  <si>
    <t>RIPLEY CSD</t>
  </si>
  <si>
    <t>062601040000</t>
  </si>
  <si>
    <t>SHERMAN CSD</t>
  </si>
  <si>
    <t>062901040000</t>
  </si>
  <si>
    <t>WESTFIELD CSD</t>
  </si>
  <si>
    <t>070600010000</t>
  </si>
  <si>
    <t>ELMIRA CITY SD</t>
  </si>
  <si>
    <t>070901060000</t>
  </si>
  <si>
    <t>HORSEHEADS CSD</t>
  </si>
  <si>
    <t>070902060000</t>
  </si>
  <si>
    <t>ELMIRA HTS CSD</t>
  </si>
  <si>
    <t>080101040000</t>
  </si>
  <si>
    <t>AFTON CSD</t>
  </si>
  <si>
    <t>080201040000</t>
  </si>
  <si>
    <t>BAINBRIDGE-GUILFORD CSD</t>
  </si>
  <si>
    <t>080601040000</t>
  </si>
  <si>
    <t>GREENE CSD</t>
  </si>
  <si>
    <t>081003040000</t>
  </si>
  <si>
    <t>UNADILLA VALLEY CSD</t>
  </si>
  <si>
    <t>081200050000</t>
  </si>
  <si>
    <t>NORWICH CITY SD</t>
  </si>
  <si>
    <t>081401040000</t>
  </si>
  <si>
    <t>GEORGETOWN-SOUTH OTSELI</t>
  </si>
  <si>
    <t>081501040000</t>
  </si>
  <si>
    <t>OXFORD ACAD &amp; CSD</t>
  </si>
  <si>
    <t>082001040000</t>
  </si>
  <si>
    <t>SHERBURNE-EARLVILLE CSD</t>
  </si>
  <si>
    <t>090201040000</t>
  </si>
  <si>
    <t>AUSABLE VALLEY CSD</t>
  </si>
  <si>
    <t>090301060000</t>
  </si>
  <si>
    <t>BEEKMANTOWN CSD</t>
  </si>
  <si>
    <t>090501040000</t>
  </si>
  <si>
    <t>NORTHEASTERN CLINTON CS</t>
  </si>
  <si>
    <t>090601020000</t>
  </si>
  <si>
    <t>CHAZY UFSD</t>
  </si>
  <si>
    <t>090901040000</t>
  </si>
  <si>
    <t>NORTHERN ADIRONDACK CSD</t>
  </si>
  <si>
    <t>091101060000</t>
  </si>
  <si>
    <t>PERU CSD</t>
  </si>
  <si>
    <t>091200010000</t>
  </si>
  <si>
    <t>PLATTSBURGH CITY SD</t>
  </si>
  <si>
    <t>091402060000</t>
  </si>
  <si>
    <t>SARANAC CSD</t>
  </si>
  <si>
    <t>100308020000</t>
  </si>
  <si>
    <t>Berkshire UFSD</t>
  </si>
  <si>
    <t>100501040000</t>
  </si>
  <si>
    <t>TACONIC HILLS CSD</t>
  </si>
  <si>
    <t>100902040000</t>
  </si>
  <si>
    <t>GERMANTOWN CSD</t>
  </si>
  <si>
    <t>101001040000</t>
  </si>
  <si>
    <t>CHATHAM CSD</t>
  </si>
  <si>
    <t>101300010000</t>
  </si>
  <si>
    <t>HUDSON CITY SD</t>
  </si>
  <si>
    <t>101401040000</t>
  </si>
  <si>
    <t>KINDERHOOK CSD</t>
  </si>
  <si>
    <t>101601040000</t>
  </si>
  <si>
    <t>NEW LEBANON CSD</t>
  </si>
  <si>
    <t>110101040000</t>
  </si>
  <si>
    <t>CINCINNATUS CSD</t>
  </si>
  <si>
    <t>110200010000</t>
  </si>
  <si>
    <t>CORTLAND CITY SD</t>
  </si>
  <si>
    <t>110304040000</t>
  </si>
  <si>
    <t>MCGRAW CSD</t>
  </si>
  <si>
    <t>110701060000</t>
  </si>
  <si>
    <t>HOMER CSD</t>
  </si>
  <si>
    <t>110901040000</t>
  </si>
  <si>
    <t>MARATHON CSD</t>
  </si>
  <si>
    <t>120102040000</t>
  </si>
  <si>
    <t>ANDES CSD</t>
  </si>
  <si>
    <t>120301040000</t>
  </si>
  <si>
    <t>DOWNSVILLE CSD</t>
  </si>
  <si>
    <t>120401040000</t>
  </si>
  <si>
    <t>CHARLOTTE VALLEY CSD</t>
  </si>
  <si>
    <t>120501040000</t>
  </si>
  <si>
    <t>DELHI CSD</t>
  </si>
  <si>
    <t>120701040000</t>
  </si>
  <si>
    <t>FRANKLIN CSD</t>
  </si>
  <si>
    <t>120906040000</t>
  </si>
  <si>
    <t>HANCOCK CSD</t>
  </si>
  <si>
    <t>121401040000</t>
  </si>
  <si>
    <t>MARGARETVILLE CSD</t>
  </si>
  <si>
    <t>121502040000</t>
  </si>
  <si>
    <t>ROXBURY CSD</t>
  </si>
  <si>
    <t>121601060000</t>
  </si>
  <si>
    <t>SIDNEY CSD</t>
  </si>
  <si>
    <t>121701040000</t>
  </si>
  <si>
    <t>STAMFORD CSD</t>
  </si>
  <si>
    <t>121702040000</t>
  </si>
  <si>
    <t>SOUTH KORTRIGHT CSD</t>
  </si>
  <si>
    <t>121901040000</t>
  </si>
  <si>
    <t>WALTON CSD</t>
  </si>
  <si>
    <t>130200010000</t>
  </si>
  <si>
    <t>BEACON CITY SD</t>
  </si>
  <si>
    <t>130502020000</t>
  </si>
  <si>
    <t>DOVER UFSD</t>
  </si>
  <si>
    <t>130801060000</t>
  </si>
  <si>
    <t>HYDE PARK CSD</t>
  </si>
  <si>
    <t>131101040000</t>
  </si>
  <si>
    <t>NORTHEAST CSD</t>
  </si>
  <si>
    <t>131201040000</t>
  </si>
  <si>
    <t>PAWLING CSD</t>
  </si>
  <si>
    <t>131301040000</t>
  </si>
  <si>
    <t>PINE PLAINS CSD</t>
  </si>
  <si>
    <t>131500010000</t>
  </si>
  <si>
    <t>POUGHKEEPSIE CITY SD</t>
  </si>
  <si>
    <t>131601060000</t>
  </si>
  <si>
    <t>ARLINGTON CSD</t>
  </si>
  <si>
    <t>131602020000</t>
  </si>
  <si>
    <t>SPACKENKILL UFSD</t>
  </si>
  <si>
    <t>131701060000</t>
  </si>
  <si>
    <t>RED HOOK CSD</t>
  </si>
  <si>
    <t>131801040000</t>
  </si>
  <si>
    <t>RHINEBECK CSD</t>
  </si>
  <si>
    <t>132101060000</t>
  </si>
  <si>
    <t>WAPPINGERS CSD</t>
  </si>
  <si>
    <t>132201040000</t>
  </si>
  <si>
    <t>MILLBROOK CSD</t>
  </si>
  <si>
    <t>140101060000</t>
  </si>
  <si>
    <t>ALDEN CSD</t>
  </si>
  <si>
    <t>140201060000</t>
  </si>
  <si>
    <t>AMHERST CSD</t>
  </si>
  <si>
    <t>140203060000</t>
  </si>
  <si>
    <t>WILLIAMSVILLE CSD</t>
  </si>
  <si>
    <t>140207060000</t>
  </si>
  <si>
    <t>SWEET HOME CSD</t>
  </si>
  <si>
    <t>140301030000</t>
  </si>
  <si>
    <t>EAST AURORA UFSD</t>
  </si>
  <si>
    <t>140600010000</t>
  </si>
  <si>
    <t>BUFFALO CITY SD</t>
  </si>
  <si>
    <t>140600860814</t>
  </si>
  <si>
    <t>KING CENTER CS</t>
  </si>
  <si>
    <t>140600860838</t>
  </si>
  <si>
    <t>TAPESTRY CS</t>
  </si>
  <si>
    <t>140600860843</t>
  </si>
  <si>
    <t>COMMUNITY CS</t>
  </si>
  <si>
    <t>140600860851</t>
  </si>
  <si>
    <t>BUFFALO UNITED CS</t>
  </si>
  <si>
    <t>140600860853</t>
  </si>
  <si>
    <t>PINNACLE CS</t>
  </si>
  <si>
    <t>140600860856</t>
  </si>
  <si>
    <t>ENTERPRISE CS</t>
  </si>
  <si>
    <t>140600860861</t>
  </si>
  <si>
    <t>BUFFALO ACADEMY OF SCIENCE CS</t>
  </si>
  <si>
    <t>140600860863</t>
  </si>
  <si>
    <t>WESTERN NY MARITIME CS</t>
  </si>
  <si>
    <t>140600860868</t>
  </si>
  <si>
    <t>ORACLE CS</t>
  </si>
  <si>
    <t>140600860874</t>
  </si>
  <si>
    <t>WESTMINSTER CS</t>
  </si>
  <si>
    <t>140600860896</t>
  </si>
  <si>
    <t>ELMWOOD VILLAGE CS</t>
  </si>
  <si>
    <t>140600860911</t>
  </si>
  <si>
    <t>ALOMA D JOHNSON COMMUNITY CS</t>
  </si>
  <si>
    <t>140600860917</t>
  </si>
  <si>
    <t>SOUTH BUFFALO CS</t>
  </si>
  <si>
    <t>140600860986</t>
  </si>
  <si>
    <t>WEST BUFFALO CS</t>
  </si>
  <si>
    <t>140701060000</t>
  </si>
  <si>
    <t>CHEEKTOWAGA CSD</t>
  </si>
  <si>
    <t>140702030000</t>
  </si>
  <si>
    <t>CHEEKTOWAGA-MARYVALE UF</t>
  </si>
  <si>
    <t>140703020000</t>
  </si>
  <si>
    <t>CLEVELAND HILL UFSD</t>
  </si>
  <si>
    <t>140707030000</t>
  </si>
  <si>
    <t>DEPEW UFSD</t>
  </si>
  <si>
    <t>140709030000</t>
  </si>
  <si>
    <t>CHEEKTOWAGA-SLOAN UFSD</t>
  </si>
  <si>
    <t>140801060000</t>
  </si>
  <si>
    <t>CLARENCE CSD</t>
  </si>
  <si>
    <t>141101060000</t>
  </si>
  <si>
    <t>SPRINGVILLE-GRIFFITH IN</t>
  </si>
  <si>
    <t>141201060000</t>
  </si>
  <si>
    <t>EDEN CSD</t>
  </si>
  <si>
    <t>141301060000</t>
  </si>
  <si>
    <t>IROQUOIS CSD</t>
  </si>
  <si>
    <t>141401060000</t>
  </si>
  <si>
    <t>EVANS-BRANT CSD (LAKE S</t>
  </si>
  <si>
    <t>141501060000</t>
  </si>
  <si>
    <t>GRAND ISLAND CSD</t>
  </si>
  <si>
    <t>141601060000</t>
  </si>
  <si>
    <t>HAMBURG CSD</t>
  </si>
  <si>
    <t>141604060000</t>
  </si>
  <si>
    <t>FRONTIER CSD</t>
  </si>
  <si>
    <t>141701040000</t>
  </si>
  <si>
    <t>HOLLAND CSD</t>
  </si>
  <si>
    <t>141800010000</t>
  </si>
  <si>
    <t>LACKAWANNA CITY SD</t>
  </si>
  <si>
    <t>141800860044</t>
  </si>
  <si>
    <t>GLOBAL CONCEPTS CS</t>
  </si>
  <si>
    <t>141901060000</t>
  </si>
  <si>
    <t>LANCASTER CSD</t>
  </si>
  <si>
    <t>142101040000</t>
  </si>
  <si>
    <t>AKRON CSD</t>
  </si>
  <si>
    <t>142201040000</t>
  </si>
  <si>
    <t>NORTH COLLINS CSD</t>
  </si>
  <si>
    <t>142301060000</t>
  </si>
  <si>
    <t>ORCHARD PARK CSD</t>
  </si>
  <si>
    <t>142500010000</t>
  </si>
  <si>
    <t>TONAWANDA CITY SD</t>
  </si>
  <si>
    <t>142601030000</t>
  </si>
  <si>
    <t>KENMORE-TONAWANDA UFSD</t>
  </si>
  <si>
    <t>142601860031</t>
  </si>
  <si>
    <t>CS FOR APPLIED TECHNOLOGIES</t>
  </si>
  <si>
    <t>142601860961</t>
  </si>
  <si>
    <t>HEALTH SCIENCES CS</t>
  </si>
  <si>
    <t>142801060000</t>
  </si>
  <si>
    <t>WEST SENECA CSD</t>
  </si>
  <si>
    <t>150203040000</t>
  </si>
  <si>
    <t>CROWN POINT CSD</t>
  </si>
  <si>
    <t>150301040000</t>
  </si>
  <si>
    <t>ELIZABETHTOWN-LEWIS CSD</t>
  </si>
  <si>
    <t>150601040000</t>
  </si>
  <si>
    <t>KEENE CSD</t>
  </si>
  <si>
    <t>150801040000</t>
  </si>
  <si>
    <t>MINERVA CSD</t>
  </si>
  <si>
    <t>150901040000</t>
  </si>
  <si>
    <t>MORIAH CSD</t>
  </si>
  <si>
    <t>151001040000</t>
  </si>
  <si>
    <t>NEWCOMB CSD</t>
  </si>
  <si>
    <t>151102040000</t>
  </si>
  <si>
    <t>LAKE PLACID CSD</t>
  </si>
  <si>
    <t>151401040000</t>
  </si>
  <si>
    <t>SCHROON LAKE CSD</t>
  </si>
  <si>
    <t>151501060000</t>
  </si>
  <si>
    <t>TICONDEROGA CSD</t>
  </si>
  <si>
    <t>151601040000</t>
  </si>
  <si>
    <t>WESTPORT CSD</t>
  </si>
  <si>
    <t>151701040000</t>
  </si>
  <si>
    <t>WILLSBORO CSD</t>
  </si>
  <si>
    <t>160101060000</t>
  </si>
  <si>
    <t>TUPPER LAKE CSD</t>
  </si>
  <si>
    <t>160801040000</t>
  </si>
  <si>
    <t>CHATEAUGAY CSD</t>
  </si>
  <si>
    <t>161201040000</t>
  </si>
  <si>
    <t>SALMON RIVER CSD</t>
  </si>
  <si>
    <t>161401060000</t>
  </si>
  <si>
    <t>SARANAC LAKE CSD</t>
  </si>
  <si>
    <t>161501060000</t>
  </si>
  <si>
    <t>MALONE CSD</t>
  </si>
  <si>
    <t>161601040000</t>
  </si>
  <si>
    <t>BRUSHTON-MOIRA CSD</t>
  </si>
  <si>
    <t>161801040000</t>
  </si>
  <si>
    <t>ST REGIS FALLS CSD</t>
  </si>
  <si>
    <t>170301020000</t>
  </si>
  <si>
    <t>WHEELERVILLE UFSD</t>
  </si>
  <si>
    <t>170500010000</t>
  </si>
  <si>
    <t>GLOVERSVILLE CITY SD</t>
  </si>
  <si>
    <t>170600010000</t>
  </si>
  <si>
    <t>JOHNSTOWN CITY SD</t>
  </si>
  <si>
    <t>170801040000</t>
  </si>
  <si>
    <t>MAYFIELD CSD</t>
  </si>
  <si>
    <t>170901040000</t>
  </si>
  <si>
    <t>NORTHVILLE CSD</t>
  </si>
  <si>
    <t>171001040000</t>
  </si>
  <si>
    <t>OPPENHEIM-EPHRATAH CSD</t>
  </si>
  <si>
    <t>171102040000</t>
  </si>
  <si>
    <t>BROADALBIN-PERTH CSD</t>
  </si>
  <si>
    <t>180202040000</t>
  </si>
  <si>
    <t>ALEXANDER CSD</t>
  </si>
  <si>
    <t>180300010000</t>
  </si>
  <si>
    <t>BATAVIA CITY SD</t>
  </si>
  <si>
    <t>180701040000</t>
  </si>
  <si>
    <t>BYRON-BERGEN CSD</t>
  </si>
  <si>
    <t>180901040000</t>
  </si>
  <si>
    <t>ELBA CSD</t>
  </si>
  <si>
    <t>181001060000</t>
  </si>
  <si>
    <t>LE ROY CSD</t>
  </si>
  <si>
    <t>181101040000</t>
  </si>
  <si>
    <t>OAKFIELD-ALABAMA CSD</t>
  </si>
  <si>
    <t>181201040000</t>
  </si>
  <si>
    <t>PAVILION CSD</t>
  </si>
  <si>
    <t>181302040000</t>
  </si>
  <si>
    <t>PEMBROKE CSD</t>
  </si>
  <si>
    <t>190301040000</t>
  </si>
  <si>
    <t>CAIRO-DURHAM CSD</t>
  </si>
  <si>
    <t>190401060000</t>
  </si>
  <si>
    <t>CATSKILL CSD</t>
  </si>
  <si>
    <t>190501040000</t>
  </si>
  <si>
    <t>COXSACKIE-ATHENS CSD</t>
  </si>
  <si>
    <t>190701040000</t>
  </si>
  <si>
    <t>GREENVILLE CSD</t>
  </si>
  <si>
    <t>190901040000</t>
  </si>
  <si>
    <t>HUNTER-TANNERSVILLE CSD</t>
  </si>
  <si>
    <t>191401040000</t>
  </si>
  <si>
    <t>WINDHAM-ASHLAND-JEWETT</t>
  </si>
  <si>
    <t>200101080000</t>
  </si>
  <si>
    <t>PISECO COMN SD</t>
  </si>
  <si>
    <t>200401040000</t>
  </si>
  <si>
    <t>INDIAN LAKE CSD</t>
  </si>
  <si>
    <t>200501080000</t>
  </si>
  <si>
    <t>INLET COMN SD</t>
  </si>
  <si>
    <t>200601040000</t>
  </si>
  <si>
    <t>LAKE PLEASANT CSD</t>
  </si>
  <si>
    <t>200701040000</t>
  </si>
  <si>
    <t>LONG LAKE CSD</t>
  </si>
  <si>
    <t>200702020000</t>
  </si>
  <si>
    <t>RAQUETTE LAKE UFSD</t>
  </si>
  <si>
    <t>200901040000</t>
  </si>
  <si>
    <t>WELLS CSD</t>
  </si>
  <si>
    <t>210302040000</t>
  </si>
  <si>
    <t>WEST CANADA VALLEY CSD</t>
  </si>
  <si>
    <t>210402060000</t>
  </si>
  <si>
    <t>FRANKFORT-SCHUYLER CSD</t>
  </si>
  <si>
    <t>210501060000</t>
  </si>
  <si>
    <t>ILION CSD</t>
  </si>
  <si>
    <t>210502040000</t>
  </si>
  <si>
    <t>MOHAWK CSD</t>
  </si>
  <si>
    <t>210601060000</t>
  </si>
  <si>
    <t>HERKIMER CSD</t>
  </si>
  <si>
    <t>210800050000</t>
  </si>
  <si>
    <t>LITTLE FALLS CITY SD</t>
  </si>
  <si>
    <t>211003040000</t>
  </si>
  <si>
    <t>DOLGEVILLE CSD</t>
  </si>
  <si>
    <t>211103040000</t>
  </si>
  <si>
    <t>POLAND CSD</t>
  </si>
  <si>
    <t>211701040000</t>
  </si>
  <si>
    <t>VAN HORNESVILLE-OWEN D.</t>
  </si>
  <si>
    <t>211901020000</t>
  </si>
  <si>
    <t>TOWN OF WEBB UFSD</t>
  </si>
  <si>
    <t>212001040000</t>
  </si>
  <si>
    <t>MOUNT MARKHAM CSD</t>
  </si>
  <si>
    <t>220101040000</t>
  </si>
  <si>
    <t>SOUTH JEFFERSON CSD</t>
  </si>
  <si>
    <t>220202040000</t>
  </si>
  <si>
    <t>ALEXANDRIA CSD</t>
  </si>
  <si>
    <t>220301060000</t>
  </si>
  <si>
    <t>INDIAN RIVER CSD</t>
  </si>
  <si>
    <t>220401040000</t>
  </si>
  <si>
    <t>GENERAL BROWN CSD</t>
  </si>
  <si>
    <t>220701040000</t>
  </si>
  <si>
    <t>THOUSAND ISLANDS CSD</t>
  </si>
  <si>
    <t>220909040000</t>
  </si>
  <si>
    <t>BELLEVILLE HENDERSON CS</t>
  </si>
  <si>
    <t>221001040000</t>
  </si>
  <si>
    <t>SACKETS HARBOR CSD</t>
  </si>
  <si>
    <t>221301040000</t>
  </si>
  <si>
    <t>LYME CSD</t>
  </si>
  <si>
    <t>221401040000</t>
  </si>
  <si>
    <t>LA FARGEVILLE CSD</t>
  </si>
  <si>
    <t>222000010000</t>
  </si>
  <si>
    <t>WATERTOWN CITY SD</t>
  </si>
  <si>
    <t>222201060000</t>
  </si>
  <si>
    <t>CARTHAGE CSD</t>
  </si>
  <si>
    <t>230201040000</t>
  </si>
  <si>
    <t>COPENHAGEN CSD</t>
  </si>
  <si>
    <t>230301040000</t>
  </si>
  <si>
    <t>HARRISVILLE CSD</t>
  </si>
  <si>
    <t>230901040000</t>
  </si>
  <si>
    <t>LOWVILLE ACAD &amp; CSD</t>
  </si>
  <si>
    <t>231101040000</t>
  </si>
  <si>
    <t>SOUTH LEWIS CSD</t>
  </si>
  <si>
    <t>231301040000</t>
  </si>
  <si>
    <t>BEAVER RIVER CSD</t>
  </si>
  <si>
    <t>240101040000</t>
  </si>
  <si>
    <t>AVON CSD</t>
  </si>
  <si>
    <t>240201040000</t>
  </si>
  <si>
    <t>CALEDONIA-MUMFORD CSD</t>
  </si>
  <si>
    <t>240401040000</t>
  </si>
  <si>
    <t>GENESEO CSD</t>
  </si>
  <si>
    <t>240801060000</t>
  </si>
  <si>
    <t>LIVONIA CSD</t>
  </si>
  <si>
    <t>240901040000</t>
  </si>
  <si>
    <t>MT MORRIS CENTRAL SCHOOL DISTRICT</t>
  </si>
  <si>
    <t>241001060000</t>
  </si>
  <si>
    <t>DANSVILLE CSD</t>
  </si>
  <si>
    <t>241101040000</t>
  </si>
  <si>
    <t>DALTON-NUNDA CSD (KESHE</t>
  </si>
  <si>
    <t>241701040000</t>
  </si>
  <si>
    <t>YORK CSD</t>
  </si>
  <si>
    <t>250109040000</t>
  </si>
  <si>
    <t>BROOKFIELD CSD</t>
  </si>
  <si>
    <t>250201060000</t>
  </si>
  <si>
    <t>CAZENOVIA CSD</t>
  </si>
  <si>
    <t>250301040000</t>
  </si>
  <si>
    <t>DE RUYTER CSD</t>
  </si>
  <si>
    <t>250401040000</t>
  </si>
  <si>
    <t>MORRISVILLE-EATON CSD</t>
  </si>
  <si>
    <t>250701040000</t>
  </si>
  <si>
    <t>HAMILTON CSD</t>
  </si>
  <si>
    <t>250901060000</t>
  </si>
  <si>
    <t>CANASTOTA CSD</t>
  </si>
  <si>
    <t>251101040000</t>
  </si>
  <si>
    <t>MADISON CSD</t>
  </si>
  <si>
    <t>251400010000</t>
  </si>
  <si>
    <t>ONEIDA CITY SD</t>
  </si>
  <si>
    <t>251501040000</t>
  </si>
  <si>
    <t>STOCKBRIDGE VALLEY CSD</t>
  </si>
  <si>
    <t>251601060000</t>
  </si>
  <si>
    <t>CHITTENANGO CSD</t>
  </si>
  <si>
    <t>260101060000</t>
  </si>
  <si>
    <t>BRIGHTON CSD</t>
  </si>
  <si>
    <t>260401060000</t>
  </si>
  <si>
    <t>GATES-CHILI CSD</t>
  </si>
  <si>
    <t>260501060000</t>
  </si>
  <si>
    <t>GREECE CSD</t>
  </si>
  <si>
    <t>260801060000</t>
  </si>
  <si>
    <t>EAST IRONDEQUOIT CSD</t>
  </si>
  <si>
    <t>260801861002</t>
  </si>
  <si>
    <t>DISCOVERY CHARTER SCHOOL</t>
  </si>
  <si>
    <t>260803060000</t>
  </si>
  <si>
    <t>WEST IRONDEQUOIT CSD</t>
  </si>
  <si>
    <t>260901060000</t>
  </si>
  <si>
    <t>HONEOYE FALLS-LIMA CSD</t>
  </si>
  <si>
    <t>261001060000</t>
  </si>
  <si>
    <t>SPENCERPORT CSD</t>
  </si>
  <si>
    <t>261101060000</t>
  </si>
  <si>
    <t>HILTON CSD</t>
  </si>
  <si>
    <t>261201060000</t>
  </si>
  <si>
    <t>PENFIELD CSD</t>
  </si>
  <si>
    <t>261301060000</t>
  </si>
  <si>
    <t>FAIRPORT CSD</t>
  </si>
  <si>
    <t>261313030000</t>
  </si>
  <si>
    <t>EAST ROCHESTER UFSD</t>
  </si>
  <si>
    <t>261401060000</t>
  </si>
  <si>
    <t>PITTSFORD CSD</t>
  </si>
  <si>
    <t>261501060000</t>
  </si>
  <si>
    <t>CHURCHVILLE-CHILI CSD</t>
  </si>
  <si>
    <t>261600010000</t>
  </si>
  <si>
    <t>ROCHESTER CITY SD</t>
  </si>
  <si>
    <t>261600860705</t>
  </si>
  <si>
    <t>TRUE NORTH ROCHESTER PREP CS - WEST CAMPUS</t>
  </si>
  <si>
    <t>261600860811</t>
  </si>
  <si>
    <t>EUGENIO DE HOSTOS CS</t>
  </si>
  <si>
    <t>261600860826</t>
  </si>
  <si>
    <t>GENESSEE COMMUNITY CS</t>
  </si>
  <si>
    <t>261600860877</t>
  </si>
  <si>
    <t>URBAN CHOICE CS</t>
  </si>
  <si>
    <t>261600860906</t>
  </si>
  <si>
    <t>TRUE NORTH ROCHESTER PREP CS</t>
  </si>
  <si>
    <t>261600860910</t>
  </si>
  <si>
    <t>ROCHESTER ACADEMY CS</t>
  </si>
  <si>
    <t>261600860985</t>
  </si>
  <si>
    <t>UNIVERSITY PREP CS FOR YOUNG MEN</t>
  </si>
  <si>
    <t>261600861019</t>
  </si>
  <si>
    <t>ROCHESTER CAREER MENTORING CS</t>
  </si>
  <si>
    <t>261600861020</t>
  </si>
  <si>
    <t>YOUNG WOMEN'S COLLEGE PREP CS</t>
  </si>
  <si>
    <t>261701060000</t>
  </si>
  <si>
    <t>RUSH-HENRIETTA CSD</t>
  </si>
  <si>
    <t>261801060000</t>
  </si>
  <si>
    <t>BROCKPORT CSD</t>
  </si>
  <si>
    <t>261901060000</t>
  </si>
  <si>
    <t>WEBSTER CSD</t>
  </si>
  <si>
    <t>262001040000</t>
  </si>
  <si>
    <t>WHEATLAND-CHILI CSD</t>
  </si>
  <si>
    <t>270100010000</t>
  </si>
  <si>
    <t>AMSTERDAM CITY SD</t>
  </si>
  <si>
    <t>270301040000</t>
  </si>
  <si>
    <t>CANAJOHARIE CSD</t>
  </si>
  <si>
    <t>270601040000</t>
  </si>
  <si>
    <t>FONDA-FULTONVILLE CSD</t>
  </si>
  <si>
    <t>270701040000</t>
  </si>
  <si>
    <t>FORT PLAIN CSD</t>
  </si>
  <si>
    <t>271102040000</t>
  </si>
  <si>
    <t>ST JOHNSVILLE CSD</t>
  </si>
  <si>
    <t>280100010000</t>
  </si>
  <si>
    <t>GLEN COVE CITY SD</t>
  </si>
  <si>
    <t>280201030000</t>
  </si>
  <si>
    <t>HEMPSTEAD UFSD</t>
  </si>
  <si>
    <t>280201860934</t>
  </si>
  <si>
    <t>ACADEMY CS</t>
  </si>
  <si>
    <t>280201860947</t>
  </si>
  <si>
    <t>EVERGREEN CS</t>
  </si>
  <si>
    <t>280202030000</t>
  </si>
  <si>
    <t>UNIONDALE UFSD</t>
  </si>
  <si>
    <t>280203030000</t>
  </si>
  <si>
    <t>EAST MEADOW UFSD</t>
  </si>
  <si>
    <t>280204020000</t>
  </si>
  <si>
    <t>NORTH BELLMORE UFSD</t>
  </si>
  <si>
    <t>280205030000</t>
  </si>
  <si>
    <t>LEVITTOWN UFSD</t>
  </si>
  <si>
    <t>280206030000</t>
  </si>
  <si>
    <t>SEAFORD UFSD</t>
  </si>
  <si>
    <t>280207020000</t>
  </si>
  <si>
    <t>BELLMORE UFSD</t>
  </si>
  <si>
    <t>280208030000</t>
  </si>
  <si>
    <t>ROOSEVELT UFSD</t>
  </si>
  <si>
    <t>280208860024</t>
  </si>
  <si>
    <t>ROOSEVELT CHILDREN'S ACADEMY CS</t>
  </si>
  <si>
    <t>280209030000</t>
  </si>
  <si>
    <t>FREEPORT UFSD</t>
  </si>
  <si>
    <t>280210030000</t>
  </si>
  <si>
    <t>BALDWIN UFSD</t>
  </si>
  <si>
    <t>280211030000</t>
  </si>
  <si>
    <t>OCEANSIDE UFSD</t>
  </si>
  <si>
    <t>280212030000</t>
  </si>
  <si>
    <t>MALVERNE UFSD</t>
  </si>
  <si>
    <t>280213020000</t>
  </si>
  <si>
    <t>VALLEY STREAM 13 UFSD</t>
  </si>
  <si>
    <t>280214030000</t>
  </si>
  <si>
    <t>HEWLETT-WOODMERE UFSD</t>
  </si>
  <si>
    <t>280215030000</t>
  </si>
  <si>
    <t>LAWRENCE UFSD</t>
  </si>
  <si>
    <t>280216020000</t>
  </si>
  <si>
    <t>ELMONT UFSD</t>
  </si>
  <si>
    <t>280217020000</t>
  </si>
  <si>
    <t>FRANKLIN SQUARE UFSD</t>
  </si>
  <si>
    <t>280218030000</t>
  </si>
  <si>
    <t>GARDEN CITY UFSD</t>
  </si>
  <si>
    <t>280219030000</t>
  </si>
  <si>
    <t>EAST ROCKAWAY UFSD</t>
  </si>
  <si>
    <t>280220030000</t>
  </si>
  <si>
    <t>LYNBROOK UFSD</t>
  </si>
  <si>
    <t>280221030000</t>
  </si>
  <si>
    <t>ROCKVILLE CENTRE UFSD</t>
  </si>
  <si>
    <t>280222020000</t>
  </si>
  <si>
    <t>FLORAL PARK-BELLROSE UF</t>
  </si>
  <si>
    <t>280223030000</t>
  </si>
  <si>
    <t>WANTAGH UFSD</t>
  </si>
  <si>
    <t>280224020000</t>
  </si>
  <si>
    <t>VALLEY STREAM 24 UFSD</t>
  </si>
  <si>
    <t>280225020000</t>
  </si>
  <si>
    <t>MERRICK UFSD</t>
  </si>
  <si>
    <t>280226030000</t>
  </si>
  <si>
    <t>ISLAND TREES UFSD</t>
  </si>
  <si>
    <t>280227030000</t>
  </si>
  <si>
    <t>WEST HEMPSTEAD UFSD</t>
  </si>
  <si>
    <t>280229020000</t>
  </si>
  <si>
    <t>NORTH MERRICK UFSD</t>
  </si>
  <si>
    <t>280230020000</t>
  </si>
  <si>
    <t>VALLEY STREAM 30 UFSD</t>
  </si>
  <si>
    <t>280231020000</t>
  </si>
  <si>
    <t>ISLAND PARK UFSD</t>
  </si>
  <si>
    <t>280251070000</t>
  </si>
  <si>
    <t>VALLEY STREAM CHS</t>
  </si>
  <si>
    <t>280252070000</t>
  </si>
  <si>
    <t>SEWANHAKA CENTRAL HS DI</t>
  </si>
  <si>
    <t>280253070000</t>
  </si>
  <si>
    <t>BELLMORE-MERRICK CENTRA</t>
  </si>
  <si>
    <t>280300010000</t>
  </si>
  <si>
    <t>LONG BEACH CITY SD</t>
  </si>
  <si>
    <t>280401030000</t>
  </si>
  <si>
    <t>WESTBURY UFSD</t>
  </si>
  <si>
    <t>280402030000</t>
  </si>
  <si>
    <t>EAST WILLISTON UFSD</t>
  </si>
  <si>
    <t>280403030000</t>
  </si>
  <si>
    <t>ROSLYN UFSD</t>
  </si>
  <si>
    <t>280404030000</t>
  </si>
  <si>
    <t>PORT WASHINGTON UFSD</t>
  </si>
  <si>
    <t>280405020000</t>
  </si>
  <si>
    <t>NEW HYDE PARK-GARDEN CI</t>
  </si>
  <si>
    <t>280406030000</t>
  </si>
  <si>
    <t>MANHASSET UFSD</t>
  </si>
  <si>
    <t>280407030000</t>
  </si>
  <si>
    <t>GREAT NECK UFSD</t>
  </si>
  <si>
    <t>280409030000</t>
  </si>
  <si>
    <t>HERRICKS UFSD</t>
  </si>
  <si>
    <t>280410030000</t>
  </si>
  <si>
    <t>MINEOLA UFSD</t>
  </si>
  <si>
    <t>280411030000</t>
  </si>
  <si>
    <t>CARLE PLACE UFSD</t>
  </si>
  <si>
    <t>280501060000</t>
  </si>
  <si>
    <t>NORTH SHORE CSD</t>
  </si>
  <si>
    <t>280502060000</t>
  </si>
  <si>
    <t>SYOSSET CSD</t>
  </si>
  <si>
    <t>280503060000</t>
  </si>
  <si>
    <t>LOCUST VALLEY CSD</t>
  </si>
  <si>
    <t>280504060000</t>
  </si>
  <si>
    <t>PLAINVIEW-OLD BETHPAGE</t>
  </si>
  <si>
    <t>280506060000</t>
  </si>
  <si>
    <t>OYSTER BAY-EAST NORWICH</t>
  </si>
  <si>
    <t>280515030000</t>
  </si>
  <si>
    <t>JERICHO UFSD</t>
  </si>
  <si>
    <t>280517030000</t>
  </si>
  <si>
    <t>HICKSVILLE UFSD</t>
  </si>
  <si>
    <t>280518030000</t>
  </si>
  <si>
    <t>PLAINEDGE UFSD</t>
  </si>
  <si>
    <t>280521030000</t>
  </si>
  <si>
    <t>BETHPAGE UFSD</t>
  </si>
  <si>
    <t>280522030000</t>
  </si>
  <si>
    <t>FARMINGDALE UFSD</t>
  </si>
  <si>
    <t>280523030000</t>
  </si>
  <si>
    <t>MASSAPEQUA UFSD</t>
  </si>
  <si>
    <t>310000010000</t>
  </si>
  <si>
    <t>NEW YORK</t>
  </si>
  <si>
    <t>310100860866</t>
  </si>
  <si>
    <t>GIRLS PREP CS</t>
  </si>
  <si>
    <t>310100860873</t>
  </si>
  <si>
    <t>MANHATTAN CS</t>
  </si>
  <si>
    <t>310100861031</t>
  </si>
  <si>
    <t>MANHATTAN CS 2</t>
  </si>
  <si>
    <t>310200860819</t>
  </si>
  <si>
    <t>JOHN V LINDSAY WILDCAT CS</t>
  </si>
  <si>
    <t>310200860992</t>
  </si>
  <si>
    <t>BROOME STREET ACADEMY CS</t>
  </si>
  <si>
    <t>310200860996</t>
  </si>
  <si>
    <t>INNOVATE MANHATTAN CS</t>
  </si>
  <si>
    <t>310200861042</t>
  </si>
  <si>
    <t>SUCCESS ACADEMY CS MANHATTAN 1</t>
  </si>
  <si>
    <t>310200861043</t>
  </si>
  <si>
    <t>SUCCESS ACADEMY CS MANHATTAN 2</t>
  </si>
  <si>
    <t>310200861055</t>
  </si>
  <si>
    <t>GREAT OAKS CS</t>
  </si>
  <si>
    <t>310300860804</t>
  </si>
  <si>
    <t>SISULU-WALKER CS</t>
  </si>
  <si>
    <t>310300860871</t>
  </si>
  <si>
    <t>OPPORTUNITY CS</t>
  </si>
  <si>
    <t>310300860875</t>
  </si>
  <si>
    <t>HARLEM LINK CS</t>
  </si>
  <si>
    <t>310300860881</t>
  </si>
  <si>
    <t>FUTURE LEADERS INST CS</t>
  </si>
  <si>
    <t>310300860897</t>
  </si>
  <si>
    <t>HARLEM SUCCESS ACAD CS</t>
  </si>
  <si>
    <t>310300860923</t>
  </si>
  <si>
    <t>HARLEM SUCCESS ACAD CS 4</t>
  </si>
  <si>
    <t>310300861008</t>
  </si>
  <si>
    <t>UPPER WEST SUCCESS ACADEMY CS</t>
  </si>
  <si>
    <t>310300861034</t>
  </si>
  <si>
    <t>HARLEM HEBREW LANGUAGE ACADEMY CS</t>
  </si>
  <si>
    <t>310400860806</t>
  </si>
  <si>
    <t>AMBER CS</t>
  </si>
  <si>
    <t>310400860812</t>
  </si>
  <si>
    <t>HARBOR SCIENCE &amp; ARTS CS</t>
  </si>
  <si>
    <t>310400860840</t>
  </si>
  <si>
    <t>HARLEM PREP CS</t>
  </si>
  <si>
    <t>310400860849</t>
  </si>
  <si>
    <t>HARLEM VILLAGE ACAD LEADERSHIP CS</t>
  </si>
  <si>
    <t>310400860888</t>
  </si>
  <si>
    <t>NY CENTER FOR AUTISM CS</t>
  </si>
  <si>
    <t>310400860919</t>
  </si>
  <si>
    <t>DREAM CS</t>
  </si>
  <si>
    <t>310400860922</t>
  </si>
  <si>
    <t>HARLEM SUCCESS ACAD CS 3</t>
  </si>
  <si>
    <t>310400860993</t>
  </si>
  <si>
    <t>ACHIEVEMENT FIRST ASPIRE CS</t>
  </si>
  <si>
    <t>310400860995</t>
  </si>
  <si>
    <t>EAST HARLEM SCHOLARS ACADEMY CS</t>
  </si>
  <si>
    <t>310400861046</t>
  </si>
  <si>
    <t>EAST HARLEM SCHOLARS ACADEMY CS 2</t>
  </si>
  <si>
    <t>310500860848</t>
  </si>
  <si>
    <t>HARLEM VILLAGE ACAD CS</t>
  </si>
  <si>
    <t>310500860858</t>
  </si>
  <si>
    <t>KIPP S.T.A.R.</t>
  </si>
  <si>
    <t>310500860864</t>
  </si>
  <si>
    <t>HARLEM CHILDREN'S ZONE PROM ACAD 1</t>
  </si>
  <si>
    <t>310500860883</t>
  </si>
  <si>
    <t>KIPP INFINITY CS</t>
  </si>
  <si>
    <t>310500860886</t>
  </si>
  <si>
    <t>HARLEM CHILDREN'S ZONE PROM ACAD 2</t>
  </si>
  <si>
    <t>310500860894</t>
  </si>
  <si>
    <t>DEMOCRACY PREP CS</t>
  </si>
  <si>
    <t>310500860921</t>
  </si>
  <si>
    <t>HARLEM SUCCESS ACAD CS 2</t>
  </si>
  <si>
    <t>310500860928</t>
  </si>
  <si>
    <t>ST HOPE LEADERSHIP ACADEMY CS</t>
  </si>
  <si>
    <t>310500860963</t>
  </si>
  <si>
    <t>NEW YORK FRENCH-AMERICAN CS</t>
  </si>
  <si>
    <t>310500860979</t>
  </si>
  <si>
    <t>HARLEM SUCCESS ACAD CS 5</t>
  </si>
  <si>
    <t>310500860989</t>
  </si>
  <si>
    <t>DEMOCRACY PREP HARLEM CS</t>
  </si>
  <si>
    <t>310500861001</t>
  </si>
  <si>
    <t>DEMOCRACY PREP ENDURANCE CS</t>
  </si>
  <si>
    <t>310500861015</t>
  </si>
  <si>
    <t>NEIGHBORHOOD CS OF HARLEM</t>
  </si>
  <si>
    <t>310600860887</t>
  </si>
  <si>
    <t>NEW HEIGHTS ACADEMY CS</t>
  </si>
  <si>
    <t>310600860929</t>
  </si>
  <si>
    <t>THE EQUITY PROJECT CS</t>
  </si>
  <si>
    <t>310600860966</t>
  </si>
  <si>
    <t>INWOOD ACADEMY FOR LEADERSHIP CS</t>
  </si>
  <si>
    <t>310600861012</t>
  </si>
  <si>
    <t>GLOBAL COMMUNITY CS</t>
  </si>
  <si>
    <t>310600861013</t>
  </si>
  <si>
    <t>KIPP NYC WASHINGTON HGTS CS</t>
  </si>
  <si>
    <t>320000010000</t>
  </si>
  <si>
    <t>BRONX</t>
  </si>
  <si>
    <t>320700860703</t>
  </si>
  <si>
    <t>HEKETI COMMUNITY CS</t>
  </si>
  <si>
    <t>320700860704</t>
  </si>
  <si>
    <t>NEW VISIONS CHARTER HS - HUMANITIES</t>
  </si>
  <si>
    <t>320700860820</t>
  </si>
  <si>
    <t>KIPP ACADEMY CS</t>
  </si>
  <si>
    <t>320700860852</t>
  </si>
  <si>
    <t>BRONX CS FOR CHILDREN</t>
  </si>
  <si>
    <t>320700860889</t>
  </si>
  <si>
    <t>SOUTH BRONX CS FOR INT'L CULTURES &amp; ARTS</t>
  </si>
  <si>
    <t>320700860915</t>
  </si>
  <si>
    <t>BRONX GLOBAL LEARNING INSTITUTE CS</t>
  </si>
  <si>
    <t>320700860920</t>
  </si>
  <si>
    <t>GREEN DOT NEW YORK CS</t>
  </si>
  <si>
    <t>320700860925</t>
  </si>
  <si>
    <t>MOTT HAVEN CS</t>
  </si>
  <si>
    <t>320700860926</t>
  </si>
  <si>
    <t>NYC CHARTER HS FOR ARCH, ENG &amp; CONSTR INDUS</t>
  </si>
  <si>
    <t>320700860957</t>
  </si>
  <si>
    <t>ACADEMIC LEADERSHIP CS</t>
  </si>
  <si>
    <t>320700860981</t>
  </si>
  <si>
    <t>BRONX SUCCESS ACADEMY CS 1</t>
  </si>
  <si>
    <t>320700861005</t>
  </si>
  <si>
    <t>NYC MONTESSORI CS</t>
  </si>
  <si>
    <t>320700861014</t>
  </si>
  <si>
    <t>BRILLA COLLEGE PREP PUBLIC CS</t>
  </si>
  <si>
    <t>320700861018</t>
  </si>
  <si>
    <t>NEW VISIONS CHARTER HS - HUMANITIES 2</t>
  </si>
  <si>
    <t>320800860846</t>
  </si>
  <si>
    <t>BRONX CS FOR THE ARTS</t>
  </si>
  <si>
    <t>320800860870</t>
  </si>
  <si>
    <t>BRONX LIGHTHOUSE CS</t>
  </si>
  <si>
    <t>320800860903</t>
  </si>
  <si>
    <t>HYDE LEADERSHIP CS</t>
  </si>
  <si>
    <t>320800860940</t>
  </si>
  <si>
    <t>GIRLS PREP CS BRONX</t>
  </si>
  <si>
    <t>320800860962</t>
  </si>
  <si>
    <t>METROPOLITAN LIGHTHOUSE CS</t>
  </si>
  <si>
    <t>320800861017</t>
  </si>
  <si>
    <t>NEW VISIONS CHARTER HS - MATH &amp; SCI 2</t>
  </si>
  <si>
    <t>320800861044</t>
  </si>
  <si>
    <t>SUCCESS ACADEMY CS MANHATTAN 3</t>
  </si>
  <si>
    <t>320900860823</t>
  </si>
  <si>
    <t>HARRIET TUBMAN CS</t>
  </si>
  <si>
    <t>320900860835</t>
  </si>
  <si>
    <t>ICAHN CS 1</t>
  </si>
  <si>
    <t>320900860839</t>
  </si>
  <si>
    <t>FAMILY LIFE ACADEMY CS</t>
  </si>
  <si>
    <t>320900860872</t>
  </si>
  <si>
    <t>GRAND CONCOURSE CS</t>
  </si>
  <si>
    <t>320900860907</t>
  </si>
  <si>
    <t>BRONX PREP CS</t>
  </si>
  <si>
    <t>320900860913</t>
  </si>
  <si>
    <t>BRONX ACADEMY OF PROMISE CS</t>
  </si>
  <si>
    <t>320900860917</t>
  </si>
  <si>
    <t>ICAHN CS 3</t>
  </si>
  <si>
    <t>320900860980</t>
  </si>
  <si>
    <t>BRONX SUCCESS ACADEMY CS 2</t>
  </si>
  <si>
    <t>320900860982</t>
  </si>
  <si>
    <t>ICAHN CS 5</t>
  </si>
  <si>
    <t>320900861004</t>
  </si>
  <si>
    <t>MOTT HALL CS</t>
  </si>
  <si>
    <t>320900861028</t>
  </si>
  <si>
    <t>FAMILY LIFE ACADEMY CS 2</t>
  </si>
  <si>
    <t>320900861029</t>
  </si>
  <si>
    <t>ICAHN CS 6</t>
  </si>
  <si>
    <t>320900861030</t>
  </si>
  <si>
    <t>ICAHN CS 7</t>
  </si>
  <si>
    <t>321000860904</t>
  </si>
  <si>
    <t>INTERNATIONAL LEADERSHIP CS</t>
  </si>
  <si>
    <t>321000860914</t>
  </si>
  <si>
    <t>BRONX COMMUNITY CS</t>
  </si>
  <si>
    <t>321000860999</t>
  </si>
  <si>
    <t>NEW VISIONS CHARTER HS - MATH &amp; SCI</t>
  </si>
  <si>
    <t>321000861032</t>
  </si>
  <si>
    <t>TECH INTERNATIONAL CS</t>
  </si>
  <si>
    <t>321100860855</t>
  </si>
  <si>
    <t>BRONX CS FOR BETTER LEARNING</t>
  </si>
  <si>
    <t>321100860859</t>
  </si>
  <si>
    <t>BRONX CS FOR EXCELLENCE</t>
  </si>
  <si>
    <t>321100860909</t>
  </si>
  <si>
    <t>ICAHN CS 2</t>
  </si>
  <si>
    <t>321100860956</t>
  </si>
  <si>
    <t>EQUALITY CS</t>
  </si>
  <si>
    <t>321200860898</t>
  </si>
  <si>
    <t>SOUTH BRONX CLASSICAL CS</t>
  </si>
  <si>
    <t>321200860948</t>
  </si>
  <si>
    <t>ICAHN CS 4</t>
  </si>
  <si>
    <t>321200860965</t>
  </si>
  <si>
    <t>DR RICHARD IZQUIERDO HEALTH &amp; SCIENCE CS</t>
  </si>
  <si>
    <t>321200861010</t>
  </si>
  <si>
    <t>ROADS CS 2</t>
  </si>
  <si>
    <t>321200861026</t>
  </si>
  <si>
    <t>CHILDREN'S AID COLLEGE PREP CS</t>
  </si>
  <si>
    <t>321200861035</t>
  </si>
  <si>
    <t>SOUTH BRONX CLASSICAL CS 2</t>
  </si>
  <si>
    <t>330000010000</t>
  </si>
  <si>
    <t>KINGS COUNTY</t>
  </si>
  <si>
    <t>331300860810</t>
  </si>
  <si>
    <t>COMMUNITY PARTNERSHIP CS</t>
  </si>
  <si>
    <t>331300860893</t>
  </si>
  <si>
    <t>COMMUNITY ROOTS CS</t>
  </si>
  <si>
    <t>331300860901</t>
  </si>
  <si>
    <t>LEADERSHIP PREP BED STUY CS</t>
  </si>
  <si>
    <t>331300860902</t>
  </si>
  <si>
    <t>ACHIEVEMENT FIRST ENDEAVOR CS</t>
  </si>
  <si>
    <t>331300861006</t>
  </si>
  <si>
    <t>URBAN DOVE CS</t>
  </si>
  <si>
    <t>331300861039</t>
  </si>
  <si>
    <t>SUCCESS ACADEMY CS BROOKLYN 5</t>
  </si>
  <si>
    <t>331300861051</t>
  </si>
  <si>
    <t>NEW VISIONS CHARTER HS - HUMANITIES 3</t>
  </si>
  <si>
    <t>331300861053</t>
  </si>
  <si>
    <t>NEW VISIONS CHARTER HS - MATH &amp; SCI 3</t>
  </si>
  <si>
    <t>331300861056</t>
  </si>
  <si>
    <t>UNITY PREP CS OF BROOKLYN</t>
  </si>
  <si>
    <t>331400860809</t>
  </si>
  <si>
    <t>BROOKLYN CHARTER SCHOOL</t>
  </si>
  <si>
    <t>331400860825</t>
  </si>
  <si>
    <t>BEGINNING WITH CHILDREN CS</t>
  </si>
  <si>
    <t>331400860865</t>
  </si>
  <si>
    <t>WILLIAMSBURG CHARTER HS</t>
  </si>
  <si>
    <t>331400860885</t>
  </si>
  <si>
    <t>WILLIAMSBURG COLLEGIATE CS</t>
  </si>
  <si>
    <t>331400860930</t>
  </si>
  <si>
    <t>ETHICAL COMMUNITY CS</t>
  </si>
  <si>
    <t>331400860945</t>
  </si>
  <si>
    <t>BELIEVE NORTHSIDE CHARTER HS</t>
  </si>
  <si>
    <t>331400861007</t>
  </si>
  <si>
    <t>SUCCESS ACADEMY CS - BED-STUY 1</t>
  </si>
  <si>
    <t>331400861021</t>
  </si>
  <si>
    <t>BEGINNING WITH CHILDREN 2 CS</t>
  </si>
  <si>
    <t>331400861022</t>
  </si>
  <si>
    <t>SUCCESS ACADEMY CS - BED-STUY 2</t>
  </si>
  <si>
    <t>331400861024</t>
  </si>
  <si>
    <t>SUCCESS ACADEMY CS - WILLIAMSBURG</t>
  </si>
  <si>
    <t>331400861036</t>
  </si>
  <si>
    <t>CITIZENS OF THE WORLD CS</t>
  </si>
  <si>
    <t>331400861037</t>
  </si>
  <si>
    <t>CITIZENS OF THE WORLD CS 2</t>
  </si>
  <si>
    <t>331500860878</t>
  </si>
  <si>
    <t>HELLENIC CLASSICAL CS</t>
  </si>
  <si>
    <t>331500860927</t>
  </si>
  <si>
    <t>PAVE CS</t>
  </si>
  <si>
    <t>331500860935</t>
  </si>
  <si>
    <t>BROOKLYN PROSPECTS CS</t>
  </si>
  <si>
    <t>331500860953</t>
  </si>
  <si>
    <t>SUMMIT ACADEMY CS</t>
  </si>
  <si>
    <t>331500861011</t>
  </si>
  <si>
    <t>BROOKLYN URBAN GARDEN CS</t>
  </si>
  <si>
    <t>331500861016</t>
  </si>
  <si>
    <t>NEW DAWN CHARTER HS</t>
  </si>
  <si>
    <t>331500861023</t>
  </si>
  <si>
    <t>SUCCESS ACADEMY CS COBB HILL</t>
  </si>
  <si>
    <t>331600860847</t>
  </si>
  <si>
    <t>BROOKLYN EXCELSIOR CS</t>
  </si>
  <si>
    <t>331600860860</t>
  </si>
  <si>
    <t>EXCELLENCE BOYS CS OF BEDFORD STUYVESANT</t>
  </si>
  <si>
    <t>331600860918</t>
  </si>
  <si>
    <t>BED-STUY COLLEGIATE CS</t>
  </si>
  <si>
    <t>331600860924</t>
  </si>
  <si>
    <t>LA CIMA CS</t>
  </si>
  <si>
    <t>331600860933</t>
  </si>
  <si>
    <t>ACHIEVEMENT FIRST APOLLO CS</t>
  </si>
  <si>
    <t>331600860938</t>
  </si>
  <si>
    <t>EXCELLENCE GIRLS CS</t>
  </si>
  <si>
    <t>331600860971</t>
  </si>
  <si>
    <t>BED-STUY NEW BEGINNINGS CS</t>
  </si>
  <si>
    <t>331600861003</t>
  </si>
  <si>
    <t>LAUNCH EXPEDITIONARY LEARNING CS</t>
  </si>
  <si>
    <t>331700860841</t>
  </si>
  <si>
    <t>EXPLORE CS</t>
  </si>
  <si>
    <t>331700860879</t>
  </si>
  <si>
    <t>ACHIEVEMENT FIRST CROWN CS</t>
  </si>
  <si>
    <t>331700860882</t>
  </si>
  <si>
    <t>KIPP ALWAYS MENTALLY PREPARED CS</t>
  </si>
  <si>
    <t>331700860943</t>
  </si>
  <si>
    <t>LEADERSHIP PREP CS 4</t>
  </si>
  <si>
    <t>331700860950</t>
  </si>
  <si>
    <t>EXPLORE EMPOWER CS</t>
  </si>
  <si>
    <t>331700860951</t>
  </si>
  <si>
    <t>FAHARI ACADEMY CS</t>
  </si>
  <si>
    <t>331700860967</t>
  </si>
  <si>
    <t>LEFFERTS GARDENS CS</t>
  </si>
  <si>
    <t>331700860975</t>
  </si>
  <si>
    <t>TEACHING FIRMS OF AMERICA CS</t>
  </si>
  <si>
    <t>331700861027</t>
  </si>
  <si>
    <t>EXPLORE EXCEED CS</t>
  </si>
  <si>
    <t>331700861040</t>
  </si>
  <si>
    <t>SUCCESS ACADEMY CS BROOKLYN 6</t>
  </si>
  <si>
    <t>331700861041</t>
  </si>
  <si>
    <t>SUCCESS ACADEMY CS BROOKLYN 7</t>
  </si>
  <si>
    <t>331800860702</t>
  </si>
  <si>
    <t>EXPLORE EXCEL CS</t>
  </si>
  <si>
    <t>331800860908</t>
  </si>
  <si>
    <t>KINGS COLLEGIATE CS</t>
  </si>
  <si>
    <t>331800860916</t>
  </si>
  <si>
    <t>BROOKLYN ASCEND CS</t>
  </si>
  <si>
    <t>331800860983</t>
  </si>
  <si>
    <t>NEW HOPE ACADEMY CS</t>
  </si>
  <si>
    <t>331800860988</t>
  </si>
  <si>
    <t>CULTURAL ARTS ACADEMY CS</t>
  </si>
  <si>
    <t>331800861033</t>
  </si>
  <si>
    <t>CANARSIE ASCEND CS</t>
  </si>
  <si>
    <t>331900860880</t>
  </si>
  <si>
    <t>ACHIEVEMENT FIRST EAST NY CS</t>
  </si>
  <si>
    <t>331900860891</t>
  </si>
  <si>
    <t>UFT ELEMENTARY CS</t>
  </si>
  <si>
    <t>331900860958</t>
  </si>
  <si>
    <t>BROOKLYN SCHOLARS CS</t>
  </si>
  <si>
    <t>331900860972</t>
  </si>
  <si>
    <t>HYDE LEADERSHIP CS BROOKLYN</t>
  </si>
  <si>
    <t>331900860973</t>
  </si>
  <si>
    <t>IMAGINE ME LEADERSHIP CS</t>
  </si>
  <si>
    <t>331900860997</t>
  </si>
  <si>
    <t>INVICTUS PREP CS</t>
  </si>
  <si>
    <t>331900861057</t>
  </si>
  <si>
    <t>NEW AMERICAN ACADEMY CS</t>
  </si>
  <si>
    <t>332100860949</t>
  </si>
  <si>
    <t>CONEY ISLAND PREP PUBLIC CS</t>
  </si>
  <si>
    <t>332100860978</t>
  </si>
  <si>
    <t>BROOKLYN DREAMS CS</t>
  </si>
  <si>
    <t>332200860955</t>
  </si>
  <si>
    <t>HEBREW LANGUAGE ACADEMY CS</t>
  </si>
  <si>
    <t>332300860906</t>
  </si>
  <si>
    <t>ACHIEVEMENT FIRST BUSHWICK CS</t>
  </si>
  <si>
    <t>332300860912</t>
  </si>
  <si>
    <t>ACHIEVEMENT FIRST BROWNSVILLE CS</t>
  </si>
  <si>
    <t>332300860936</t>
  </si>
  <si>
    <t>OCEAN HILL COLLEGIATE CS</t>
  </si>
  <si>
    <t>332300860937</t>
  </si>
  <si>
    <t>BROOKLYN EAST COLLEGIATE CS</t>
  </si>
  <si>
    <t>332300860939</t>
  </si>
  <si>
    <t>BROWNSVILLE COLLEGIATE CS</t>
  </si>
  <si>
    <t>332300860941</t>
  </si>
  <si>
    <t>LEADERSHIP PREP OCEAN HILL CS</t>
  </si>
  <si>
    <t>332300860942</t>
  </si>
  <si>
    <t>LEADERSHIP PREP BROWNSVILLE CS</t>
  </si>
  <si>
    <t>332300860954</t>
  </si>
  <si>
    <t>BROWNSVILLE ASCEND CS</t>
  </si>
  <si>
    <t>332300861007</t>
  </si>
  <si>
    <t>ROADS CS 1</t>
  </si>
  <si>
    <t>333200860987</t>
  </si>
  <si>
    <t>BUSHWICK ASCEND CS</t>
  </si>
  <si>
    <t>333200861059</t>
  </si>
  <si>
    <t>MATH, ENGINEERING &amp; SCI ACADEMY CHS</t>
  </si>
  <si>
    <t>340000010000</t>
  </si>
  <si>
    <t>Queens County</t>
  </si>
  <si>
    <t>342400861025</t>
  </si>
  <si>
    <t>CENTRAL QUEENS ACADEMY CS</t>
  </si>
  <si>
    <t>342700860869</t>
  </si>
  <si>
    <t>PENINSULA PREP ACADEMY CS</t>
  </si>
  <si>
    <t>342700860990</t>
  </si>
  <si>
    <t>CHALLENGE PREP CS</t>
  </si>
  <si>
    <t>342800860969</t>
  </si>
  <si>
    <t>ROCHDALE EARLY ADVANTAGE CS</t>
  </si>
  <si>
    <t>342900860821</t>
  </si>
  <si>
    <t>MERRICK ACADEMY CS</t>
  </si>
  <si>
    <t>342900860974</t>
  </si>
  <si>
    <t>RIVERTON STREET CS</t>
  </si>
  <si>
    <t>343000860822</t>
  </si>
  <si>
    <t>RENAISSANCE CS</t>
  </si>
  <si>
    <t>343000860836</t>
  </si>
  <si>
    <t>OUR WORLD NEIGHBORHOOD CS</t>
  </si>
  <si>
    <t>343000860932</t>
  </si>
  <si>
    <t>VOICE CS</t>
  </si>
  <si>
    <t>343000860952</t>
  </si>
  <si>
    <t>GROWING UP GREEN CS</t>
  </si>
  <si>
    <t>343000860968</t>
  </si>
  <si>
    <t>RENAISSANCE CHARTER HS - INNOVATION</t>
  </si>
  <si>
    <t>343000860998</t>
  </si>
  <si>
    <t>ACADEMY OF THE CITY CS</t>
  </si>
  <si>
    <t>350000010000</t>
  </si>
  <si>
    <t>RICHMOND</t>
  </si>
  <si>
    <t>353100860959</t>
  </si>
  <si>
    <t>JOHN W LAVELLE PREP CS</t>
  </si>
  <si>
    <t>353100860964</t>
  </si>
  <si>
    <t>STATEN ISLAND COMMUNITY CS</t>
  </si>
  <si>
    <t>353100860984</t>
  </si>
  <si>
    <t>NEW WORLD PREP CS</t>
  </si>
  <si>
    <t>400301060000</t>
  </si>
  <si>
    <t>LEWISTON-PORTER CSD</t>
  </si>
  <si>
    <t>400400010000</t>
  </si>
  <si>
    <t>LOCKPORT CITY SD</t>
  </si>
  <si>
    <t>400601060000</t>
  </si>
  <si>
    <t>NEWFANE CSD</t>
  </si>
  <si>
    <t>400701060000</t>
  </si>
  <si>
    <t>NIAGARA-WHEATFIELD CSD</t>
  </si>
  <si>
    <t>400701860890</t>
  </si>
  <si>
    <t>NIAGARA CS</t>
  </si>
  <si>
    <t>400800010000</t>
  </si>
  <si>
    <t>NIAGARA FALLS CITY SD</t>
  </si>
  <si>
    <t>400900010000</t>
  </si>
  <si>
    <t>NORTH TONAWANDA CITY SD</t>
  </si>
  <si>
    <t>401001060000</t>
  </si>
  <si>
    <t>STARPOINT CSD</t>
  </si>
  <si>
    <t>401201060000</t>
  </si>
  <si>
    <t>ROYALTON-HARTLAND CSD</t>
  </si>
  <si>
    <t>401301040000</t>
  </si>
  <si>
    <t>BARKER CSD</t>
  </si>
  <si>
    <t>401501060000</t>
  </si>
  <si>
    <t>WILSON CSD</t>
  </si>
  <si>
    <t>410401060000</t>
  </si>
  <si>
    <t>ADIRONDACK CSD</t>
  </si>
  <si>
    <t>410601040000</t>
  </si>
  <si>
    <t>CAMDEN CSD</t>
  </si>
  <si>
    <t>411101060000</t>
  </si>
  <si>
    <t>CLINTON CSD</t>
  </si>
  <si>
    <t>411501060000</t>
  </si>
  <si>
    <t>NEW HARTFORD CSD</t>
  </si>
  <si>
    <t>411504020000</t>
  </si>
  <si>
    <t>NY MILLS UFSD</t>
  </si>
  <si>
    <t>411603040000</t>
  </si>
  <si>
    <t>SAUQUOIT VALLEY CSD</t>
  </si>
  <si>
    <t>411701040000</t>
  </si>
  <si>
    <t>REMSEN CSD</t>
  </si>
  <si>
    <t>411800010000</t>
  </si>
  <si>
    <t>ROME CITY SD</t>
  </si>
  <si>
    <t>411902040000</t>
  </si>
  <si>
    <t>WATERVILLE CSD</t>
  </si>
  <si>
    <t>412000050000</t>
  </si>
  <si>
    <t>SHERRILL CITY SD</t>
  </si>
  <si>
    <t>412201060000</t>
  </si>
  <si>
    <t>HOLLAND PATENT CSD</t>
  </si>
  <si>
    <t>412300010000</t>
  </si>
  <si>
    <t>UTICA CITY SD</t>
  </si>
  <si>
    <t>412300861058</t>
  </si>
  <si>
    <t>UTICA ACADEMY OF SCIENCE CS</t>
  </si>
  <si>
    <t>412801040000</t>
  </si>
  <si>
    <t>WESTMORELAND CSD</t>
  </si>
  <si>
    <t>412901040000</t>
  </si>
  <si>
    <t>ORISKANY CSD</t>
  </si>
  <si>
    <t>412902060000</t>
  </si>
  <si>
    <t>WHITESBORO CSD</t>
  </si>
  <si>
    <t>420101060000</t>
  </si>
  <si>
    <t>WEST GENESEE CSD</t>
  </si>
  <si>
    <t>420303060000</t>
  </si>
  <si>
    <t>NORTH SYRACUSE CSD</t>
  </si>
  <si>
    <t>420401060000</t>
  </si>
  <si>
    <t>EAST SYRACUSE-MINOA CSD</t>
  </si>
  <si>
    <t>420411060000</t>
  </si>
  <si>
    <t>JAMESVILLE-DEWITT CSD</t>
  </si>
  <si>
    <t>420501060000</t>
  </si>
  <si>
    <t>JORDAN-ELBRIDGE CSD</t>
  </si>
  <si>
    <t>420601040000</t>
  </si>
  <si>
    <t>FABIUS-POMPEY CSD</t>
  </si>
  <si>
    <t>420701060000</t>
  </si>
  <si>
    <t>WESTHILL CSD</t>
  </si>
  <si>
    <t>420702030000</t>
  </si>
  <si>
    <t>SOLVAY UFSD</t>
  </si>
  <si>
    <t>420807040000</t>
  </si>
  <si>
    <t>LA FAYETTE CSD</t>
  </si>
  <si>
    <t>420901060000</t>
  </si>
  <si>
    <t>BALDWINSVILLE CSD</t>
  </si>
  <si>
    <t>421001060000</t>
  </si>
  <si>
    <t>FAYETTEVILLE-MANLIUS CS</t>
  </si>
  <si>
    <t>421101060000</t>
  </si>
  <si>
    <t>MARCELLUS CSD</t>
  </si>
  <si>
    <t>421201040000</t>
  </si>
  <si>
    <t>ONONDAGA CSD</t>
  </si>
  <si>
    <t>421501060000</t>
  </si>
  <si>
    <t>LIVERPOOL CSD</t>
  </si>
  <si>
    <t>421504020000</t>
  </si>
  <si>
    <t>LYNCOURT UFSD</t>
  </si>
  <si>
    <t>421601060000</t>
  </si>
  <si>
    <t>SKANEATELES CSD</t>
  </si>
  <si>
    <t>421800010000</t>
  </si>
  <si>
    <t>SYRACUSE CITY SD</t>
  </si>
  <si>
    <t>421800860845</t>
  </si>
  <si>
    <t>SOUTHSIDE ACADEMY CS</t>
  </si>
  <si>
    <t>421800860854</t>
  </si>
  <si>
    <t>SYRACUSE ACADEMY OF SCIENCE CS</t>
  </si>
  <si>
    <t>421902040000</t>
  </si>
  <si>
    <t>TULLY CSD</t>
  </si>
  <si>
    <t>430300050000</t>
  </si>
  <si>
    <t>CANANDAIGUA CITY SD</t>
  </si>
  <si>
    <t>430501040000</t>
  </si>
  <si>
    <t>EAST BLOOMFIELD CSD</t>
  </si>
  <si>
    <t>430700010000</t>
  </si>
  <si>
    <t>GENEVA CITY SD</t>
  </si>
  <si>
    <t>430901060000</t>
  </si>
  <si>
    <t>GORHAM-MIDDLESEX CSD (M</t>
  </si>
  <si>
    <t>431101040000</t>
  </si>
  <si>
    <t>MANCHESTER-SHORTSVILLE</t>
  </si>
  <si>
    <t>431201040000</t>
  </si>
  <si>
    <t>NAPLES CSD</t>
  </si>
  <si>
    <t>431301060000</t>
  </si>
  <si>
    <t>PHELPS-CLIFTON SPRINGS</t>
  </si>
  <si>
    <t>431401040000</t>
  </si>
  <si>
    <t>HONEOYE CSD</t>
  </si>
  <si>
    <t>431701060000</t>
  </si>
  <si>
    <t>VICTOR CSD</t>
  </si>
  <si>
    <t>440102060000</t>
  </si>
  <si>
    <t>WASHINGTONVILLE CSD</t>
  </si>
  <si>
    <t>440201020000</t>
  </si>
  <si>
    <t>CHESTER UFSD</t>
  </si>
  <si>
    <t>440301060000</t>
  </si>
  <si>
    <t>CORNWALL CSD</t>
  </si>
  <si>
    <t>440401060000</t>
  </si>
  <si>
    <t>PINE BUSH CSD</t>
  </si>
  <si>
    <t>440601040000</t>
  </si>
  <si>
    <t>GOSHEN CSD</t>
  </si>
  <si>
    <t>440901040000</t>
  </si>
  <si>
    <t>HIGHLAND FALLS CSD</t>
  </si>
  <si>
    <t>441000010000</t>
  </si>
  <si>
    <t>MIDDLETOWN CITY SD</t>
  </si>
  <si>
    <t>441101040000</t>
  </si>
  <si>
    <t>MINISINK VALLEY CSD</t>
  </si>
  <si>
    <t>441201060000</t>
  </si>
  <si>
    <t>MONROE-WOODBURY CSD</t>
  </si>
  <si>
    <t>441202020000</t>
  </si>
  <si>
    <t>KIRYAS JOEL VILLAGE UFS</t>
  </si>
  <si>
    <t>441301060000</t>
  </si>
  <si>
    <t>VALLEY CSD (MONTGOMERY)</t>
  </si>
  <si>
    <t>441600010000</t>
  </si>
  <si>
    <t>NEWBURGH CITY SD</t>
  </si>
  <si>
    <t>441600861060</t>
  </si>
  <si>
    <t>NEWBURGH PREP CHS</t>
  </si>
  <si>
    <t>441800050000</t>
  </si>
  <si>
    <t>PORT JERVIS CITY SD</t>
  </si>
  <si>
    <t>441903020000</t>
  </si>
  <si>
    <t>TUXEDO UFSD</t>
  </si>
  <si>
    <t>442101060000</t>
  </si>
  <si>
    <t>WARWICK VALLEY CSD</t>
  </si>
  <si>
    <t>442111020000</t>
  </si>
  <si>
    <t>GREENWOOD LAKE UFSD</t>
  </si>
  <si>
    <t>442115020000</t>
  </si>
  <si>
    <t>FLORIDA UFSD</t>
  </si>
  <si>
    <t>450101060000</t>
  </si>
  <si>
    <t>ALBION CSD</t>
  </si>
  <si>
    <t>450607040000</t>
  </si>
  <si>
    <t>KENDALL CSD</t>
  </si>
  <si>
    <t>450704040000</t>
  </si>
  <si>
    <t>HOLLEY CSD</t>
  </si>
  <si>
    <t>450801060000</t>
  </si>
  <si>
    <t>MEDINA CSD</t>
  </si>
  <si>
    <t>451001040000</t>
  </si>
  <si>
    <t>LYNDONVILLE CSD</t>
  </si>
  <si>
    <t>460102040000</t>
  </si>
  <si>
    <t>ALTMAR PARISH-WILLIAMST</t>
  </si>
  <si>
    <t>460500010000</t>
  </si>
  <si>
    <t>FULTON CITY SD</t>
  </si>
  <si>
    <t>460701040000</t>
  </si>
  <si>
    <t>HANNIBAL CSD</t>
  </si>
  <si>
    <t>460801060000</t>
  </si>
  <si>
    <t>CENTRAL SQUARE CSD</t>
  </si>
  <si>
    <t>460901060000</t>
  </si>
  <si>
    <t>MEXICO CSD</t>
  </si>
  <si>
    <t>461300010000</t>
  </si>
  <si>
    <t>OSWEGO CITY SD</t>
  </si>
  <si>
    <t>461801040000</t>
  </si>
  <si>
    <t>PULASKI CSD</t>
  </si>
  <si>
    <t>461901040000</t>
  </si>
  <si>
    <t>SANDY CREEK CSD</t>
  </si>
  <si>
    <t>462001060000</t>
  </si>
  <si>
    <t>PHOENIX CSD</t>
  </si>
  <si>
    <t>470202040000</t>
  </si>
  <si>
    <t>GILBERTSVILLE-MOUNT UPT</t>
  </si>
  <si>
    <t>470501040000</t>
  </si>
  <si>
    <t>EDMESTON CSD</t>
  </si>
  <si>
    <t>470801040000</t>
  </si>
  <si>
    <t>LAURENS CSD</t>
  </si>
  <si>
    <t>470901040000</t>
  </si>
  <si>
    <t>SCHENEVUS CSD</t>
  </si>
  <si>
    <t>471101040000</t>
  </si>
  <si>
    <t>MILFORD CSD</t>
  </si>
  <si>
    <t>471201040000</t>
  </si>
  <si>
    <t>MORRIS CSD</t>
  </si>
  <si>
    <t>471400010000</t>
  </si>
  <si>
    <t>ONEONTA CITY SD</t>
  </si>
  <si>
    <t>471601040000</t>
  </si>
  <si>
    <t>OTEGO-UNADILLA CSD</t>
  </si>
  <si>
    <t>471701040000</t>
  </si>
  <si>
    <t>COOPERSTOWN CSD</t>
  </si>
  <si>
    <t>472001040000</t>
  </si>
  <si>
    <t>RICHFIELD SPRINGS CSD</t>
  </si>
  <si>
    <t>472202040000</t>
  </si>
  <si>
    <t>CHERRY VALLEY-SPRINGFIE</t>
  </si>
  <si>
    <t>472506040000</t>
  </si>
  <si>
    <t>WORCESTER CSD</t>
  </si>
  <si>
    <t>480101060000</t>
  </si>
  <si>
    <t>MAHOPAC CSD</t>
  </si>
  <si>
    <t>480102060000</t>
  </si>
  <si>
    <t>CARMEL CSD</t>
  </si>
  <si>
    <t>480401040000</t>
  </si>
  <si>
    <t>HALDANE CSD</t>
  </si>
  <si>
    <t>480404020000</t>
  </si>
  <si>
    <t>GARRISON UFSD</t>
  </si>
  <si>
    <t>480503040000</t>
  </si>
  <si>
    <t>PUTNAM VALLEY CSD</t>
  </si>
  <si>
    <t>480601060000</t>
  </si>
  <si>
    <t>BREWSTER CSD</t>
  </si>
  <si>
    <t>490101040000</t>
  </si>
  <si>
    <t>BERLIN CSD</t>
  </si>
  <si>
    <t>490202040000</t>
  </si>
  <si>
    <t>BRUNSWICK CSD (BRITTONK</t>
  </si>
  <si>
    <t>490301060000</t>
  </si>
  <si>
    <t>EAST GREENBUSH CSD</t>
  </si>
  <si>
    <t>490501060000</t>
  </si>
  <si>
    <t>HOOSICK FALLS CSD</t>
  </si>
  <si>
    <t>490601060000</t>
  </si>
  <si>
    <t>LANSINGBURGH CSD</t>
  </si>
  <si>
    <t>490801080000</t>
  </si>
  <si>
    <t>NORTH GREENBUSH COMN SD</t>
  </si>
  <si>
    <t>490804020000</t>
  </si>
  <si>
    <t>WYNANTSKILL UFSD</t>
  </si>
  <si>
    <t>491200010000</t>
  </si>
  <si>
    <t>RENSSELAER CITY SD</t>
  </si>
  <si>
    <t>491302060000</t>
  </si>
  <si>
    <t>AVERILL PARK CSD</t>
  </si>
  <si>
    <t>491401040000</t>
  </si>
  <si>
    <t>HOOSIC VALLEY CSD</t>
  </si>
  <si>
    <t>491501040000</t>
  </si>
  <si>
    <t>SCHODACK CSD</t>
  </si>
  <si>
    <t>491700010000</t>
  </si>
  <si>
    <t>TROY CITY SD</t>
  </si>
  <si>
    <t>491700860034</t>
  </si>
  <si>
    <t>ARK COMMUNITY CS</t>
  </si>
  <si>
    <t>491700860931</t>
  </si>
  <si>
    <t>TRUE NORTH TROY PREP CS</t>
  </si>
  <si>
    <t>500101060000</t>
  </si>
  <si>
    <t>CLARKSTOWN CSD</t>
  </si>
  <si>
    <t>500108030000</t>
  </si>
  <si>
    <t>NANUET UFSD</t>
  </si>
  <si>
    <t>500201060000</t>
  </si>
  <si>
    <t>HAVERSTRAW-STONY POINT</t>
  </si>
  <si>
    <t>500301060000</t>
  </si>
  <si>
    <t>SOUTH ORANGETOWN CSD</t>
  </si>
  <si>
    <t>500304030000</t>
  </si>
  <si>
    <t>NYACK UFSD</t>
  </si>
  <si>
    <t>500308030000</t>
  </si>
  <si>
    <t>PEARL RIVER UFSD</t>
  </si>
  <si>
    <t>500401060000</t>
  </si>
  <si>
    <t>RAMAPO CSD (SUFFERN)</t>
  </si>
  <si>
    <t>500402060000</t>
  </si>
  <si>
    <t>EAST RAMAPO CSD (SPRING</t>
  </si>
  <si>
    <t>510101040000</t>
  </si>
  <si>
    <t>BRASHER FALLS CSD</t>
  </si>
  <si>
    <t>510201060000</t>
  </si>
  <si>
    <t>CANTON CSD</t>
  </si>
  <si>
    <t>510401040000</t>
  </si>
  <si>
    <t>CLIFTON-FINE CSD</t>
  </si>
  <si>
    <t>510501040000</t>
  </si>
  <si>
    <t>COLTON-PIERREPONT CSD</t>
  </si>
  <si>
    <t>511101060000</t>
  </si>
  <si>
    <t>GOUVERNEUR CSD</t>
  </si>
  <si>
    <t>511201040000</t>
  </si>
  <si>
    <t>HAMMOND CSD</t>
  </si>
  <si>
    <t>511301040000</t>
  </si>
  <si>
    <t>HERMON-DEKALB CSD</t>
  </si>
  <si>
    <t>511602040000</t>
  </si>
  <si>
    <t>LISBON CSD</t>
  </si>
  <si>
    <t>511901040000</t>
  </si>
  <si>
    <t>MADRID-WADDINGTON CSD</t>
  </si>
  <si>
    <t>512001060000</t>
  </si>
  <si>
    <t>MASSENA CSD</t>
  </si>
  <si>
    <t>512101040000</t>
  </si>
  <si>
    <t>MORRISTOWN CSD</t>
  </si>
  <si>
    <t>512201040000</t>
  </si>
  <si>
    <t>NORWOOD-NORFOLK CSD</t>
  </si>
  <si>
    <t>512300010000</t>
  </si>
  <si>
    <t>OGDENSBURG CITY SD</t>
  </si>
  <si>
    <t>512404040000</t>
  </si>
  <si>
    <t>HEUVELTON CSD</t>
  </si>
  <si>
    <t>512501040000</t>
  </si>
  <si>
    <t>PARISHVILLE-HOPKINTON C</t>
  </si>
  <si>
    <t>512902060000</t>
  </si>
  <si>
    <t>POTSDAM CSD</t>
  </si>
  <si>
    <t>513102040000</t>
  </si>
  <si>
    <t>EDWARDS-KNOX CSD</t>
  </si>
  <si>
    <t>520101060000</t>
  </si>
  <si>
    <t>BURNT HILLS-BALLSTON LA</t>
  </si>
  <si>
    <t>520302060000</t>
  </si>
  <si>
    <t>SHENENDEHOWA CSD</t>
  </si>
  <si>
    <t>520401040000</t>
  </si>
  <si>
    <t>CORINTH CSD</t>
  </si>
  <si>
    <t>520601080000</t>
  </si>
  <si>
    <t>EDINBURG COMN SD</t>
  </si>
  <si>
    <t>520701040000</t>
  </si>
  <si>
    <t>GALWAY CSD</t>
  </si>
  <si>
    <t>521200050000</t>
  </si>
  <si>
    <t>MECHANICVILLE CITY SD</t>
  </si>
  <si>
    <t>521301060000</t>
  </si>
  <si>
    <t>BALLSTON SPA CSD</t>
  </si>
  <si>
    <t>521401040000</t>
  </si>
  <si>
    <t>SOUTH GLENS FALLS CSD</t>
  </si>
  <si>
    <t>521701040000</t>
  </si>
  <si>
    <t>SCHUYLERVILLE CSD</t>
  </si>
  <si>
    <t>521800010000</t>
  </si>
  <si>
    <t>SARATOGA SPRINGS CITY S</t>
  </si>
  <si>
    <t>522001040000</t>
  </si>
  <si>
    <t>STILLWATER CSD</t>
  </si>
  <si>
    <t>522101030000</t>
  </si>
  <si>
    <t>WATERFORD-HALFMOON UFSD</t>
  </si>
  <si>
    <t>530101040000</t>
  </si>
  <si>
    <t>DUANESBURG CSD</t>
  </si>
  <si>
    <t>530202060000</t>
  </si>
  <si>
    <t>SCOTIA-GLENVILLE CSD</t>
  </si>
  <si>
    <t>530301060000</t>
  </si>
  <si>
    <t>NISKAYUNA CSD</t>
  </si>
  <si>
    <t>530501060000</t>
  </si>
  <si>
    <t>SCHALMONT CSD</t>
  </si>
  <si>
    <t>530515060000</t>
  </si>
  <si>
    <t>ROTTERDAM-MOHONASEN CSD</t>
  </si>
  <si>
    <t>530600010000</t>
  </si>
  <si>
    <t>SCHENECTADY CITY SD</t>
  </si>
  <si>
    <t>540801040000</t>
  </si>
  <si>
    <t>GILBOA-CONESVILLE CSD</t>
  </si>
  <si>
    <t>540901040000</t>
  </si>
  <si>
    <t>JEFFERSON CSD</t>
  </si>
  <si>
    <t>541001040000</t>
  </si>
  <si>
    <t>MIDDLEBURGH CSD</t>
  </si>
  <si>
    <t>541102060000</t>
  </si>
  <si>
    <t>COBLESKILL-RICHMONDVILL</t>
  </si>
  <si>
    <t>541201040000</t>
  </si>
  <si>
    <t>SCHOHARIE CSD</t>
  </si>
  <si>
    <t>541401040000</t>
  </si>
  <si>
    <t>SHARON SPRINGS CSD</t>
  </si>
  <si>
    <t>550101040000</t>
  </si>
  <si>
    <t>ODESSA-MONTOUR CSD</t>
  </si>
  <si>
    <t>550301060000</t>
  </si>
  <si>
    <t>WATKINS GLEN CSD</t>
  </si>
  <si>
    <t>560501040000</t>
  </si>
  <si>
    <t>SOUTH SENECA CSD</t>
  </si>
  <si>
    <t>560603040000</t>
  </si>
  <si>
    <t>ROMULUS CSD</t>
  </si>
  <si>
    <t>560701060000</t>
  </si>
  <si>
    <t>SENECA FALLS CSD</t>
  </si>
  <si>
    <t>561006060000</t>
  </si>
  <si>
    <t>WATERLOO CSD</t>
  </si>
  <si>
    <t>570101040000</t>
  </si>
  <si>
    <t>ADDISON CSD</t>
  </si>
  <si>
    <t>570201040000</t>
  </si>
  <si>
    <t>AVOCA CSD</t>
  </si>
  <si>
    <t>570302060000</t>
  </si>
  <si>
    <t>BATH CSD</t>
  </si>
  <si>
    <t>570401040000</t>
  </si>
  <si>
    <t>BRADFORD CSD</t>
  </si>
  <si>
    <t>570603040000</t>
  </si>
  <si>
    <t>CAMPBELL-SAVONA CSD</t>
  </si>
  <si>
    <t>571000010000</t>
  </si>
  <si>
    <t>CORNING CITY SD</t>
  </si>
  <si>
    <t>571502060000</t>
  </si>
  <si>
    <t>CANISTEO-GREENWOOD CSD</t>
  </si>
  <si>
    <t>571800010000</t>
  </si>
  <si>
    <t>HORNELL CITY SD</t>
  </si>
  <si>
    <t>571901040000</t>
  </si>
  <si>
    <t>ARKPORT CSD</t>
  </si>
  <si>
    <t>572301040000</t>
  </si>
  <si>
    <t>PRATTSBURGH CSD</t>
  </si>
  <si>
    <t>572702040000</t>
  </si>
  <si>
    <t>JASPER-TROUPSBURG CSD</t>
  </si>
  <si>
    <t>572901040000</t>
  </si>
  <si>
    <t>HAMMONDSPORT CSD</t>
  </si>
  <si>
    <t>573002040000</t>
  </si>
  <si>
    <t>WAYLAND-COHOCTON CSD</t>
  </si>
  <si>
    <t>580101030000</t>
  </si>
  <si>
    <t>BABYLON UFSD</t>
  </si>
  <si>
    <t>580102030000</t>
  </si>
  <si>
    <t>WEST BABYLON UFSD</t>
  </si>
  <si>
    <t>580103030000</t>
  </si>
  <si>
    <t>NORTH BABYLON UFSD</t>
  </si>
  <si>
    <t>580104030000</t>
  </si>
  <si>
    <t>LINDENHURST UFSD</t>
  </si>
  <si>
    <t>580105030000</t>
  </si>
  <si>
    <t>COPIAGUE UFSD</t>
  </si>
  <si>
    <t>580106030000</t>
  </si>
  <si>
    <t>AMITYVILLE UFSD</t>
  </si>
  <si>
    <t>580107030000</t>
  </si>
  <si>
    <t>DEER PARK UFSD</t>
  </si>
  <si>
    <t>580109020000</t>
  </si>
  <si>
    <t>WYANDANCH UFSD</t>
  </si>
  <si>
    <t>580201060000</t>
  </si>
  <si>
    <t>THREE VILLAGE CSD</t>
  </si>
  <si>
    <t>580203020000</t>
  </si>
  <si>
    <t>BROOKHAVEN-COMSEWOGUE U</t>
  </si>
  <si>
    <t>580205060000</t>
  </si>
  <si>
    <t>SACHEM CSD</t>
  </si>
  <si>
    <t>580206020000</t>
  </si>
  <si>
    <t>PORT JEFFERSON UFSD</t>
  </si>
  <si>
    <t>580207020000</t>
  </si>
  <si>
    <t>MT SINAI UFSD</t>
  </si>
  <si>
    <t>580208020000</t>
  </si>
  <si>
    <t>MILLER PLACE UFSD</t>
  </si>
  <si>
    <t>580209020000</t>
  </si>
  <si>
    <t>ROCKY POINT UFSD</t>
  </si>
  <si>
    <t>580211060000</t>
  </si>
  <si>
    <t>MIDDLE COUNTRY CSD</t>
  </si>
  <si>
    <t>580212060000</t>
  </si>
  <si>
    <t>LONGWOOD CSD</t>
  </si>
  <si>
    <t>580224030000</t>
  </si>
  <si>
    <t>PATCHOGUE-MEDFORD UFSD</t>
  </si>
  <si>
    <t>580232030000</t>
  </si>
  <si>
    <t>WILLIAM FLOYD UFSD</t>
  </si>
  <si>
    <t>580233020000</t>
  </si>
  <si>
    <t>CTR MORICHES UFSD</t>
  </si>
  <si>
    <t>580234020000</t>
  </si>
  <si>
    <t>EAST MORICHES UFSD</t>
  </si>
  <si>
    <t>580235060000</t>
  </si>
  <si>
    <t>SOUTH COUNTRY CSD</t>
  </si>
  <si>
    <t>580301020000</t>
  </si>
  <si>
    <t>EAST HAMPTON UFSD</t>
  </si>
  <si>
    <t>580302080000</t>
  </si>
  <si>
    <t>WAINSCOTT COMN SD</t>
  </si>
  <si>
    <t>580302860027</t>
  </si>
  <si>
    <t>CDC HAMPTONS</t>
  </si>
  <si>
    <t>580303020000</t>
  </si>
  <si>
    <t>AMAGANSETT UFSD</t>
  </si>
  <si>
    <t>580304020000</t>
  </si>
  <si>
    <t>SPRINGS UFSD</t>
  </si>
  <si>
    <t>580305020000</t>
  </si>
  <si>
    <t>SAG HARBOR UFSD</t>
  </si>
  <si>
    <t>580306020000</t>
  </si>
  <si>
    <t>MONTAUK UFSD</t>
  </si>
  <si>
    <t>580401020000</t>
  </si>
  <si>
    <t>ELWOOD UFSD</t>
  </si>
  <si>
    <t>580402060000</t>
  </si>
  <si>
    <t>COLD SPRING HARBOR CSD</t>
  </si>
  <si>
    <t>580403030000</t>
  </si>
  <si>
    <t>HUNTINGTON UFSD</t>
  </si>
  <si>
    <t>580404030000</t>
  </si>
  <si>
    <t>NORTHPORT-EAST NORTHPOR</t>
  </si>
  <si>
    <t>580405060000</t>
  </si>
  <si>
    <t>HALF HOLLOW HILLS CSD</t>
  </si>
  <si>
    <t>580406060000</t>
  </si>
  <si>
    <t>HARBORFIELDS CSD</t>
  </si>
  <si>
    <t>580410030000</t>
  </si>
  <si>
    <t>COMMACK UFSD</t>
  </si>
  <si>
    <t>580413030000</t>
  </si>
  <si>
    <t>SOUTH HUNTINGTON UFSD</t>
  </si>
  <si>
    <t>580501030000</t>
  </si>
  <si>
    <t>BAY SHORE UFSD</t>
  </si>
  <si>
    <t>580502020000</t>
  </si>
  <si>
    <t>ISLIP UFSD</t>
  </si>
  <si>
    <t>580503030000</t>
  </si>
  <si>
    <t>EAST ISLIP UFSD</t>
  </si>
  <si>
    <t>580504030000</t>
  </si>
  <si>
    <t>SAYVILLE UFSD</t>
  </si>
  <si>
    <t>580505020000</t>
  </si>
  <si>
    <t>BAYPORT-BLUE POINT UFSD</t>
  </si>
  <si>
    <t>580506030000</t>
  </si>
  <si>
    <t>HAUPPAUGE UFSD</t>
  </si>
  <si>
    <t>580507060000</t>
  </si>
  <si>
    <t>CONNETQUOT CSD</t>
  </si>
  <si>
    <t>580509030000</t>
  </si>
  <si>
    <t>WEST ISLIP UFSD</t>
  </si>
  <si>
    <t>580512030000</t>
  </si>
  <si>
    <t>BRENTWOOD UFSD</t>
  </si>
  <si>
    <t>580513030000</t>
  </si>
  <si>
    <t>CENTRAL ISLIP UFSD</t>
  </si>
  <si>
    <t>580514020000</t>
  </si>
  <si>
    <t>FIRE ISLAND UFSD</t>
  </si>
  <si>
    <t>580601040000</t>
  </si>
  <si>
    <t>SHOREHAM-WADING RIVER C</t>
  </si>
  <si>
    <t>580602040000</t>
  </si>
  <si>
    <t>RIVERHEAD CSD</t>
  </si>
  <si>
    <t>580602860032</t>
  </si>
  <si>
    <t>RIVERHEAD CS</t>
  </si>
  <si>
    <t>580603020000</t>
  </si>
  <si>
    <t>Little Flower UFSD</t>
  </si>
  <si>
    <t>580701020000</t>
  </si>
  <si>
    <t>SHELTER ISLAND UFSD</t>
  </si>
  <si>
    <t>580801060000</t>
  </si>
  <si>
    <t>SMITHTOWN CSD</t>
  </si>
  <si>
    <t>580805060000</t>
  </si>
  <si>
    <t>KINGS PARK CSD</t>
  </si>
  <si>
    <t>580901020000</t>
  </si>
  <si>
    <t>REMSENBURG-SPEONK UFSD</t>
  </si>
  <si>
    <t>580902020000</t>
  </si>
  <si>
    <t>WESTHAMPTON BEACH UFSD</t>
  </si>
  <si>
    <t>580903020000</t>
  </si>
  <si>
    <t>QUOGUE UFSD</t>
  </si>
  <si>
    <t>580905020000</t>
  </si>
  <si>
    <t>HAMPTON BAYS UFSD</t>
  </si>
  <si>
    <t>580906030000</t>
  </si>
  <si>
    <t>SOUTHAMPTON UFSD</t>
  </si>
  <si>
    <t>580909020000</t>
  </si>
  <si>
    <t>BRIDGEHAMPTON UFSD</t>
  </si>
  <si>
    <t>580910080000</t>
  </si>
  <si>
    <t>SAGAPONACK COMN SD</t>
  </si>
  <si>
    <t>580912060000</t>
  </si>
  <si>
    <t>EASTPORT-SOUTH MANOR CSD</t>
  </si>
  <si>
    <t>580913080000</t>
  </si>
  <si>
    <t>TUCKAHOE COMN SD</t>
  </si>
  <si>
    <t>580917020000</t>
  </si>
  <si>
    <t>EAST QUOGUE UFSD</t>
  </si>
  <si>
    <t>581002020000</t>
  </si>
  <si>
    <t>OYSTERPONDS UFSD</t>
  </si>
  <si>
    <t>581004020000</t>
  </si>
  <si>
    <t>FISHERS ISLAND UFSD</t>
  </si>
  <si>
    <t>581005020000</t>
  </si>
  <si>
    <t>SOUTHOLD UFSD</t>
  </si>
  <si>
    <t>581010020000</t>
  </si>
  <si>
    <t>GREENPORT UFSD</t>
  </si>
  <si>
    <t>581012020000</t>
  </si>
  <si>
    <t>MATTITUCK-CUTCHOGUE UFS</t>
  </si>
  <si>
    <t>581015080000</t>
  </si>
  <si>
    <t>NEW SUFFOLK COMN SD</t>
  </si>
  <si>
    <t>590501060000</t>
  </si>
  <si>
    <t>FALLSBURG CSD</t>
  </si>
  <si>
    <t>590801040000</t>
  </si>
  <si>
    <t>ELDRED CSD</t>
  </si>
  <si>
    <t>590901060000</t>
  </si>
  <si>
    <t>LIBERTY CSD</t>
  </si>
  <si>
    <t>591201040000</t>
  </si>
  <si>
    <t>TRI-VALLEY CSD</t>
  </si>
  <si>
    <t>591301040000</t>
  </si>
  <si>
    <t>ROSCOE CSD</t>
  </si>
  <si>
    <t>591302040000</t>
  </si>
  <si>
    <t>LIVINGSTON MANOR CSD</t>
  </si>
  <si>
    <t>591401060000</t>
  </si>
  <si>
    <t>MONTICELLO CSD</t>
  </si>
  <si>
    <t>591502040000</t>
  </si>
  <si>
    <t>SULLIVAN WEST CSD</t>
  </si>
  <si>
    <t>600101060000</t>
  </si>
  <si>
    <t>WAVERLY CSD</t>
  </si>
  <si>
    <t>600301040000</t>
  </si>
  <si>
    <t>CANDOR CSD</t>
  </si>
  <si>
    <t>600402040000</t>
  </si>
  <si>
    <t>NEWARK VALLEY CSD</t>
  </si>
  <si>
    <t>600601060000</t>
  </si>
  <si>
    <t>OWEGO-APALACHIN CSD</t>
  </si>
  <si>
    <t>600801040000</t>
  </si>
  <si>
    <t>SPENCER-VAN ETTEN CSD</t>
  </si>
  <si>
    <t>600903040000</t>
  </si>
  <si>
    <t>TIOGA CSD</t>
  </si>
  <si>
    <t>610301060000</t>
  </si>
  <si>
    <t>DRYDEN CSD</t>
  </si>
  <si>
    <t>610327020000</t>
  </si>
  <si>
    <t>George Jr. Republic UFSD</t>
  </si>
  <si>
    <t>610501040000</t>
  </si>
  <si>
    <t>GROTON CSD</t>
  </si>
  <si>
    <t>610600010000</t>
  </si>
  <si>
    <t>ITHACA CITY SD</t>
  </si>
  <si>
    <t>610600860944</t>
  </si>
  <si>
    <t>NEW ROOTS CS</t>
  </si>
  <si>
    <t>610801040000</t>
  </si>
  <si>
    <t>LANSING CSD</t>
  </si>
  <si>
    <t>610901040000</t>
  </si>
  <si>
    <t>NEWFIELD CSD</t>
  </si>
  <si>
    <t>611001040000</t>
  </si>
  <si>
    <t>TRUMANSBURG CSD</t>
  </si>
  <si>
    <t>620600010000</t>
  </si>
  <si>
    <t>KINGSTON CITY SD</t>
  </si>
  <si>
    <t>620803040000</t>
  </si>
  <si>
    <t>HIGHLAND CSD</t>
  </si>
  <si>
    <t>620901060000</t>
  </si>
  <si>
    <t>RONDOUT VALLEY CSD</t>
  </si>
  <si>
    <t>621001060000</t>
  </si>
  <si>
    <t>MARLBORO CSD</t>
  </si>
  <si>
    <t>621101060000</t>
  </si>
  <si>
    <t>NEW PALTZ CSD</t>
  </si>
  <si>
    <t>621201060000</t>
  </si>
  <si>
    <t>ONTEORA CSD</t>
  </si>
  <si>
    <t>621601060000</t>
  </si>
  <si>
    <t>SAUGERTIES CSD</t>
  </si>
  <si>
    <t>621801060000</t>
  </si>
  <si>
    <t>WALLKILL CSD</t>
  </si>
  <si>
    <t>622002060000</t>
  </si>
  <si>
    <t>ELLENVILLE CSD</t>
  </si>
  <si>
    <t>630101040000</t>
  </si>
  <si>
    <t>BOLTON CSD</t>
  </si>
  <si>
    <t>630202040000</t>
  </si>
  <si>
    <t>NORTH WARREN CSD</t>
  </si>
  <si>
    <t>630300010000</t>
  </si>
  <si>
    <t>GLENS FALLS CITY SD</t>
  </si>
  <si>
    <t>630601040000</t>
  </si>
  <si>
    <t>JOHNSBURG CSD</t>
  </si>
  <si>
    <t>630701040000</t>
  </si>
  <si>
    <t>LAKE GEORGE CSD</t>
  </si>
  <si>
    <t>630801040000</t>
  </si>
  <si>
    <t>HADLEY-LUZERNE CSD</t>
  </si>
  <si>
    <t>630902030000</t>
  </si>
  <si>
    <t>QUEENSBURY UFSD</t>
  </si>
  <si>
    <t>630918080000</t>
  </si>
  <si>
    <t>GLENS FALLS COMN SD</t>
  </si>
  <si>
    <t>631201040000</t>
  </si>
  <si>
    <t>WARRENSBURG CSD</t>
  </si>
  <si>
    <t>640101040000</t>
  </si>
  <si>
    <t>ARGYLE CSD</t>
  </si>
  <si>
    <t>640502040000</t>
  </si>
  <si>
    <t>FORT ANN CSD</t>
  </si>
  <si>
    <t>640601020000</t>
  </si>
  <si>
    <t>FORT EDWARD UFSD</t>
  </si>
  <si>
    <t>640701040000</t>
  </si>
  <si>
    <t>GRANVILLE CSD</t>
  </si>
  <si>
    <t>640801040000</t>
  </si>
  <si>
    <t>GREENWICH CSD</t>
  </si>
  <si>
    <t>641001040000</t>
  </si>
  <si>
    <t>HARTFORD CSD</t>
  </si>
  <si>
    <t>641301060000</t>
  </si>
  <si>
    <t>HUDSON FALLS CSD</t>
  </si>
  <si>
    <t>641401040000</t>
  </si>
  <si>
    <t>PUTNAM CSD</t>
  </si>
  <si>
    <t>641501040000</t>
  </si>
  <si>
    <t>SALEM CSD</t>
  </si>
  <si>
    <t>641610040000</t>
  </si>
  <si>
    <t>CAMBRIDGE CSD</t>
  </si>
  <si>
    <t>641701060000</t>
  </si>
  <si>
    <t>WHITEHALL CSD</t>
  </si>
  <si>
    <t>650101060000</t>
  </si>
  <si>
    <t>NEWARK CSD</t>
  </si>
  <si>
    <t>650301040000</t>
  </si>
  <si>
    <t>CLYDE-SAVANNAH CSD</t>
  </si>
  <si>
    <t>650501040000</t>
  </si>
  <si>
    <t>LYONS CSD</t>
  </si>
  <si>
    <t>650701040000</t>
  </si>
  <si>
    <t>MARION CSD</t>
  </si>
  <si>
    <t>650801060000</t>
  </si>
  <si>
    <t>WAYNE CSD</t>
  </si>
  <si>
    <t>650901060000</t>
  </si>
  <si>
    <t>PALMYRA-MACEDON CSD</t>
  </si>
  <si>
    <t>650902040000</t>
  </si>
  <si>
    <t>GANANDA CSD</t>
  </si>
  <si>
    <t>651201060000</t>
  </si>
  <si>
    <t>SODUS CSD</t>
  </si>
  <si>
    <t>651402040000</t>
  </si>
  <si>
    <t>WILLIAMSON CSD</t>
  </si>
  <si>
    <t>651501060000</t>
  </si>
  <si>
    <t>NORTH ROSE-WOLCOTT CSD</t>
  </si>
  <si>
    <t>651503040000</t>
  </si>
  <si>
    <t>RED CREEK CSD</t>
  </si>
  <si>
    <t>660101030000</t>
  </si>
  <si>
    <t>KATONAH-LEWISBORO UFSD</t>
  </si>
  <si>
    <t>660102060000</t>
  </si>
  <si>
    <t>BEDFORD CSD</t>
  </si>
  <si>
    <t>660202030000</t>
  </si>
  <si>
    <t>CROTON-HARMON UFSD</t>
  </si>
  <si>
    <t>660203060000</t>
  </si>
  <si>
    <t>HENDRICK HUDSON CSD</t>
  </si>
  <si>
    <t>660301030000</t>
  </si>
  <si>
    <t>EASTCHESTER UFSD</t>
  </si>
  <si>
    <t>660302030000</t>
  </si>
  <si>
    <t>TUCKAHOE UFSD</t>
  </si>
  <si>
    <t>660303030000</t>
  </si>
  <si>
    <t>BRONXVILLE UFSD</t>
  </si>
  <si>
    <t>660401030000</t>
  </si>
  <si>
    <t>UFSD - TARRYTOWNS</t>
  </si>
  <si>
    <t>660402020000</t>
  </si>
  <si>
    <t>IRVINGTON UFSD</t>
  </si>
  <si>
    <t>660403030000</t>
  </si>
  <si>
    <t>DOBBS FERRY UFSD</t>
  </si>
  <si>
    <t>660404030000</t>
  </si>
  <si>
    <t>HASTINGS-ON-HUDSON UFSD</t>
  </si>
  <si>
    <t>660405030000</t>
  </si>
  <si>
    <t>ARDSLEY UFSD</t>
  </si>
  <si>
    <t>660406030000</t>
  </si>
  <si>
    <t>EDGEMONT UFSD</t>
  </si>
  <si>
    <t>660407060000</t>
  </si>
  <si>
    <t>GREENBURGH CSD</t>
  </si>
  <si>
    <t>660409020000</t>
  </si>
  <si>
    <t>ELMSFORD UFSD</t>
  </si>
  <si>
    <t>660410020000</t>
  </si>
  <si>
    <t>Greenburgh-Graham UFSD</t>
  </si>
  <si>
    <t>660411020000</t>
  </si>
  <si>
    <t>Greenburgh-Eleven UFSD</t>
  </si>
  <si>
    <t>660412020000</t>
  </si>
  <si>
    <t>Greenburgh-North Castle UFSD</t>
  </si>
  <si>
    <t>660501060000</t>
  </si>
  <si>
    <t>HARRISON CSD</t>
  </si>
  <si>
    <t>660701030000</t>
  </si>
  <si>
    <t>MAMARONECK UFSD</t>
  </si>
  <si>
    <t>660801060000</t>
  </si>
  <si>
    <t>MT PLEASANT CSD</t>
  </si>
  <si>
    <t>660802040000</t>
  </si>
  <si>
    <t>POCANTICO HILLS CSD</t>
  </si>
  <si>
    <t>660803020000</t>
  </si>
  <si>
    <t>Hawthorne-Cedar Knolls UFSD</t>
  </si>
  <si>
    <t>660804020000</t>
  </si>
  <si>
    <t>Mt.Pleasant-Cottage School UFSD</t>
  </si>
  <si>
    <t>660805030000</t>
  </si>
  <si>
    <t>VALHALLA UFSD</t>
  </si>
  <si>
    <t>660806020000</t>
  </si>
  <si>
    <t>Mt.Pleasant-Blythedale UFSD</t>
  </si>
  <si>
    <t>660809030000</t>
  </si>
  <si>
    <t>PLEASANTVILLE UFSD</t>
  </si>
  <si>
    <t>660900010000</t>
  </si>
  <si>
    <t>MT VERNON</t>
  </si>
  <si>
    <t>660900861000</t>
  </si>
  <si>
    <t>AMANI PUBLIC CS</t>
  </si>
  <si>
    <t>661004060000</t>
  </si>
  <si>
    <t>CHAPPAQUA CSD</t>
  </si>
  <si>
    <t>661100010000</t>
  </si>
  <si>
    <t>NEW ROCHELLE CITY SD</t>
  </si>
  <si>
    <t>661201060000</t>
  </si>
  <si>
    <t>BYRAM HILLS CSD</t>
  </si>
  <si>
    <t>661301040000</t>
  </si>
  <si>
    <t>NORTH SALEM CSD</t>
  </si>
  <si>
    <t>661401030000</t>
  </si>
  <si>
    <t>OSSINING UFSD</t>
  </si>
  <si>
    <t>661402020000</t>
  </si>
  <si>
    <t>BRIARCLIFF MANOR UFSD</t>
  </si>
  <si>
    <t>661500010000</t>
  </si>
  <si>
    <t>PEEKSKILL CITY SD</t>
  </si>
  <si>
    <t>661601030000</t>
  </si>
  <si>
    <t>PELHAM UFSD</t>
  </si>
  <si>
    <t>661800010000</t>
  </si>
  <si>
    <t>RYE CITY SD</t>
  </si>
  <si>
    <t>661901030000</t>
  </si>
  <si>
    <t>RYE NECK UFSD</t>
  </si>
  <si>
    <t>661904030000</t>
  </si>
  <si>
    <t>PORT CHESTER-RYE UFSD</t>
  </si>
  <si>
    <t>661905020000</t>
  </si>
  <si>
    <t>BLIND BROOK-RYE UFSD</t>
  </si>
  <si>
    <t>662001030000</t>
  </si>
  <si>
    <t>SCARSDALE UFSD</t>
  </si>
  <si>
    <t>662101060000</t>
  </si>
  <si>
    <t>SOMERS CSD</t>
  </si>
  <si>
    <t>662200010000</t>
  </si>
  <si>
    <t>WHITE PLAINS CITY SD</t>
  </si>
  <si>
    <t>662300010000</t>
  </si>
  <si>
    <t>YONKERS CITY SD</t>
  </si>
  <si>
    <t>662300860862</t>
  </si>
  <si>
    <t>CS OF EDUCATIONAL EXCELLENCE</t>
  </si>
  <si>
    <t>662401060000</t>
  </si>
  <si>
    <t>LAKELAND CSD</t>
  </si>
  <si>
    <t>662402060000</t>
  </si>
  <si>
    <t>YORKTOWN CSD</t>
  </si>
  <si>
    <t>670201060000</t>
  </si>
  <si>
    <t>ATTICA CSD</t>
  </si>
  <si>
    <t>670401040000</t>
  </si>
  <si>
    <t>LETCHWORTH CSD</t>
  </si>
  <si>
    <t>671002040000</t>
  </si>
  <si>
    <t>WYOMING CSD</t>
  </si>
  <si>
    <t>671201060000</t>
  </si>
  <si>
    <t>PERRY CSD</t>
  </si>
  <si>
    <t>671501040000</t>
  </si>
  <si>
    <t>WARSAW CSD</t>
  </si>
  <si>
    <t>680601060000</t>
  </si>
  <si>
    <t>PENN YAN CSD</t>
  </si>
  <si>
    <t>680801040000</t>
  </si>
  <si>
    <t>DUNDEE CSD</t>
  </si>
  <si>
    <t xml:space="preserve"> School Improvement Set Aside Rate based on count of all schools </t>
  </si>
  <si>
    <t>LEA BEDS</t>
  </si>
  <si>
    <t>LEA NAME</t>
  </si>
  <si>
    <t># of Priority &amp; Focus Schools (minimum required)</t>
  </si>
  <si>
    <t xml:space="preserve">% of identified schools </t>
  </si>
  <si>
    <t>Required Set Aside %</t>
  </si>
  <si>
    <t>Title III Set Aside required</t>
  </si>
  <si>
    <t xml:space="preserve">Percentage of identified schools </t>
  </si>
  <si>
    <t>Required Set-Aside rate</t>
  </si>
  <si>
    <t>87</t>
  </si>
  <si>
    <t>Less than 30%</t>
  </si>
  <si>
    <t>010100860884</t>
  </si>
  <si>
    <t>ALBANY PREP CHARTER SCHOOL</t>
  </si>
  <si>
    <t>100</t>
  </si>
  <si>
    <t>30-34%</t>
  </si>
  <si>
    <t>33</t>
  </si>
  <si>
    <t>35-39%</t>
  </si>
  <si>
    <t>80</t>
  </si>
  <si>
    <t>40-44%</t>
  </si>
  <si>
    <t>45-49%</t>
  </si>
  <si>
    <t>25</t>
  </si>
  <si>
    <t>50-54%</t>
  </si>
  <si>
    <t>57</t>
  </si>
  <si>
    <t>55-59%</t>
  </si>
  <si>
    <t>17</t>
  </si>
  <si>
    <t>60-64%</t>
  </si>
  <si>
    <t>22</t>
  </si>
  <si>
    <t>65-69%</t>
  </si>
  <si>
    <t>70-74%</t>
  </si>
  <si>
    <t>31</t>
  </si>
  <si>
    <t>75% or more</t>
  </si>
  <si>
    <t>OXFORD ACADEMY &amp; CSD</t>
  </si>
  <si>
    <t>86</t>
  </si>
  <si>
    <t>79</t>
  </si>
  <si>
    <t>COMMUNITY CHARTER SCHOOL</t>
  </si>
  <si>
    <t>PINNACLE CHARTER SCHOOL</t>
  </si>
  <si>
    <t>ORACLE CHARTER SCHOOL</t>
  </si>
  <si>
    <t>50</t>
  </si>
  <si>
    <t>8</t>
  </si>
  <si>
    <t>20</t>
  </si>
  <si>
    <t>83</t>
  </si>
  <si>
    <t>81</t>
  </si>
  <si>
    <t>60</t>
  </si>
  <si>
    <t>310100010000</t>
  </si>
  <si>
    <t>NYC GEOG DIST # 1 - MANHATTAN</t>
  </si>
  <si>
    <t/>
  </si>
  <si>
    <t>310200010000</t>
  </si>
  <si>
    <t>NYC GEOG DIST # 2 - MANHATTAN</t>
  </si>
  <si>
    <t>310300010000</t>
  </si>
  <si>
    <t>NYC GEOG DIST # 3 - MANHATTAN</t>
  </si>
  <si>
    <t>OPPORTUNITY CHARTER SCHOOL</t>
  </si>
  <si>
    <t>310400010000</t>
  </si>
  <si>
    <t>NYC GEOG DIST # 4 - MANHATTAN</t>
  </si>
  <si>
    <t>310500010000</t>
  </si>
  <si>
    <t>NYC GEOG DIST # 5 - MANHATTAN</t>
  </si>
  <si>
    <t>ST HOPE LEADERSHIP ACAD CHARTER SCH</t>
  </si>
  <si>
    <t>310600010000</t>
  </si>
  <si>
    <t>NYC GEOG DIST # 6 - MANHATTAN</t>
  </si>
  <si>
    <t>320700010000</t>
  </si>
  <si>
    <t>NYC GEOG DIST # 7 - BRONX</t>
  </si>
  <si>
    <t>320800010000</t>
  </si>
  <si>
    <t>NYC GEOG DIST # 8 - BRONX</t>
  </si>
  <si>
    <t>320900010000</t>
  </si>
  <si>
    <t>NYC GEOG DIST # 9 - BRONX</t>
  </si>
  <si>
    <t>321000010000</t>
  </si>
  <si>
    <t>NYC GEOG DIST #10 - BRONX</t>
  </si>
  <si>
    <t>321100010000</t>
  </si>
  <si>
    <t>NYC GEOG DIST #11 - BRONX</t>
  </si>
  <si>
    <t>321200010000</t>
  </si>
  <si>
    <t>NYC GEOG DIST #12 - BRONX</t>
  </si>
  <si>
    <t>331300010000</t>
  </si>
  <si>
    <t>NYC GEOG DIST #13 - BROOKLYN</t>
  </si>
  <si>
    <t>331400010000</t>
  </si>
  <si>
    <t>NYC GEOG DIST #14 - BROOKLYN</t>
  </si>
  <si>
    <t>WILLIAMSBURG CHARTER HIGH SCHOOL</t>
  </si>
  <si>
    <t>331500010000</t>
  </si>
  <si>
    <t>NYC GEOG DIST #15 - BROOKLYN</t>
  </si>
  <si>
    <t>SUMMIT ACADEMY CHARTER SCHOOL</t>
  </si>
  <si>
    <t>331600010000</t>
  </si>
  <si>
    <t>NYC GEOG DIST #16 - BROOKLYN</t>
  </si>
  <si>
    <t>331700010000</t>
  </si>
  <si>
    <t>NYC GEOG DIST #17 - BROOKLYN</t>
  </si>
  <si>
    <t>331800010000</t>
  </si>
  <si>
    <t>NYC GEOG DIST #18 - BROOKLYN</t>
  </si>
  <si>
    <t>331900010000</t>
  </si>
  <si>
    <t>NYC GEOG DIST #19 - BROOKLYN</t>
  </si>
  <si>
    <t>332000010000</t>
  </si>
  <si>
    <t>NYC GEOG DIST #20 - BROOKLYN</t>
  </si>
  <si>
    <t>332100010000</t>
  </si>
  <si>
    <t>NYC GEOG DIST #21 - BROOKLYN</t>
  </si>
  <si>
    <t>332200010000</t>
  </si>
  <si>
    <t>NYC GEOG DIST #22 - BROOKLYN</t>
  </si>
  <si>
    <t>332300010000</t>
  </si>
  <si>
    <t>NYC GEOG DIST #23 - BROOKLYN</t>
  </si>
  <si>
    <t>333200010000</t>
  </si>
  <si>
    <t>NYC GEOG DIST #32 - BROOKLYN</t>
  </si>
  <si>
    <t>342400010000</t>
  </si>
  <si>
    <t>NYC GEOG DIST #24 - QUEENS</t>
  </si>
  <si>
    <t>342500010000</t>
  </si>
  <si>
    <t>NYC GEOG DIST #25 - QUEENS</t>
  </si>
  <si>
    <t>342600010000</t>
  </si>
  <si>
    <t>NYC GEOG DIST #26 - QUEENS</t>
  </si>
  <si>
    <t>342700010000</t>
  </si>
  <si>
    <t>NYC GEOG DIST #27 - QUEENS</t>
  </si>
  <si>
    <t>342800010000</t>
  </si>
  <si>
    <t>NYC GEOG DIST #28 - QUEENS</t>
  </si>
  <si>
    <t>342900010000</t>
  </si>
  <si>
    <t>NYC GEOG DIST #29 - QUEENS</t>
  </si>
  <si>
    <t>343000010000</t>
  </si>
  <si>
    <t>NYC GEOG DIST #30 - QUEENS</t>
  </si>
  <si>
    <t>11</t>
  </si>
  <si>
    <t>303500010035-1722</t>
  </si>
  <si>
    <t>NYC - DEP CHANC (PUBLIC SCHOOL CHOICE-1722)</t>
  </si>
  <si>
    <t>305100010051-1723</t>
  </si>
  <si>
    <t>NYC - DEP CHANC INSTR (PRIORITY/FOCUS SWP-1723)</t>
  </si>
  <si>
    <t>305100010051-1724</t>
  </si>
  <si>
    <t>NYC - DEP CHANC INSTR (PRIORITY/FOCUS TAS-1724)</t>
  </si>
  <si>
    <t>305100010051-1726</t>
  </si>
  <si>
    <t>NYC - DEP CHANC INSTR (DELINQUENT-1726)</t>
  </si>
  <si>
    <t>304600010046-1727</t>
  </si>
  <si>
    <t>NYC - DIV OF HUMAN RESOURCES (T1 BILINGUAL-1727)</t>
  </si>
  <si>
    <t>305100010051-1729</t>
  </si>
  <si>
    <t>NYC - DEP CHANC INSTR (SWP-1729)</t>
  </si>
  <si>
    <t>305100010051-1731</t>
  </si>
  <si>
    <t>NYC - DEP CHANC INSTR (TAS-1731)</t>
  </si>
  <si>
    <t>306400010064-1732</t>
  </si>
  <si>
    <t>NYC - NONPUBLIC SCHOOL PROG (1732)</t>
  </si>
  <si>
    <t>305100010051-1733</t>
  </si>
  <si>
    <t>NYC - DEP CHANC INSTR (STH NT1/HOMELESS-1733)</t>
  </si>
  <si>
    <t>305100010051-1734</t>
  </si>
  <si>
    <t>NYC - DEP CHANC INSTR (ADMIN SUPPORT-1734)</t>
  </si>
  <si>
    <t>305100010051-1736</t>
  </si>
  <si>
    <t>NYC - DEP CHANC INSTR (SES-1736)</t>
  </si>
  <si>
    <t>305100010051-1742</t>
  </si>
  <si>
    <t>NYC - DEP CHANC INSTR (PRE-K-1742)</t>
  </si>
  <si>
    <t>304000010040-1744</t>
  </si>
  <si>
    <t>NYC - BOARD OF EDUCATION (EVALUATION SVC-1744)</t>
  </si>
  <si>
    <t>305100010051-1921</t>
  </si>
  <si>
    <t>NYC - DEP CHANC INSTR (NEGLECTED-1921)</t>
  </si>
  <si>
    <t>90</t>
  </si>
  <si>
    <t>SOUTHSIDE ACADEMY CHARTER SCHOOL</t>
  </si>
  <si>
    <t>75</t>
  </si>
  <si>
    <t>29</t>
  </si>
  <si>
    <t>EAST RAMAPO CSD (SPRING VALLEY)</t>
  </si>
  <si>
    <t>7</t>
  </si>
  <si>
    <t>67</t>
  </si>
  <si>
    <t>COBLESKILL-RICHMONDVILLE CSD</t>
  </si>
  <si>
    <t>63</t>
  </si>
  <si>
    <t>46</t>
  </si>
  <si>
    <t>GREENBURGH ELE UFSD</t>
  </si>
  <si>
    <t>MT VERNON SCHOOL DISTRICT</t>
  </si>
  <si>
    <t>44</t>
  </si>
  <si>
    <t>37</t>
  </si>
  <si>
    <t>NYC MANHATTAN BOROUGH</t>
  </si>
  <si>
    <t>15</t>
  </si>
  <si>
    <t>NYC BROOKLYN BOROUGH</t>
  </si>
  <si>
    <t>28</t>
  </si>
  <si>
    <t>NYC BRONX BOROUGH</t>
  </si>
  <si>
    <t>45</t>
  </si>
  <si>
    <t>NYC QUEENS BOROUGH</t>
  </si>
  <si>
    <t>Tenet 2: School Leader Practices and Decisions</t>
  </si>
  <si>
    <t>Tenet 3: Curriculum Development and Support</t>
  </si>
  <si>
    <t>Tenet 4: Teacher Practices and Decisions</t>
  </si>
  <si>
    <t>Tenet 5: Student Social and Emotional Developmental Health</t>
  </si>
  <si>
    <t>Tenet 6: Family and Community Engagement</t>
  </si>
  <si>
    <t>District Information Sheet #2</t>
  </si>
  <si>
    <t>Tenet-Specific Reserve Amount</t>
  </si>
  <si>
    <t>Not Rated</t>
  </si>
  <si>
    <t>Improvement % for this District</t>
  </si>
  <si>
    <t>How many identified schools received a rating of "Highly Effective" or "Effective" for this Tenet?</t>
  </si>
  <si>
    <t>Has the District received a HEDI Score of "Highly Effective" or "Effective" for this Tenet?</t>
  </si>
  <si>
    <t>DTSDE Ratings</t>
  </si>
  <si>
    <t>MOST RESTRICTIVE USE OF FUNDS</t>
  </si>
  <si>
    <t>LEAST RESTRICTIVE USE OF FUNDS</t>
  </si>
  <si>
    <t>Tier 2: List of Allowable Activities for Improvement</t>
  </si>
  <si>
    <t>Use this table to demonstrate costs associated with Tier 1 Prioritized Activities including: Systemic Planning Training, Expanded Learning Time Programs, Community Schools Programs, and Professional Development (if applicable).</t>
  </si>
  <si>
    <t>Tier 2 Required Activities</t>
  </si>
  <si>
    <t>Tier 1 Activities</t>
  </si>
  <si>
    <t>Systemic Planning Training</t>
  </si>
  <si>
    <t>Expanded Learning Time Program</t>
  </si>
  <si>
    <t>Community Schools Program</t>
  </si>
  <si>
    <t>Teacher/Principal Professional Development</t>
  </si>
  <si>
    <t>Tier 1: List of Prioritized Activities for Improvement</t>
  </si>
  <si>
    <t>Total Funds Budgeted for Improvement Activities</t>
  </si>
  <si>
    <t>Total Funds Budgeted for Tier 2: Federal and State Activities for Improvement (Sum of all costs listed in the "Tier 2 Fed-State Activities" tab)</t>
  </si>
  <si>
    <t>Prioritized Funding Matrix</t>
  </si>
  <si>
    <r>
      <t xml:space="preserve">The district </t>
    </r>
    <r>
      <rPr>
        <b/>
        <u/>
        <sz val="11"/>
        <color theme="1"/>
        <rFont val="Calibri"/>
        <family val="2"/>
        <scheme val="minor"/>
      </rPr>
      <t>may</t>
    </r>
    <r>
      <rPr>
        <b/>
        <sz val="11"/>
        <color theme="1"/>
        <rFont val="Calibri"/>
        <family val="2"/>
        <scheme val="minor"/>
      </rPr>
      <t xml:space="preserve"> allocate </t>
    </r>
    <r>
      <rPr>
        <b/>
        <u/>
        <sz val="11"/>
        <color theme="1"/>
        <rFont val="Calibri"/>
        <family val="2"/>
        <scheme val="minor"/>
      </rPr>
      <t>up to</t>
    </r>
    <r>
      <rPr>
        <b/>
        <sz val="11"/>
        <color theme="1"/>
        <rFont val="Calibri"/>
        <family val="2"/>
        <scheme val="minor"/>
      </rPr>
      <t xml:space="preserve"> this amount of the Tenet-Specific reserve amount for Tier 1 or Tier 2 activities mapped to this Tenet.</t>
    </r>
  </si>
  <si>
    <r>
      <t xml:space="preserve">In developing the </t>
    </r>
    <r>
      <rPr>
        <b/>
        <u/>
        <sz val="11"/>
        <color rgb="FFFF0000"/>
        <rFont val="Calibri"/>
        <family val="2"/>
        <scheme val="minor"/>
      </rPr>
      <t>CURRENT</t>
    </r>
    <r>
      <rPr>
        <b/>
        <sz val="11"/>
        <color theme="1"/>
        <rFont val="Calibri"/>
        <family val="2"/>
        <scheme val="minor"/>
      </rPr>
      <t xml:space="preserve"> plan:</t>
    </r>
  </si>
  <si>
    <t>1 = Limited Degree (Fewer than 20% of goals were achieved.)</t>
  </si>
  <si>
    <t>3 = Moderate Degree (At least 50% of goals were achieved.)</t>
  </si>
  <si>
    <t>4 = Major Degree (At least 90% of goals were achieved.)</t>
  </si>
  <si>
    <t>2 = Partial Degree (Fewer than 50% of goals were achieved.)</t>
  </si>
  <si>
    <t>1 = Limited Degree (Fewer than 20% of activities were carried out.)</t>
  </si>
  <si>
    <t>2 = Partial Degree (Fewer than 50% of activities were carried out.)</t>
  </si>
  <si>
    <t>3 = Moderate Degree (At least 50% of activities were carried out.)</t>
  </si>
  <si>
    <t>4 = Major Degree (At least 90% of activities were carried out.)</t>
  </si>
  <si>
    <t>1 = Limited Degree (Fewer than 20% of planned activities were funded.)</t>
  </si>
  <si>
    <t>2 = Partial Degree (Fewer than 50% of planned activities were funded.)</t>
  </si>
  <si>
    <t>3 = Moderate Degree (At least 50% of planned activities were funded.)</t>
  </si>
  <si>
    <t>4 = Major Degree (At least 90% of planned activities were funded.)</t>
  </si>
  <si>
    <r>
      <t xml:space="preserve">The district </t>
    </r>
    <r>
      <rPr>
        <b/>
        <u/>
        <sz val="11"/>
        <color theme="1"/>
        <rFont val="Calibri"/>
        <family val="2"/>
        <scheme val="minor"/>
      </rPr>
      <t>must</t>
    </r>
    <r>
      <rPr>
        <b/>
        <sz val="11"/>
        <color theme="1"/>
        <rFont val="Calibri"/>
        <family val="2"/>
        <scheme val="minor"/>
      </rPr>
      <t xml:space="preserve"> allocate </t>
    </r>
    <r>
      <rPr>
        <b/>
        <u/>
        <sz val="11"/>
        <color theme="1"/>
        <rFont val="Calibri"/>
        <family val="2"/>
        <scheme val="minor"/>
      </rPr>
      <t>at least</t>
    </r>
    <r>
      <rPr>
        <b/>
        <sz val="11"/>
        <color theme="1"/>
        <rFont val="Calibri"/>
        <family val="2"/>
        <scheme val="minor"/>
      </rPr>
      <t xml:space="preserve"> this amount of the Tenet-specific reserve amount for Tier 1 activities mapped to this Tenet (to be reflected on the "Tier 1 Prioritized Activities" tab).</t>
    </r>
  </si>
  <si>
    <t>Total Amount of Funds Reserved for Tier 1 Activities</t>
  </si>
  <si>
    <t>Total Funds Budgeted for Tier 1: Prioritized Activities (Sum of all costs listed in the "Tier 1 Prioritized Activities" tab)</t>
  </si>
  <si>
    <t>1 = Limited Degree (No identified subgroups improved achievement.)</t>
  </si>
  <si>
    <t>4 = Major Degree (All identified subgroups improved achievement.)</t>
  </si>
  <si>
    <t>3 = Moderate Degree (A majority of identified subgroups improved achievement.)</t>
  </si>
  <si>
    <t>2 = Partial Degree (Some of the identified subgroups improved achievement.)</t>
  </si>
  <si>
    <t>4 = Major Degree (There was a significant increase in the level of Parent Engagement.)</t>
  </si>
  <si>
    <t>1 = Limited Degree (There was no increase in the level of Parent Engagement.)</t>
  </si>
  <si>
    <t>2 = Partial Degree (There was a minor increase in the level of Parent Engagement.)</t>
  </si>
  <si>
    <t>3 = Moderate Degree (There was modest increase in the level of Parent Engagement.)</t>
  </si>
  <si>
    <t xml:space="preserve">J1. Targeted Schools: Identify the school(s) targeted by each activity.
</t>
  </si>
  <si>
    <t>D2: Goal(s): List the number of the goal to which the proposed activity aligns.</t>
  </si>
  <si>
    <t>Goal #1</t>
  </si>
  <si>
    <t>D1. Goal(s):  Must be in direct alignment with the achievement of the major recommendation or identified need. They should be written as specific, measurable, attainable, and relevant to the recommendation.</t>
  </si>
  <si>
    <r>
      <t>Goal #2</t>
    </r>
    <r>
      <rPr>
        <sz val="11"/>
        <color theme="1"/>
        <rFont val="Calibri"/>
        <family val="2"/>
        <scheme val="minor"/>
      </rPr>
      <t xml:space="preserve"> </t>
    </r>
  </si>
  <si>
    <t>Goal #3</t>
  </si>
  <si>
    <t>E. Activity(ies): Must detail the actions that will take place in order to achieve the identified goal(s).</t>
  </si>
  <si>
    <t>Focus School</t>
  </si>
  <si>
    <t>Priority School</t>
  </si>
  <si>
    <r>
      <rPr>
        <u/>
        <sz val="11"/>
        <color theme="1"/>
        <rFont val="Calibri"/>
        <family val="2"/>
        <scheme val="minor"/>
      </rPr>
      <t>Recommendation / Rationale #1</t>
    </r>
    <r>
      <rPr>
        <sz val="11"/>
        <color theme="1"/>
        <rFont val="Calibri"/>
        <family val="2"/>
        <scheme val="minor"/>
      </rPr>
      <t xml:space="preserve"> - </t>
    </r>
  </si>
  <si>
    <r>
      <rPr>
        <u/>
        <sz val="11"/>
        <color theme="1"/>
        <rFont val="Calibri"/>
        <family val="2"/>
        <scheme val="minor"/>
      </rPr>
      <t>Recommendation / Rationale #2</t>
    </r>
    <r>
      <rPr>
        <sz val="11"/>
        <color theme="1"/>
        <rFont val="Calibri"/>
        <family val="2"/>
        <scheme val="minor"/>
      </rPr>
      <t xml:space="preserve"> - </t>
    </r>
  </si>
  <si>
    <r>
      <rPr>
        <u/>
        <sz val="11"/>
        <color theme="1"/>
        <rFont val="Calibri"/>
        <family val="2"/>
        <scheme val="minor"/>
      </rPr>
      <t>Recommendation / Rationale #3</t>
    </r>
    <r>
      <rPr>
        <sz val="11"/>
        <color theme="1"/>
        <rFont val="Calibri"/>
        <family val="2"/>
        <scheme val="minor"/>
      </rPr>
      <t xml:space="preserve"> - </t>
    </r>
  </si>
  <si>
    <t xml:space="preserve">1- Costs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 </t>
  </si>
  <si>
    <t>2- Costs associated with participation in professional development activities to implement scientifically based behavior management programs.</t>
  </si>
  <si>
    <t>3 - Costs associated with participation in professional development activities to implement Response to Intervention (RtI) that are aligned with academic intervention services.</t>
  </si>
  <si>
    <t>District BEDS</t>
  </si>
  <si>
    <t>District Name</t>
  </si>
  <si>
    <t>School Name</t>
  </si>
  <si>
    <t>2013-14             Accountability Status</t>
  </si>
  <si>
    <t>A D JOHNSON COMMUNITY CHARTER SCHOOL</t>
  </si>
  <si>
    <t>Good Standing</t>
  </si>
  <si>
    <t>660413020000</t>
  </si>
  <si>
    <t>ABBOTT UFSD</t>
  </si>
  <si>
    <t>ABBOTT SCHOOL</t>
  </si>
  <si>
    <t>ACADEMIC LEADERSHIP CHARTER SCHOOL</t>
  </si>
  <si>
    <t>ACADEMY CHARTER SCHOOL</t>
  </si>
  <si>
    <t>ACADEMY OF THE CITY CHARTER SCHOOL</t>
  </si>
  <si>
    <t>331900860933</t>
  </si>
  <si>
    <t>ACHIEVEMENT FIRST APOLLO CHARTER</t>
  </si>
  <si>
    <t>ACHIEVEMENT FIRST BROWNSVILLE CHARTE</t>
  </si>
  <si>
    <t>333200860906</t>
  </si>
  <si>
    <t>ACHIEVEMENT FIRST BUSHWICK CHARTER</t>
  </si>
  <si>
    <t>ACHIEVEMENT FIRST E NY CHARTER SCH</t>
  </si>
  <si>
    <t>ACHIEVEMENT FIRST ENDEAVOR CHARTER</t>
  </si>
  <si>
    <t>ACHVMNT FIRST CRWN HGHTS CHR SCH</t>
  </si>
  <si>
    <t>Focus District</t>
  </si>
  <si>
    <t>TUSCARORA ELEMENTARY SCHOOL</t>
  </si>
  <si>
    <t>Local Assistance Plan</t>
  </si>
  <si>
    <t>ADDISON HIGH SCHOOL</t>
  </si>
  <si>
    <t>Focus</t>
  </si>
  <si>
    <t>VALLEY ELEMENTARY SCHOOL</t>
  </si>
  <si>
    <t>ADIRONDACK MIDDLE SCHOOL</t>
  </si>
  <si>
    <t>WEST LEYDEN ELEMENTARY SCHOOL</t>
  </si>
  <si>
    <t>FORESTPORT ELEMENTARY SCHOOL</t>
  </si>
  <si>
    <t>BOONVILLE ELEMENTARY SCHOOL</t>
  </si>
  <si>
    <t>ADIRONDACK HIGH SCHOOL</t>
  </si>
  <si>
    <t>AFTON ELEMENTARY SCHOOL</t>
  </si>
  <si>
    <t>AFTON JUNIOR/SENIOR HIGH SCHOOL</t>
  </si>
  <si>
    <t>AKRON HIGH SCHOOL</t>
  </si>
  <si>
    <t>AKRON ELEMENTARY SCHOOL</t>
  </si>
  <si>
    <t>AKRON MIDDLE SCHOOL</t>
  </si>
  <si>
    <t>MONTESSORI MAGNET SCHOOL</t>
  </si>
  <si>
    <t>PINE HILLS ELEMENTARY SCHOOL</t>
  </si>
  <si>
    <t>DELAWARE COMMUNITY SCHOOL</t>
  </si>
  <si>
    <t>NEW SCOTLAND ELEMENTARY SCHOOL</t>
  </si>
  <si>
    <t>NORTH ALBANY ACADEMY</t>
  </si>
  <si>
    <t>ALBANY SCHOOL OF HUMANITIES</t>
  </si>
  <si>
    <t>EAGLE POINT ELEMENTARY SCHOOL</t>
  </si>
  <si>
    <t>THOMAS S O'BRIEN ACAD OF SCI &amp; TECH</t>
  </si>
  <si>
    <t>GIFFEN MEMORIAL ELEMENTARY SCHOOL</t>
  </si>
  <si>
    <t>WILLIAM S HACKETT MIDDLE SCHOOL</t>
  </si>
  <si>
    <t>Priority</t>
  </si>
  <si>
    <t>ALBANY HIGH SCHOOL</t>
  </si>
  <si>
    <t>ARBOR HILL ELEMENTARY SCHOOL</t>
  </si>
  <si>
    <t>P J SCHUYLER ACHIEVEMENT ACADEMY</t>
  </si>
  <si>
    <t>SHERIDAN PREP ACADEMY</t>
  </si>
  <si>
    <t>MYERS MIDDLE SCHOOL</t>
  </si>
  <si>
    <t>ALBANY COMMUNITY CHARTER SCHOOL</t>
  </si>
  <si>
    <t>ALBANY LEADERSHIP CHARTER HS-GIRLS</t>
  </si>
  <si>
    <t>RONALD L SODOMA ELEMENTARY SCHOOL</t>
  </si>
  <si>
    <t>CHARLES D'AMICO HIGH SCHOOL</t>
  </si>
  <si>
    <t>CARL I BERGERSON MIDDLE SCHOOL</t>
  </si>
  <si>
    <t>ALDEN PRIMARY AT TOWNLINE</t>
  </si>
  <si>
    <t>ALDEN MIDDLE SCHOOL</t>
  </si>
  <si>
    <t>ALDEN SENIOR HIGH SCHOOL</t>
  </si>
  <si>
    <t>ALEXANDER ELEMENTARY SCHOOL</t>
  </si>
  <si>
    <t>ALEXANDER MIDDLE SCHOOL-HIGH SCHOOL</t>
  </si>
  <si>
    <t>ALEXANDRIA CENTRAL ELEMENTARY SCHOOL</t>
  </si>
  <si>
    <t>ALEXANDRIA CENTRAL HIGH SCHOOL</t>
  </si>
  <si>
    <t>ALFRED-ALMOND ELEMENTARY SCHOOL</t>
  </si>
  <si>
    <t>ALFRED-ALMOND JUNIOR-SENIOR HIGH SCH</t>
  </si>
  <si>
    <t>ALLEGANY-LIMESTONE CSD</t>
  </si>
  <si>
    <t>ALLEGANY-LIMESTONE HIGH SCHOOL</t>
  </si>
  <si>
    <t>ALLEGANY-LIMESTONE ELEMENTARY</t>
  </si>
  <si>
    <t>ALLEGANY-LIMESTONE MIDDLE SCHOOL</t>
  </si>
  <si>
    <t>ALTMAR PARISH-WILLIAMSTOWN CSD</t>
  </si>
  <si>
    <t>ALTMAR-PARISH-WILLIAMSTOWN JR/SR HS</t>
  </si>
  <si>
    <t>AMAGANSETT SCHOOL</t>
  </si>
  <si>
    <t>AMANI PUBLIC CHARTER SCHOOL</t>
  </si>
  <si>
    <t>AMBER CHARTER SCHOOL</t>
  </si>
  <si>
    <t>AMHERST CENTRAL HIGH SCHOOL</t>
  </si>
  <si>
    <t>SMALLWOOD DRIVE SCHOOL</t>
  </si>
  <si>
    <t>AMHERST MIDDLE SCHOOL</t>
  </si>
  <si>
    <t>WINDERMERE BLVD SCHOOL</t>
  </si>
  <si>
    <t>NORTHEAST SCHOOL</t>
  </si>
  <si>
    <t>EDMUND W MILES MIDDLE SCHOOL</t>
  </si>
  <si>
    <t>AMITYVILLE MEMORIAL HIGH SCHOOL</t>
  </si>
  <si>
    <t>WILLIAM H BARKLEY MICROSOCIETY</t>
  </si>
  <si>
    <t>R J MCNULTY ACADEMY</t>
  </si>
  <si>
    <t>WILBUR H LYNCH LITERACY ACADEMY</t>
  </si>
  <si>
    <t>AMSTERDAM HIGH SCHOOL</t>
  </si>
  <si>
    <t>WILLIAM B TECLER ARTS IN EDUCATION</t>
  </si>
  <si>
    <t>MARIE CURIE INST OF ENGIN AND COMM</t>
  </si>
  <si>
    <t>ANDES CENTRAL SCHOOL</t>
  </si>
  <si>
    <t>ANDOVER SCHOOL</t>
  </si>
  <si>
    <t>ARDSLEY HIGH SCHOOL</t>
  </si>
  <si>
    <t>ARDSLEY MIDDLE SCHOOL</t>
  </si>
  <si>
    <t>CONCORD ROAD ELEMENTARY SCHOOL</t>
  </si>
  <si>
    <t>ARGYLE JUNIOR/SENIOR HIGH SCHOOL</t>
  </si>
  <si>
    <t>ARGYLE ELEMENTARY SCHOOL</t>
  </si>
  <si>
    <t>ARK COMMUNITY CHARTER SCHOOL</t>
  </si>
  <si>
    <t>ARKPORT CENTRAL SCHOOL</t>
  </si>
  <si>
    <t>ARTHUR S MAY SCHOOL</t>
  </si>
  <si>
    <t>BEEKMAN SCHOOL</t>
  </si>
  <si>
    <t>OVERLOOK PRIMARY SCHOOL</t>
  </si>
  <si>
    <t>TRAVER ROAD PRIMARY SCHOOL</t>
  </si>
  <si>
    <t>ARLINGTON MIDDLE SCHOOL</t>
  </si>
  <si>
    <t>ARLINGTON HIGH SCHOOL</t>
  </si>
  <si>
    <t>WEST ROAD/D'AQUANNI INTERM SCH</t>
  </si>
  <si>
    <t>NOXON ROAD ELEMENTARY SCHOOL</t>
  </si>
  <si>
    <t>LAGRANGE MIDDLE SCHOOL</t>
  </si>
  <si>
    <t>TITUSVILLE INTERMEDIATE</t>
  </si>
  <si>
    <t>VAIL FARM ELEMENTARY SCHOOL</t>
  </si>
  <si>
    <t>UNION VALE MIDDLE SCHOOL</t>
  </si>
  <si>
    <t>ATTICA SENIOR HIGH SCHOOL</t>
  </si>
  <si>
    <t>ATTICA ELEMENTARY SCHOOL</t>
  </si>
  <si>
    <t>SHELDON ELEMENTARY SCHOOL</t>
  </si>
  <si>
    <t>ATTICA JUNIOR HIGH SCHOOL</t>
  </si>
  <si>
    <t>CASEY PARK ELEMENTARY SCHOOL</t>
  </si>
  <si>
    <t>GENESEE STREET ELEMENTARY SCHOOL</t>
  </si>
  <si>
    <t>HERMAN AVENUE ELEMENTARY SCHOOL</t>
  </si>
  <si>
    <t>OWASCO ELEMENTARY SCHOOL</t>
  </si>
  <si>
    <t>WILLIAM H SEWARD ELEMENTARY SCHOOL</t>
  </si>
  <si>
    <t>AUBURN JUNIOR HIGH SCHOOL</t>
  </si>
  <si>
    <t>AUBURN HIGH SCHOOL</t>
  </si>
  <si>
    <t>KEESVILLE PRIMARY SCHOOL</t>
  </si>
  <si>
    <t>AUSABLE VALLEY HIGH SCHOOL</t>
  </si>
  <si>
    <t>AUSABLE FORKS ELEMENTARY SCHOOL</t>
  </si>
  <si>
    <t>AUSABLE VALLEY MIDDLE SCHOOL</t>
  </si>
  <si>
    <t>SAND LAKE-MILLER HILL SCHOOL</t>
  </si>
  <si>
    <t>AVERILL PARK HIGH SCHOOL</t>
  </si>
  <si>
    <t>POESTENKILL ES</t>
  </si>
  <si>
    <t>WEST SAND LAKE ELEMENTARY SCHOOL</t>
  </si>
  <si>
    <t>ALGONQUIN MIDDLE SCHOOL</t>
  </si>
  <si>
    <t>AVOCA CENTRAL SCHOOL</t>
  </si>
  <si>
    <t>AVON HIGH SCHOOL</t>
  </si>
  <si>
    <t>AVON PRIMARY SCHOOL</t>
  </si>
  <si>
    <t>AVON MIDDLE SCHOOL</t>
  </si>
  <si>
    <t>BABYLON JUNIOR-SENIOR HIGH SCHOOL</t>
  </si>
  <si>
    <t>BABYLON MEMORIAL GRADE SCHOOL</t>
  </si>
  <si>
    <t>BABYLON ELEMENTARY SCHOOL</t>
  </si>
  <si>
    <t>BAINBRIDGE-GUILFORD HIGH SCHOOL</t>
  </si>
  <si>
    <t>GREENLAWN ELEMENTARY SCHOOL</t>
  </si>
  <si>
    <t>GUILFORD ELEMENTARY SCHOOL</t>
  </si>
  <si>
    <t>BROOKSIDE ELEMENTARY SCHOOL</t>
  </si>
  <si>
    <t>LENOX ELEMENTARY SCHOOL</t>
  </si>
  <si>
    <t>MEADOW ELEMENTARY SCHOOL</t>
  </si>
  <si>
    <t>PLAZA ELEMENTARY SCHOOL</t>
  </si>
  <si>
    <t>STEELE ELEMENTARY SCHOOL</t>
  </si>
  <si>
    <t>BALDWIN MIDDLE SCHOOL</t>
  </si>
  <si>
    <t>BALDWIN SENIOR HIGH SCHOOL</t>
  </si>
  <si>
    <t>HARRY E ELDEN ELEMENTARY SCHOOL</t>
  </si>
  <si>
    <t>CATHERINE M MCNAMARA ELEMENTARY SCH</t>
  </si>
  <si>
    <t>L PEARL PALMER ELEMENTARY SCHOOL</t>
  </si>
  <si>
    <t>VAN BUREN ELEMENTARY SCHOOL</t>
  </si>
  <si>
    <t>THEODORE R DURGEE JUNIOR HIGH SCH</t>
  </si>
  <si>
    <t>CHARLES W BAKER HIGH SCHOOL</t>
  </si>
  <si>
    <t>MAE E REYNOLDS SCHOOL</t>
  </si>
  <si>
    <t>DONALD S RAY SCHOOL</t>
  </si>
  <si>
    <t>BALLSTON SPA SENIOR HIGH SCHOOL</t>
  </si>
  <si>
    <t>MALTA AVENUE ELEMENTARY SCHOOL</t>
  </si>
  <si>
    <t>BALLSTON SPA MIDDLE SCHOOL</t>
  </si>
  <si>
    <t>WOOD ROAD ELEMENTARY SCHOOL</t>
  </si>
  <si>
    <t>MILTON TERRACE NORTH ELEMENTARY SCHO</t>
  </si>
  <si>
    <t>BARKER JR/SR HIGH SCHOOL</t>
  </si>
  <si>
    <t>PRATT ELEMENTARY SCHOOL</t>
  </si>
  <si>
    <t>JOHN KENNEDY SCHOOL</t>
  </si>
  <si>
    <t>JACKSON SCHOOL</t>
  </si>
  <si>
    <t>BATAVIA MIDDLE SCHOOL</t>
  </si>
  <si>
    <t>BATAVIA HIGH SCHOOL</t>
  </si>
  <si>
    <t>VERNON E WIGHTMAN PRIMARY SCHOOL</t>
  </si>
  <si>
    <t>HAVERLING SENIOR HIGH SCHOOL</t>
  </si>
  <si>
    <t>DANA L LYON MIDDLE SCHOOL</t>
  </si>
  <si>
    <t>BROOK AVENUE ELEMENTARY SCHOOL</t>
  </si>
  <si>
    <t>GARDINER MANOR SCHOOL</t>
  </si>
  <si>
    <t>MARY G CLARKSON SCHOOL</t>
  </si>
  <si>
    <t>FIFTH AVENUE SCHOOL</t>
  </si>
  <si>
    <t>SOUTH COUNTRY SCHOOL</t>
  </si>
  <si>
    <t>BAY SHORE SENIOR HIGH SCHOOL</t>
  </si>
  <si>
    <t>BAY SHORE MIDDLE SCHOOL</t>
  </si>
  <si>
    <t>BAYPORT-BLUE POINT HIGH SCHOOL</t>
  </si>
  <si>
    <t>BLUE POINT ELEMENTARY SCHOOL</t>
  </si>
  <si>
    <t>SYLVAN AVENUE ELEMENTARY SCHOOL</t>
  </si>
  <si>
    <t>ACADEMY STREET ELEMENTARY SCHOOL</t>
  </si>
  <si>
    <t>JAMES WILSON YOUNG MIDDLE SCHOOL</t>
  </si>
  <si>
    <t>J V FORRESTAL ELEMENTARY SCHOOL</t>
  </si>
  <si>
    <t>SOUTH AVENUE SCHOOL</t>
  </si>
  <si>
    <t>GLENHAM SCHOOL</t>
  </si>
  <si>
    <t>ROMBOUT MIDDLE SCHOOL</t>
  </si>
  <si>
    <t>BEACON HIGH SCHOOL</t>
  </si>
  <si>
    <t>SARGENT SCHOOL</t>
  </si>
  <si>
    <t>BEAVER RIVER MS</t>
  </si>
  <si>
    <t>BEAVER RIVER ELEMENTARY SCHOOL</t>
  </si>
  <si>
    <t>BEAVER RIVER HIGH SCHOOL</t>
  </si>
  <si>
    <t>BEDFORD VILLAGE ELEMENTARY SCHOOL</t>
  </si>
  <si>
    <t>FOX LANE HIGH SCHOOL</t>
  </si>
  <si>
    <t>WEST PATENT ELEMENTARY SCHOOL</t>
  </si>
  <si>
    <t>BEDFORD HILLS ELEMENTARY SCHOOL</t>
  </si>
  <si>
    <t>MT KISCO ELEMENTARY SCHOOL</t>
  </si>
  <si>
    <t>POUND RIDGE ELEMENTARY SCHOOL</t>
  </si>
  <si>
    <t>FOX LANE MIDDLE SCHOOL</t>
  </si>
  <si>
    <t>BEDFORD STUY COLLEGIATE CHARTER SCH</t>
  </si>
  <si>
    <t>BEDFORD STUY NEW BEGINNINGS CHARTER</t>
  </si>
  <si>
    <t>BEEKMANTOWN ELEMENTARY SCHOOL</t>
  </si>
  <si>
    <t>CUMBERLAND HEAD ELEMENTARY SCHOOL</t>
  </si>
  <si>
    <t>BEEKMANTOWN MIDDLE SCHOOL</t>
  </si>
  <si>
    <t>BEEKMANTOWN HIGH SCHOOL</t>
  </si>
  <si>
    <t>BEGINNING WITH CHLDRN CHARTER SCHOOL</t>
  </si>
  <si>
    <t>BELFAST SCHOOL</t>
  </si>
  <si>
    <t>BELIEVE NORTHSIDE CHARTER HIGH SCH</t>
  </si>
  <si>
    <t>BELLEVILLE HENDERSON CSD</t>
  </si>
  <si>
    <t>BELLEVILLE HENDERSON CENTRAL SCHOOL</t>
  </si>
  <si>
    <t>SHORE ROAD SCHOOL</t>
  </si>
  <si>
    <t>WINTHROP AVENUE SCHOOL</t>
  </si>
  <si>
    <t>REINHARD EARLY CHILDHOOD CENTER</t>
  </si>
  <si>
    <t>BELLMORE-MERRICK CENTRAL HS DISTRICT</t>
  </si>
  <si>
    <t>GRAND AVENUE MIDDLE SCHOOL</t>
  </si>
  <si>
    <t>MERRICK AVENUE MIDDLE SCHOOL</t>
  </si>
  <si>
    <t>SANFORD H CALHOUN HIGH SCHOOL</t>
  </si>
  <si>
    <t>WELLINGTON C MEPHAM HIGH SCH</t>
  </si>
  <si>
    <t>JOHN F KENNEDY HIGH SCHOOL</t>
  </si>
  <si>
    <t>BERKSHIRE UFSD</t>
  </si>
  <si>
    <t>BERKSHIRE JUNIOR-SENIOR HIGH SCHOOL</t>
  </si>
  <si>
    <t>BERLIN ELEMENTARY SCHOOL</t>
  </si>
  <si>
    <t>BERLIN MIDDLE SCHOOL</t>
  </si>
  <si>
    <t>BERLIN HIGH SCHOOL</t>
  </si>
  <si>
    <t>BERNE-KNOX-WESTERLO JUNIOR-SENIOR HS</t>
  </si>
  <si>
    <t>BERNE-KNOX-WESTERLO ELEM SCH</t>
  </si>
  <si>
    <t>BETHLEHEM CENTRAL SENIOR HIGH SCHOOL</t>
  </si>
  <si>
    <t>ELSMERE ELEMENTARY SCHOOL</t>
  </si>
  <si>
    <t>GLENMONT ELEMENTARY SCHOOL</t>
  </si>
  <si>
    <t>HAMAGRAEL ELEMENTARY SCHOOL</t>
  </si>
  <si>
    <t>SLINGERLANDS ELEMENTARY SCHOOL</t>
  </si>
  <si>
    <t>BETHLEHEM CENTRAL MIDDLE SCHOOL</t>
  </si>
  <si>
    <t>EAGLE ELEMENTARY SCHOOL</t>
  </si>
  <si>
    <t>BETHPAGE SENIOR HIGH SCHOOL</t>
  </si>
  <si>
    <t>CENTRAL BOULEVARD ELEMENTARY SCHOOL</t>
  </si>
  <si>
    <t>CHARLES CAMPAGNE SCHOOL</t>
  </si>
  <si>
    <t>KRAMER LANE ELEMENTARY SCHOOL</t>
  </si>
  <si>
    <t>JOHN F KENNEDY MIDDLE SCHOOL</t>
  </si>
  <si>
    <t>CALVIN COOLIDGE SCHOOL</t>
  </si>
  <si>
    <t>BENJAMIN FRANKLIN ELEMENTARY SCHOOL</t>
  </si>
  <si>
    <t>THOMAS JEFFERSON SCHOOL</t>
  </si>
  <si>
    <t>MACARTHUR SCHOOL</t>
  </si>
  <si>
    <t>THEODORE ROOSEVELT SCHOOL</t>
  </si>
  <si>
    <t>WOODROW WILSON SCHOOL</t>
  </si>
  <si>
    <t>EAST MIDDLE SCHOOL</t>
  </si>
  <si>
    <t>WEST MIDDLE SCHOOL</t>
  </si>
  <si>
    <t>BINGHAMTON HIGH SCHOOL</t>
  </si>
  <si>
    <t>HORACE MANN SCHOOL</t>
  </si>
  <si>
    <t>BRUNO M PONTERIO RIDGE STREET SCHOO</t>
  </si>
  <si>
    <t>BLIND BROOK-RYE MIDDLE SCHOOL</t>
  </si>
  <si>
    <t>BLIND BROOK HIGH SCHOOL</t>
  </si>
  <si>
    <t>BOLIVAR-RICHBURG JUNIOR-SENIOR HS</t>
  </si>
  <si>
    <t>BOLIVAR-RICHBURG ELEMENTARY SCHOOL</t>
  </si>
  <si>
    <t>BOLTON CENTRAL SCHOOL</t>
  </si>
  <si>
    <t>BRADFORD CENTRAL SCHOOL</t>
  </si>
  <si>
    <t>ST LAWRENCE MIDDLE SCHOOL</t>
  </si>
  <si>
    <t>ST LAWRENCE ELEMENTARY SCHOOL</t>
  </si>
  <si>
    <t>ST LAWRENCE HIGH SCHOOL</t>
  </si>
  <si>
    <t>SOUTHWEST ELEMENTARY SCHOOL</t>
  </si>
  <si>
    <t>EAST ELEMENTARY SCHOOL</t>
  </si>
  <si>
    <t>HEMLOCK ELEMENTARY SCHOOL</t>
  </si>
  <si>
    <t>LAUREL PARK ELEMENTARY SCHOOL</t>
  </si>
  <si>
    <t>LORETTA PARK ELEMENTARY SCHOOL</t>
  </si>
  <si>
    <t>NORTH ELEMENTARY SCHOOL</t>
  </si>
  <si>
    <t>NORTHEAST ELEMENTARY SCHOOL</t>
  </si>
  <si>
    <t>OAK PARK ELEMENTARY SCHOOL</t>
  </si>
  <si>
    <t>PINE PARK ELEMENTARY SCHOOL</t>
  </si>
  <si>
    <t>SOUTHEAST ELEMENTARY SCHOOL</t>
  </si>
  <si>
    <t>TWIN PINES ELEMENTARY SCHOOL</t>
  </si>
  <si>
    <t>NORTH MIDDLE SCHOOL</t>
  </si>
  <si>
    <t>BRENTWOOD HIGH SCHOOL</t>
  </si>
  <si>
    <t>SOUTH MIDDLE SCHOOL</t>
  </si>
  <si>
    <t>FRESHMAN CENTER</t>
  </si>
  <si>
    <t>C V STARR INTERMEDIATE SCHOOL</t>
  </si>
  <si>
    <t>BREWSTER HIGH SCHOOL</t>
  </si>
  <si>
    <t>JOHN F KENNEDY ELEMENTARY SCHOOL</t>
  </si>
  <si>
    <t>HENRY H WELLS MIDDLE SCHOOL</t>
  </si>
  <si>
    <t>TODD ELEMENTARY SCHOOL</t>
  </si>
  <si>
    <t>BRIARCLIFF HIGH SCHOOL</t>
  </si>
  <si>
    <t>BRIARCLIFF MIDDLE SCHOOL</t>
  </si>
  <si>
    <t>BRIDGEHAMPTON SCHOOL</t>
  </si>
  <si>
    <t>BRIGHTER CHOICE CHARTER MIDDLE-BOYS</t>
  </si>
  <si>
    <t>BRIGHTER CHOICE CHARTER MIDDLE-GIRLS</t>
  </si>
  <si>
    <t>BRIGHTER CHOICE CHARTER SCHOOL-BOYS</t>
  </si>
  <si>
    <t>BRIGHTER CHOICE CHARTER SCHOOL-GIRLS</t>
  </si>
  <si>
    <t>BRIGHTON HIGH SCHOOL</t>
  </si>
  <si>
    <t>TWELVE CORNERS MIDDLE SCHOOL</t>
  </si>
  <si>
    <t>FRENCH ROAD ELEMENTARY SCHOOL</t>
  </si>
  <si>
    <t>COUNCIL ROCK PRIMARY SCHOOL</t>
  </si>
  <si>
    <t>BROADALBIN-PERTH INTERMEDIATE SCHOOL</t>
  </si>
  <si>
    <t>LEARNING COMMUN-BROADALBIN-PERTH (TH</t>
  </si>
  <si>
    <t>BROADALBIN-PERTH MIDDLE SCHOOL</t>
  </si>
  <si>
    <t>BROADALBIN-PERTH HIGH SCHOOL</t>
  </si>
  <si>
    <t>GINTHER ELEMENTARY SCHOOL</t>
  </si>
  <si>
    <t>BROCKPORT HIGH SCHOOL</t>
  </si>
  <si>
    <t>BARCLAY ELEMENTARY SCHOOL</t>
  </si>
  <si>
    <t>A D OLIVER MIDDLE SCHOOL</t>
  </si>
  <si>
    <t>FRED W HILL SCHOOL</t>
  </si>
  <si>
    <t>BROCTON ELEMENTARY SCHOOL</t>
  </si>
  <si>
    <t>BROCTON MIDDLE HIGH SCHOOL</t>
  </si>
  <si>
    <t>BRONX ACADEMY OF PROMISE CHARTER SCH</t>
  </si>
  <si>
    <t>BRONX CHARTER SCH BETTER LEARNING</t>
  </si>
  <si>
    <t>BRONX CHARTER SCH-EXCELLENCE</t>
  </si>
  <si>
    <t>BRONX CHARTER SCHOOL FOR CHILDREN</t>
  </si>
  <si>
    <t>BRONX CHARTER SCHOOL FOR THE ARTS</t>
  </si>
  <si>
    <t>BRONX COMMUNITY CHARTER SCHOOL</t>
  </si>
  <si>
    <t>BRONX GLOBAL LRNING INST FOR GIRLS</t>
  </si>
  <si>
    <t>321200860870</t>
  </si>
  <si>
    <t>BRONX LIGHTHOUSE CHARTER SCHOOL</t>
  </si>
  <si>
    <t>320900860807</t>
  </si>
  <si>
    <t>BRONX PREP CHARTER SCHOOL</t>
  </si>
  <si>
    <t>BRONX SUCCESS ACADEMY CHARTER-1</t>
  </si>
  <si>
    <t>320800860980</t>
  </si>
  <si>
    <t>BRONX SUCCESS ACADEMY CHARTER-2</t>
  </si>
  <si>
    <t>BRONXVILLE MIDDLE SCHOOL</t>
  </si>
  <si>
    <t>BRONXVILLE HIGH SCHOOL</t>
  </si>
  <si>
    <t>BRONXVILLE ELEMENTARY SCHOOL</t>
  </si>
  <si>
    <t>BROOKFIELD CENTRAL SCHOOL</t>
  </si>
  <si>
    <t>BROOKHAVEN-COMSEWOGUE UFSD</t>
  </si>
  <si>
    <t>TERRYVILLE ROAD SCHOOL</t>
  </si>
  <si>
    <t>NORWOOD AVENUE SCHOOL</t>
  </si>
  <si>
    <t>CLINTON AVENUE SCHOOL</t>
  </si>
  <si>
    <t>BOYLE ROAD ELEMENTARY SCHOOL</t>
  </si>
  <si>
    <t>COMSEWOGUE HIGH SCHOOL</t>
  </si>
  <si>
    <t>BROOKLYN ASCEND CHARTER SCHOOL</t>
  </si>
  <si>
    <t>332200860978</t>
  </si>
  <si>
    <t>BROOKLYN DREAMS CHARTER SCHOOL</t>
  </si>
  <si>
    <t>331300860937</t>
  </si>
  <si>
    <t>BROOKLYN EAST COLLEGIATE CHARTER SCH</t>
  </si>
  <si>
    <t>BROOKLYN EXCELSIOR CHARTER SCH</t>
  </si>
  <si>
    <t>BROOKLYN PROSPECT CHARTER SCHOOL</t>
  </si>
  <si>
    <t>BROOKLYN SCHOLARS CHARTER SCHOOL</t>
  </si>
  <si>
    <t>BROOKLYN SUCCESS ACADEMY CHARTER</t>
  </si>
  <si>
    <t>BROOME ST ACADEMY CHARTER HIGH SCHOO</t>
  </si>
  <si>
    <t>331800860954</t>
  </si>
  <si>
    <t>BROWNSVILLE ASCEND CHARTER SCHOOL</t>
  </si>
  <si>
    <t>BROWNSVILLE COLLEGIATE CHARTER SCH</t>
  </si>
  <si>
    <t>BRUNSWICK CSD (BRITTONKILL)</t>
  </si>
  <si>
    <t>TAMARAC MIDDLE SCHOOL HIGH SCHOOL</t>
  </si>
  <si>
    <t>TAMARAC ELEMENTARY SCHOOL</t>
  </si>
  <si>
    <t>BRUSHTON MOIRA HIGH SCHOOL</t>
  </si>
  <si>
    <t>BRUSHTON GRADE SCHOOL</t>
  </si>
  <si>
    <t>BUFFALO ACD-SCI CHARTER SCHOOL</t>
  </si>
  <si>
    <t>DISCOVERY SCHOOL</t>
  </si>
  <si>
    <t>D'YOUVILLE-PORTER CAMPUS</t>
  </si>
  <si>
    <t>BUFFALO ELEM SCH OF TECHNOLOGY</t>
  </si>
  <si>
    <t>PS 17</t>
  </si>
  <si>
    <t>DR A PANTOJA COMM SCH EXCLLNCE -#77</t>
  </si>
  <si>
    <t>NATIVE AMERICAN MAGNET</t>
  </si>
  <si>
    <t>PS 27 HILLERY PARK ACADEMY</t>
  </si>
  <si>
    <t>HARRIET ROSS TUBMAN ACADEMY</t>
  </si>
  <si>
    <t>BUILD ACADEMY</t>
  </si>
  <si>
    <t>BILINGUAL CENTER</t>
  </si>
  <si>
    <t>PS 37 FUTURES ACADEMY</t>
  </si>
  <si>
    <t>DR MARTIN LUTHER KING, JR MULTICUL</t>
  </si>
  <si>
    <t>PS 42 OCCUPATIONAL TRAINING CTR</t>
  </si>
  <si>
    <t>LOVEJOY DISCOVERY SCHOOL #43</t>
  </si>
  <si>
    <t>INTERNATIONAL SCHOOL</t>
  </si>
  <si>
    <t>COMMUNITY SCHOOL #53 AT #4</t>
  </si>
  <si>
    <t>DR GEORGE BLACKMAN ECC</t>
  </si>
  <si>
    <t>FREDERICK OLMSTED #56</t>
  </si>
  <si>
    <t>PS 61</t>
  </si>
  <si>
    <t>FREDERICK OLMSTED #64 AT #78</t>
  </si>
  <si>
    <t>PS 65 ROOSEVELT ACADEMY</t>
  </si>
  <si>
    <t>PS 66 NORTH PARK ACADEMY</t>
  </si>
  <si>
    <t>PS 69 HOUGHTON ACADEMY</t>
  </si>
  <si>
    <t>LORRAINE ELEMENTARY SCHOOL</t>
  </si>
  <si>
    <t>PS 74 HAMLIN PARK ELEMENTARY SCHOOL</t>
  </si>
  <si>
    <t>HERMAN BADILLO COMMUNITY SCHOOL</t>
  </si>
  <si>
    <t>HIGHGATE HEIGHTS</t>
  </si>
  <si>
    <t>PS 81</t>
  </si>
  <si>
    <t>PS 82</t>
  </si>
  <si>
    <t>PS 84</t>
  </si>
  <si>
    <t>SOUTHSIDE ELEMENTARY SCHOOL</t>
  </si>
  <si>
    <t>DR LYDIA T WRIGHT SCH OF EXCELLENCE</t>
  </si>
  <si>
    <t>BUFFALO ACADEMY-VIS &amp; PERF ARTS</t>
  </si>
  <si>
    <t>MCKINLEY VOC HIGH SCHOOL</t>
  </si>
  <si>
    <t>BENNETT HIGH SCHOOL</t>
  </si>
  <si>
    <t>BURGARD VOC HIGH SCHOOL</t>
  </si>
  <si>
    <t>CITY HONORS SCH-F MASTEN PK</t>
  </si>
  <si>
    <t>EMERSON SCHOOL OF HOSPITALITY</t>
  </si>
  <si>
    <t>HUTCHINSON CENTRAL TECH HIGH SCHOOL</t>
  </si>
  <si>
    <t>LAFAYETTE HIGH SCHOOL</t>
  </si>
  <si>
    <t>RIVERSIDE INSTITUTE OF TECHNOLOGY</t>
  </si>
  <si>
    <t>SOUTH PARK HIGH SCHOOL</t>
  </si>
  <si>
    <t>WEST HERTEL ELEMENTARY SCHOOL</t>
  </si>
  <si>
    <t>WATERFRONT SCHOOL</t>
  </si>
  <si>
    <t>BENNETT PARK MONTESSORI SCHOOL</t>
  </si>
  <si>
    <t>STANLEY MAKOWSKI EARLY CHLDHD CTR</t>
  </si>
  <si>
    <t>LEONARDO DA VINCI HIGH SCHOOL</t>
  </si>
  <si>
    <t>GRABIARZ-CAMPUS SCHOOL #79</t>
  </si>
  <si>
    <t>FRANK A SEDITA SCHOOL #30</t>
  </si>
  <si>
    <t>MATH SCIENCE TECH PREP SCHOOL-SENECA</t>
  </si>
  <si>
    <t>ALTERNATIVE HIGH SCHOOL</t>
  </si>
  <si>
    <t>HARVEY AUSTIN SCHOOL #97</t>
  </si>
  <si>
    <t>EAST HIGH SCHOOL</t>
  </si>
  <si>
    <t>INTER PREP SCH-GROVER CLEVELAND-#187</t>
  </si>
  <si>
    <t>MIDDLE EARLY COLLEGE</t>
  </si>
  <si>
    <t>BUFFALO UNITED CHARTER SCHOOL</t>
  </si>
  <si>
    <t>BURNT HILLS-BALLSTON LAKE CSD</t>
  </si>
  <si>
    <t>CHARLTON HTS ELEMENTARY SCHOOL</t>
  </si>
  <si>
    <t>BURNT HILLS-BALLSTON LAKE SR HS</t>
  </si>
  <si>
    <t>FRANCIS L STEVENS ELEMENTARY SCHOOL</t>
  </si>
  <si>
    <t>PASHLEY ELEMENTARY SCHOOL</t>
  </si>
  <si>
    <t>RICHARD H O'ROURKE MIDDLE SCHOOL</t>
  </si>
  <si>
    <t>BUSHWICK ASCEND CHARTER SCHOOL</t>
  </si>
  <si>
    <t>H C CRITTENDEN MIDDLE SCHOOL</t>
  </si>
  <si>
    <t>COMAN HILL SCHOOL</t>
  </si>
  <si>
    <t>WAMPUS SCHOOL</t>
  </si>
  <si>
    <t>BYRAM HILLS HIGH SCHOOL</t>
  </si>
  <si>
    <t>CAIRO-DURHAM HIGH SCHOOL</t>
  </si>
  <si>
    <t>CAIRO-DURHAM MIDDLE SCHOOL</t>
  </si>
  <si>
    <t>CALEDONIA-MUMFORD HIGH SCHOOL</t>
  </si>
  <si>
    <t>CALEDONIA-MUMFORD ELEMENTARY SCHOOL</t>
  </si>
  <si>
    <t>CALEDONIA-MUMFORD MIDDLE SCHOOL</t>
  </si>
  <si>
    <t>CAMBRIDGE ELEMENTARY SCHOOL</t>
  </si>
  <si>
    <t>CAMBRIDGE JUNIOR-SENIOR HIGH SCHOOL</t>
  </si>
  <si>
    <t>MCCONNELLSVILLE ELEMENTARY SCHOOL</t>
  </si>
  <si>
    <t>NORTH BAY AREA SCHOOL</t>
  </si>
  <si>
    <t>ANNSVILLE AREA SCHOOL</t>
  </si>
  <si>
    <t>CAMDEN SENIOR HIGH SCHOOL</t>
  </si>
  <si>
    <t>CAMDEN ELEMENTARY SCHOOL</t>
  </si>
  <si>
    <t>CAMDEN MIDDLE SCHOOL</t>
  </si>
  <si>
    <t>CAMPBELL-SAVONA ELEMENTARY SCHOOL</t>
  </si>
  <si>
    <t>CAMPBELL-SAVONA JR/SR HIGH SCHOOL</t>
  </si>
  <si>
    <t>CANAJOHARIE SENIOR HIGH SCHOOL</t>
  </si>
  <si>
    <t>CANAJOHARIE MIDDLE SCHOOL</t>
  </si>
  <si>
    <t>EAST HILL SCHOOL</t>
  </si>
  <si>
    <t>CANANDAIGUA ACADEMY &amp; MIDDLE SCHOOL</t>
  </si>
  <si>
    <t>CANANDAIGUA ELEMENTARY SCHOOL</t>
  </si>
  <si>
    <t>CANANDAIGUA PRIMARY SCHOOL</t>
  </si>
  <si>
    <t>CANANDAIGUA MIDDLE SCHOOL</t>
  </si>
  <si>
    <t>CANASERAGA SCHOOL</t>
  </si>
  <si>
    <t>PETERBORO STREET ELEMENTARY SCHOOL</t>
  </si>
  <si>
    <t>CANASTOTA HIGH SCHOOL</t>
  </si>
  <si>
    <t>ROBERTS STREET MIDDLE SCHOOL</t>
  </si>
  <si>
    <t>SOUTH SIDE ELEMENTARY SCHOOL</t>
  </si>
  <si>
    <t>CANDOR JUNIOR-SENIOR HIGH SCHOOL</t>
  </si>
  <si>
    <t>CANDOR ELEMENTARY SCHOOL</t>
  </si>
  <si>
    <t>CANISTEO-GREENWOOD HIGH SCHOOL</t>
  </si>
  <si>
    <t>CANISTEO-GREENWOOD ELEMENTARY SCHOOL</t>
  </si>
  <si>
    <t>F S BANFORD ELEMENTARY SCHOOL</t>
  </si>
  <si>
    <t>H C WILLIAMS SENIOR HIGH SCH</t>
  </si>
  <si>
    <t>J M MCKENNEY MIDDLE SCHOOL</t>
  </si>
  <si>
    <t>CHERRY LANE SCHOOL</t>
  </si>
  <si>
    <t>RUSHMORE AVENUE SCHOOL</t>
  </si>
  <si>
    <t>CARLE PLACE MIDDLE SENIOR HIGH SCH</t>
  </si>
  <si>
    <t>KENT PRIMARY SCHOOL</t>
  </si>
  <si>
    <t>KENT ELEMENTARY SCHOOL</t>
  </si>
  <si>
    <t>MATTHEW PATERSON ELEMENTARY SCHOOL</t>
  </si>
  <si>
    <t>CARMEL HIGH SCHOOL</t>
  </si>
  <si>
    <t>GEORGE FISCHER MIDDLE SCHOOL</t>
  </si>
  <si>
    <t>CARTHAGE SENIOR HIGH SCHOOL</t>
  </si>
  <si>
    <t>BLACK RIVER SCHOOL</t>
  </si>
  <si>
    <t>CARTHAGE ELEMENTARY SCHOOL</t>
  </si>
  <si>
    <t>WEST CARTHAGE ELEMENTARY SCHOOL</t>
  </si>
  <si>
    <t>CARTHAGE MIDDLE SCHOOL</t>
  </si>
  <si>
    <t>SINCLAIRVILLE ELEMENTARY SCHOOL</t>
  </si>
  <si>
    <t>CASSADAGA VALLEY HIGH SCHOOL</t>
  </si>
  <si>
    <t>CATO-MERIDIAN ELEMENTARY SCHOOL</t>
  </si>
  <si>
    <t>CATO-MERIDIAN MIDDLE SCHOOL</t>
  </si>
  <si>
    <t>CATO-MERIDIAN SENIOR HIGH SCHOOL</t>
  </si>
  <si>
    <t>CATSKILL SENIOR HIGH SCHOOL</t>
  </si>
  <si>
    <t>CATSKILL MIDDLE SCHOOL</t>
  </si>
  <si>
    <t>CATSKILL ELEMENTARY SCHOOL</t>
  </si>
  <si>
    <t>CATTARAUGUS-LITTLE VALLEY CSD</t>
  </si>
  <si>
    <t>CATTARAUGUS-LITTLE VALLEY PRIMARY</t>
  </si>
  <si>
    <t>CATTARAUGUS-LITTLE VALLEY HS</t>
  </si>
  <si>
    <t>CATTARAUGUS-LITTLE VALLEY MIDDLE SCH</t>
  </si>
  <si>
    <t>CAZENOVIA HIGH SCHOOL</t>
  </si>
  <si>
    <t>CAZENOVIA MIDDLE SCHOOL</t>
  </si>
  <si>
    <t>BURTON STREET ELEMENTARY SCHOOL</t>
  </si>
  <si>
    <t>CENTER MORICHES UFSD</t>
  </si>
  <si>
    <t>CENTER MORICHES HIGH SCHOOL</t>
  </si>
  <si>
    <t>CENTER MORICHES MIDDLE SCHOOL</t>
  </si>
  <si>
    <t>CLAYTON HUEY ELEMENTARY SCHOOL</t>
  </si>
  <si>
    <t>CENTRAL ISLIP SENIOR HIGH SCHOOL</t>
  </si>
  <si>
    <t>CENTRAL ISLIP EARLY CHLDHD CENTER</t>
  </si>
  <si>
    <t>AURA A COLE ELEMENTARY SCHOOL</t>
  </si>
  <si>
    <t>BREWERTON ELEMENTARY SCHOOL</t>
  </si>
  <si>
    <t>CENTRAL SQUARE INTERMEDIATE SCHOOL</t>
  </si>
  <si>
    <t>CLEVELAND ELEMENTARY SCHOOL</t>
  </si>
  <si>
    <t>PAUL V MOORE HIGH SCHOOL</t>
  </si>
  <si>
    <t>MILLARD HAWK PRIMARY SCHOOL</t>
  </si>
  <si>
    <t>HASTINGS MALLORY ELEMENTARY SCHOOL</t>
  </si>
  <si>
    <t>CENTRAL SQUARE MIDDLE SCHOOL</t>
  </si>
  <si>
    <t>CHALLENGE PREPARATORY CHARTER SCHOOL</t>
  </si>
  <si>
    <t>SEVEN BRIDGES MIDDLE SCHOOL</t>
  </si>
  <si>
    <t>DOUGLAS G GRAFFLIN SCHOOL</t>
  </si>
  <si>
    <t>ROARING BROOK SCHOOL</t>
  </si>
  <si>
    <t>ROBERT E BELL SCHOOL</t>
  </si>
  <si>
    <t>HORACE GREELEY HIGH SCHOOL</t>
  </si>
  <si>
    <t>WESTORCHARD SCHOOL</t>
  </si>
  <si>
    <t>CHARLOTTE VALLEY SCHOOL</t>
  </si>
  <si>
    <t>CHARTER SCH-EDUC EXCELLENCE</t>
  </si>
  <si>
    <t>CHARTER SCHOOL FOR APPLIED TECHNOLOG</t>
  </si>
  <si>
    <t>CHATEAUGAY ELEMENTARY SCHOOL</t>
  </si>
  <si>
    <t>CHATEAUGAY HIGH SCHOOL</t>
  </si>
  <si>
    <t>CHATHAM HIGH SCHOOL</t>
  </si>
  <si>
    <t>MARY E DARDESS ELEMENTARY SCHOOL</t>
  </si>
  <si>
    <t>CHATHAM MIDDLE SCHOOL</t>
  </si>
  <si>
    <t>CHAUTAUQUA LAKE SECONDARY SCHOOL</t>
  </si>
  <si>
    <t>CHAUTAUQUA LAKE ELEMENTARY SCHOOL</t>
  </si>
  <si>
    <t>CHAZY CENTRAL RURAL JUNIOR-SENIOR HS</t>
  </si>
  <si>
    <t>CHAZY CENTRAL RURAL ELEMENTARY SCH</t>
  </si>
  <si>
    <t>UNION EAST ELEMENTARY SCHOOL</t>
  </si>
  <si>
    <t>CHEEKTOWAGA HIGH SCHOOL</t>
  </si>
  <si>
    <t>CHEEKTOWAGA MIDDLE SCHOOL</t>
  </si>
  <si>
    <t>CHEEKTOWAGA-MARYVALE UFSD</t>
  </si>
  <si>
    <t>MARYVALE PRIMARY SCHOOL</t>
  </si>
  <si>
    <t>MARYVALE INTERMEDIATE SCHOOL</t>
  </si>
  <si>
    <t>MARYVALE MIDDLE SCHOOL</t>
  </si>
  <si>
    <t>MARYVALE HIGH SCHOOL</t>
  </si>
  <si>
    <t>WOODROW WILSON ELEMENTARY SCHOOL</t>
  </si>
  <si>
    <t>JOHN F KENNEDY SENIOR HIGH SCHOOL</t>
  </si>
  <si>
    <t>CHENANGO FORKS ELEMENTARY SCHOOL</t>
  </si>
  <si>
    <t>CHENANGO FORKS HIGH SCHOOL</t>
  </si>
  <si>
    <t>CHENANGO FORKS MIDDLE SCHOOL</t>
  </si>
  <si>
    <t>CHENANGO VALLEY HIGH SCHOOL</t>
  </si>
  <si>
    <t>CHENANGO BRIDGE ELEMENTARY SCHOOL</t>
  </si>
  <si>
    <t>PORT DICKINSON ELEMENTARY SCHOOL</t>
  </si>
  <si>
    <t>CHENANGO VALLEY MIDDLE SCHOOL</t>
  </si>
  <si>
    <t>CHERRY VALLEY-SPRINGFIELD CSD</t>
  </si>
  <si>
    <t>CHERRY VALLEY-SPRINGFIELD CENTRAL</t>
  </si>
  <si>
    <t>CHESTER ACADEMY-MIDDLE/HIGH SCHOOL</t>
  </si>
  <si>
    <t>CHESTER ELEMENTARY SCHOOL</t>
  </si>
  <si>
    <t>CHILD DVLPMNT CTR-HAMPTONS CHARTER</t>
  </si>
  <si>
    <t>BRIDGEPORT ELEMENTARY SCHOOL</t>
  </si>
  <si>
    <t>BOLIVAR ROAD ELEMENTARY SCHOOL</t>
  </si>
  <si>
    <t>CHITTENANGO MIDDLE SCHOOL</t>
  </si>
  <si>
    <t>CHITTENANGO HIGH SCHOOL</t>
  </si>
  <si>
    <t>LAKE STREET ELEMENTARY SCHOOL</t>
  </si>
  <si>
    <t>CHESTNUT RIDGE ELEMENTARY SCHOOL</t>
  </si>
  <si>
    <t>CHURCHVILLE ELEMENTARY SCHOOL</t>
  </si>
  <si>
    <t>CHURCHVILLE-CHILI SENIOR HIGH SCHOOL</t>
  </si>
  <si>
    <t>FAIRBANKS ROAD ELEMENTARY SCHOOL</t>
  </si>
  <si>
    <t>CHURCHVILLE-CHILI MIDDLE SCHOOL 5-8</t>
  </si>
  <si>
    <t>CINCINNATUS ELEMENTARY SCHOOL</t>
  </si>
  <si>
    <t>CINCINNATUS HIGH SCHOOL</t>
  </si>
  <si>
    <t>CINCINNATUS MIDDLE SCHOOL</t>
  </si>
  <si>
    <t>HARRIS HILL ELEMENTARY SCHOOL</t>
  </si>
  <si>
    <t>LEDGEVIEW ELEMENTARY SCHOOL</t>
  </si>
  <si>
    <t>SHERIDAN HILL ELEMENTARY SCHOOL</t>
  </si>
  <si>
    <t>CLARENCE SENIOR HIGH SCHOOL</t>
  </si>
  <si>
    <t>CLARENCE CTR ELEMENTARY SCHOOL</t>
  </si>
  <si>
    <t>CLARENCE MIDDLE SCHOOL</t>
  </si>
  <si>
    <t>LAUREL PLAINS ELEMENTARY SCHOOL</t>
  </si>
  <si>
    <t>LINK ELEMENTARY SCHOOL</t>
  </si>
  <si>
    <t>CLARKSTOWN NORTH SENIOR HIGH SCHOOL</t>
  </si>
  <si>
    <t>STRAWTOWN ELEMENTARY SCHOOL</t>
  </si>
  <si>
    <t>CLARKSTOWN SOUTH SENIOR HIGH SCHOOL</t>
  </si>
  <si>
    <t>FELIX FESTA CHARACTER MIDDLE SCHOOL</t>
  </si>
  <si>
    <t>LITTLE TOR ELEMENTARY SCHOOL</t>
  </si>
  <si>
    <t>BARDONIA ELEMENTARY SCHOOL</t>
  </si>
  <si>
    <t>CONGERS ELEMENTARY SCHOOL</t>
  </si>
  <si>
    <t>NEW CITY ELEMENTARY SCHOOL</t>
  </si>
  <si>
    <t>WEST NYACK ELEMENTARY SCHOOL</t>
  </si>
  <si>
    <t>LAKEWOOD ELEMENTARY SCHOOL</t>
  </si>
  <si>
    <t>WOODGLEN ELEMENTARY SCHOOL</t>
  </si>
  <si>
    <t>BIRCHWOOD SCHOOL</t>
  </si>
  <si>
    <t>FELIX FESTA DETERMINATION MIDDLE SCH</t>
  </si>
  <si>
    <t>FELIX FESTA ACHIEVEMENT MIDDLE SCH</t>
  </si>
  <si>
    <t>CLEVELAND HILL ELEMENTARY SCHOOL</t>
  </si>
  <si>
    <t>CLEVELAND HILL HIGH SCHOOL</t>
  </si>
  <si>
    <t>CLEVELAND HILL MIDDLE SCHOOL</t>
  </si>
  <si>
    <t>CLIFTON-FINE JUNIOR-SENIOR HIGH SCH</t>
  </si>
  <si>
    <t>CLIFTON-FINE ELEMENTARY SCHOOL</t>
  </si>
  <si>
    <t>CLINTON ELEMENTARY SCHOOL</t>
  </si>
  <si>
    <t>CLINTON MIDDLE SCHOOL</t>
  </si>
  <si>
    <t>CLINTON SENIOR HIGH SCHOOL</t>
  </si>
  <si>
    <t>CLYDE-SAVANNAH ELEMENTARY SCHOOL</t>
  </si>
  <si>
    <t>CLYDE-SAVANNAH HIGH SCHOOL</t>
  </si>
  <si>
    <t>CLYDE-SAVANNAH MIDDLE SCHOOL</t>
  </si>
  <si>
    <t>CLYMER CENTRAL SCHOOL</t>
  </si>
  <si>
    <t>GEORGE D RYDER ELEMENTARY SCHOOL</t>
  </si>
  <si>
    <t>COBLESKILL-RICHMONDVILLE HIGH SCHOOL</t>
  </si>
  <si>
    <t>WILLIAM H GOLDING MIDDLE SCHOOL</t>
  </si>
  <si>
    <t>JOSEPH B RADEZ ELEMENTARY SCHOOL</t>
  </si>
  <si>
    <t>ABRAM LANSING SCHOOL</t>
  </si>
  <si>
    <t>VAN SCHAICK ISLAND SCHOOL</t>
  </si>
  <si>
    <t>COHOES HIGH SCHOOL</t>
  </si>
  <si>
    <t>COHOES MIDDLE SCHOOL</t>
  </si>
  <si>
    <t>HARMONY HILL SCHOOL</t>
  </si>
  <si>
    <t>LLOYD HARBOR SCHOOL</t>
  </si>
  <si>
    <t>WEST SIDE SCHOOL</t>
  </si>
  <si>
    <t>COLD SPRING HARBOR HIGH SCHOOL</t>
  </si>
  <si>
    <t>GOOSEHILL PRIMARY CENTER</t>
  </si>
  <si>
    <t>COLTON-PIERREPONT CENTRAL SCHOOL</t>
  </si>
  <si>
    <t>COMMACK HIGH SCHOOL</t>
  </si>
  <si>
    <t>BURR INTERMEDIATE SCHOOL</t>
  </si>
  <si>
    <t>INDIAN HOLLOW SCHOOL</t>
  </si>
  <si>
    <t>NORTH RIDGE SCHOOL</t>
  </si>
  <si>
    <t>WOOD PARK SCHOOL</t>
  </si>
  <si>
    <t>ROLLING HILLS SCHOOL</t>
  </si>
  <si>
    <t>COMMACK MIDDLE SCHOOL</t>
  </si>
  <si>
    <t>SAWMILL INTERMEDIATE SCHOOL</t>
  </si>
  <si>
    <t>Focus Charter</t>
  </si>
  <si>
    <t>COMMUNITY PARTNERSHIP CHARTER</t>
  </si>
  <si>
    <t>COMMUNITY ROOTS CHARTER SCHOOL</t>
  </si>
  <si>
    <t>CONEY ISLAND PREP PUBLIC CHARTER SCH</t>
  </si>
  <si>
    <t>HELEN B DUFFIELD ELEMENTARY SCHOOL</t>
  </si>
  <si>
    <t>JOHN PEARL ELEMENTARY SCHOOL</t>
  </si>
  <si>
    <t>EDITH L SLOCUM ELEMENTARY SCHOOL</t>
  </si>
  <si>
    <t>SYCAMORE AVENUE ELEMENTARY SCHOOL</t>
  </si>
  <si>
    <t>CONNETQUOT HIGH SCHOOL</t>
  </si>
  <si>
    <t>CHEROKEE STREET ELEMENTARY SCHOOL</t>
  </si>
  <si>
    <t>IDLE HOUR ELEMENTARY SCHOOL</t>
  </si>
  <si>
    <t>EDWARD J BOSTI ELEMENTARY SCHOOL</t>
  </si>
  <si>
    <t>RONKONKOMA MIDDLE SCHOOL</t>
  </si>
  <si>
    <t>OAKDALE-BOHEMIA MIDDLE SCHOOL</t>
  </si>
  <si>
    <t>COOPERSTOWN ELEMENTARY SCHOOL</t>
  </si>
  <si>
    <t>COOPERSTOWN JR/SR HIGH SCHOOL</t>
  </si>
  <si>
    <t>COPENHAGEN CENTRAL SCHOOL</t>
  </si>
  <si>
    <t>DEAUVILLE GARDENS EAST ELEMENTARY</t>
  </si>
  <si>
    <t>GREAT NECK ROAD ELEMENTARY SCHOOL</t>
  </si>
  <si>
    <t>SUSAN E WILEY SCHOOL</t>
  </si>
  <si>
    <t>WALTER G O'CONNELL COPIAGUE HIGH SCH</t>
  </si>
  <si>
    <t>COPIAGUE MIDDLE SCHOOL</t>
  </si>
  <si>
    <t>CORINTH HIGH SCHOOL</t>
  </si>
  <si>
    <t>CORINTH MIDDLE SCHOOL</t>
  </si>
  <si>
    <t>CORINTH ELEMENTARY SCHOOL</t>
  </si>
  <si>
    <t>CALVIN U SMITH ELEMENTARY SCHOOL</t>
  </si>
  <si>
    <t>ERWIN VALLEY ELEMENTARY SCHOOL</t>
  </si>
  <si>
    <t>FREDERICK CARDER ELEMENTARY SCHOOL</t>
  </si>
  <si>
    <t>HUGH W GREGG ELEMENTARY SCHOOL</t>
  </si>
  <si>
    <t>WILLIAM E SEVERN ELEMENTARY SCHOOL</t>
  </si>
  <si>
    <t>WINFIELD STREET ELEMENTARY SCHOOL</t>
  </si>
  <si>
    <t>NORTHSIDE BLODGETT MIDDLE SCHOOL</t>
  </si>
  <si>
    <t>CORNING FREE ACADEMY MIDDLE SCHOOL</t>
  </si>
  <si>
    <t>CORNING-PAINTED POST EAST HIGH SCH</t>
  </si>
  <si>
    <t>CORNING-PAINTED POST WEST HIGH SCH</t>
  </si>
  <si>
    <t>CORNING-PAINTED POST HS LRN CTR</t>
  </si>
  <si>
    <t>WILLOW AVENUE ELEMENTARY SCHOOL</t>
  </si>
  <si>
    <t>CORNWALL-ON-HUDSON ELEM SCH</t>
  </si>
  <si>
    <t>CORNWALL CENTRAL HIGH SCHOOL</t>
  </si>
  <si>
    <t>CORNWALL ELEMENTARY SCHOOL</t>
  </si>
  <si>
    <t>CORNWALL MIDDLE SCHOOL</t>
  </si>
  <si>
    <t>FRANKLYN S BARRY SCHOOL</t>
  </si>
  <si>
    <t>VIRGIL ELEMENTARY SCHOOL</t>
  </si>
  <si>
    <t>ALTON B PARKER SCHOOL</t>
  </si>
  <si>
    <t>RANDALL SCHOOL</t>
  </si>
  <si>
    <t>F E SMITH SCHOOL</t>
  </si>
  <si>
    <t>CORTLAND JUNIOR-SENIOR HIGH SCHOOL</t>
  </si>
  <si>
    <t>COXSACKIE-ATHENS HIGH SCHOOL</t>
  </si>
  <si>
    <t>COXSACKIE ELEMENTARY SCHOOL</t>
  </si>
  <si>
    <t>EDWARD J ARTHUR ELEMENTARY SCHOOL</t>
  </si>
  <si>
    <t>COXSACKIE-ATHENS MIDDLE SCHOOL</t>
  </si>
  <si>
    <t>CROTON-HARMON  HIGH SCHOOL</t>
  </si>
  <si>
    <t>CARRIE E TOMPKINS SCHOOL</t>
  </si>
  <si>
    <t>PIERRE VAN CORTLANDT SCHOOL</t>
  </si>
  <si>
    <t>CROWN POINT CENTRAL SCHOOL</t>
  </si>
  <si>
    <t>CUBA-RUSHFORD HIGH SCHOOL</t>
  </si>
  <si>
    <t>CUBA-RUSHFORD ELEMENTARY SCHOOL</t>
  </si>
  <si>
    <t>CUBA-RUSHFORD MIDDLE SCHOOL</t>
  </si>
  <si>
    <t>CULTURAL ARTS ACADEMY-SPRING CREEK</t>
  </si>
  <si>
    <t>DALTON-NUNDA CSD (KESHEQUA)</t>
  </si>
  <si>
    <t>DALTON-NUNDA MIDDLE SCHOOL</t>
  </si>
  <si>
    <t>DALTON-NUNDA ELEMENTARY SCHOOL</t>
  </si>
  <si>
    <t>DALTON-NUNDA HIGH SCHOOL</t>
  </si>
  <si>
    <t>ELLIS B HYDE ELEMENTARY SCHOOL</t>
  </si>
  <si>
    <t>DANSVILLE PRIMARY SCHOOL</t>
  </si>
  <si>
    <t>MAY MOORE PRIMARY SCHOOL</t>
  </si>
  <si>
    <t>JOHN QUINCY ADAMS PRIMARY SCHOOL</t>
  </si>
  <si>
    <t>DEER PARK HIGH SCHOOL</t>
  </si>
  <si>
    <t>JOHN F KENNEDY INTERMEDIATE SCHOOL</t>
  </si>
  <si>
    <t>ROBERT FROST MIDDLE SCHOOL</t>
  </si>
  <si>
    <t>DELHI ELEMENTARY SCHOOL</t>
  </si>
  <si>
    <t>DELAWARE ACADEMY HIGH SCHOOL</t>
  </si>
  <si>
    <t>DELHI MIDDLE SCHOOL</t>
  </si>
  <si>
    <t>DEMOCRACY PREP CHARTER SCHOOL</t>
  </si>
  <si>
    <t>DEMOCRACY PREP HARLEM CHARTER SCHOOL</t>
  </si>
  <si>
    <t>DEPEW HIGH SCHOOL</t>
  </si>
  <si>
    <t>DEPEW MIDDLE SCHOOL</t>
  </si>
  <si>
    <t>CAYUGA HTS ELEMENTARY SCHOOL</t>
  </si>
  <si>
    <t>DEPOSIT ELEMENTARY SCHOOL</t>
  </si>
  <si>
    <t>DEPOSIT MIDDLE-SENIOR HIGH SCHOOL</t>
  </si>
  <si>
    <t>DERUYTER CSD</t>
  </si>
  <si>
    <t>DERUYTER HIGH SCHOOL</t>
  </si>
  <si>
    <t>DERUYTER ELEMENTARY SCHOOL</t>
  </si>
  <si>
    <t>DOBBS FERRY HIGH SCHOOL</t>
  </si>
  <si>
    <t>SPRINGHURST ELEMENTARY SCHOOL</t>
  </si>
  <si>
    <t>DOBBS FERRY MIDDLE SCHOOL</t>
  </si>
  <si>
    <t>DOLGEVILLE ELEMENTARY SCHOOL</t>
  </si>
  <si>
    <t>JAMES A GREEN HIGH SCHOOL</t>
  </si>
  <si>
    <t>DOLGEVILLE MIDDLE SCHOOL</t>
  </si>
  <si>
    <t>WINGDALE ELEMENTARY SCHOOL</t>
  </si>
  <si>
    <t>DOVER ELEMENTARY SCHOOL</t>
  </si>
  <si>
    <t>DOVER HIGH SCHOOL</t>
  </si>
  <si>
    <t>DOVER MIDDLE SCHOOL</t>
  </si>
  <si>
    <t>DOWNSVILLE CENTRAL SCHOOL</t>
  </si>
  <si>
    <t>DR R IZQUIERDO HEALTH/SCIENCE CHARTE</t>
  </si>
  <si>
    <t>DREAM CHARTER SCHOOL</t>
  </si>
  <si>
    <t>DRYDEN ELEMENTARY SCHOOL</t>
  </si>
  <si>
    <t>DRYDEN HIGH SCHOOL</t>
  </si>
  <si>
    <t>CASSAVANT ELEMENTARY SCHOOL</t>
  </si>
  <si>
    <t>FREEVILLE ELEMENTARY SCHOOL</t>
  </si>
  <si>
    <t>DRYDEN MIDDLE SCHOOL</t>
  </si>
  <si>
    <t>DUANESBURG HIGH SCHOOL</t>
  </si>
  <si>
    <t>DUANESBURG ELEMENTARY SCHOOL</t>
  </si>
  <si>
    <t>DUANESBURG MIDDLE SCHOOL</t>
  </si>
  <si>
    <t>DUNDEE JUNIOR-SENIOR HIGH SCHOOL</t>
  </si>
  <si>
    <t>DUNDEE ELEMENTARY SCHOOL</t>
  </si>
  <si>
    <t>SCHOOL 3</t>
  </si>
  <si>
    <t>SCHOOL 4</t>
  </si>
  <si>
    <t>SCHOOL 5</t>
  </si>
  <si>
    <t>SCHOOL 7</t>
  </si>
  <si>
    <t>DUNKIRK SENIOR HIGH SCHOOL</t>
  </si>
  <si>
    <t>DUNKIRK MIDDLE SCHOOL</t>
  </si>
  <si>
    <t>E HARLEM SCHOLARS ACAD CHARTER SCH</t>
  </si>
  <si>
    <t>EAST AURORA HIGH SCHOOL</t>
  </si>
  <si>
    <t>PARKDALE ELEMENTARY SCHOOL</t>
  </si>
  <si>
    <t>EAST AURORA MIDDLE SCHOOL</t>
  </si>
  <si>
    <t>BLOOMFIELD HIGH SCHOOL</t>
  </si>
  <si>
    <t>BLOOMFIELD MIDDLE SCHOOL</t>
  </si>
  <si>
    <t>BLOOMFIELD ELEMENTARY SCHOOL</t>
  </si>
  <si>
    <t>COLUMBIA HIGH SCHOOL</t>
  </si>
  <si>
    <t>DONALD P SUTHERLAND SCHOOL</t>
  </si>
  <si>
    <t>BELL TOP SCHOOL</t>
  </si>
  <si>
    <t>GREEN MEADOW SCHOOL</t>
  </si>
  <si>
    <t>CITIZEN EDMOND GENET SCHOOL</t>
  </si>
  <si>
    <t>RED MILL SCHOOL</t>
  </si>
  <si>
    <t>HOWARD L GOFF SCHOOL</t>
  </si>
  <si>
    <t>JOHN M MARSHALL ELEMENTARY SCHOOL</t>
  </si>
  <si>
    <t>EAST HAMPTON HIGH SCHOOL</t>
  </si>
  <si>
    <t>EAST HAMPTON MIDDLE SCHOOL</t>
  </si>
  <si>
    <t>LAURELTON-PARDEE INTERMEDIATE SCHOOL</t>
  </si>
  <si>
    <t>IVAN L GREEN PRIMARY SCHOOL</t>
  </si>
  <si>
    <t>EASTRIDGE SENIOR HIGH SCHOOL</t>
  </si>
  <si>
    <t>DURAND-EASTMAN INTERMEDIATE SCHOOL</t>
  </si>
  <si>
    <t>HELENDALE ROAD PRIMARY SCHOOL</t>
  </si>
  <si>
    <t>EAST IRONDEQUOIT MIDDLE SCHOOL</t>
  </si>
  <si>
    <t>TIMBER POINT ELEMENTARY SCHOOL</t>
  </si>
  <si>
    <t>CONNETQUOT ELEMENTARY SCHOOL</t>
  </si>
  <si>
    <t>EAST ISLIP HIGH SCHOOL</t>
  </si>
  <si>
    <t>RUTH C KINNEY ELEMENTARY SCHOOL</t>
  </si>
  <si>
    <t>EAST ISLIP MIDDLE SCHOOL</t>
  </si>
  <si>
    <t>BARNUM WOODS SCHOOL</t>
  </si>
  <si>
    <t>MCVEY ELEMENTARY SCHOOL</t>
  </si>
  <si>
    <t>CLARKE MIDDLE SCHOOL</t>
  </si>
  <si>
    <t>EAST MEADOW HIGH SCHOOL</t>
  </si>
  <si>
    <t>MEADOWBROOK ELEMENTARY SCHOOL</t>
  </si>
  <si>
    <t>BOWLING GREEN SCHOOL</t>
  </si>
  <si>
    <t>PARKWAY SCHOOL</t>
  </si>
  <si>
    <t>WOODLAND MIDDLE SCHOOL</t>
  </si>
  <si>
    <t>W TRESPER CLARKE HIGH SCHOOL</t>
  </si>
  <si>
    <t>EAST MORICHES SCHOOL</t>
  </si>
  <si>
    <t>EAST MORICHES ELEMENTARY SCHOOL</t>
  </si>
  <si>
    <t>EAST QUOGUE SCHOOL</t>
  </si>
  <si>
    <t>FLEETWOOD ELEMENTARY SCHOOL</t>
  </si>
  <si>
    <t>GRANDVIEW ELEMENTARY SCHOOL</t>
  </si>
  <si>
    <t>HEMPSTEAD ELEMENTARY SCHOOL</t>
  </si>
  <si>
    <t>KAKIAT ELEMENTARY SCHOOL</t>
  </si>
  <si>
    <t>MARGETTS ELEMENTARY SCHOOL</t>
  </si>
  <si>
    <t>EAST RAMAPO EARLY CHILDHOOD</t>
  </si>
  <si>
    <t>SUMMIT PARK ELEMENTARY SCHOOL</t>
  </si>
  <si>
    <t>CHESTNUT RIDGE MIDDLE SCHOOL</t>
  </si>
  <si>
    <t>SPRING VALLEY HIGH SCHOOL</t>
  </si>
  <si>
    <t>POMONA MIDDLE SCHOOL</t>
  </si>
  <si>
    <t>ELMWOOD ELEMENTARY SCHOOL</t>
  </si>
  <si>
    <t>RAMAPO HIGH SCHOOL</t>
  </si>
  <si>
    <t>LIME KILN ELEMENTARY SCHOOL</t>
  </si>
  <si>
    <t>ELDORADO ELEMENTARY SCHOOL</t>
  </si>
  <si>
    <t>EAST ROCHESTER ELEMENTARY SCHOOL</t>
  </si>
  <si>
    <t>EAST ROCHESTER JUNIOR-SENIOR HS</t>
  </si>
  <si>
    <t>RHAME AVENUE ELEMENTARY SCHOOL</t>
  </si>
  <si>
    <t>EAST ROCKAWAY JUNIOR-SENIOR HIGH SCH</t>
  </si>
  <si>
    <t>CENTRE AVENUE ELEMENTARY SCHOOL</t>
  </si>
  <si>
    <t>FREMONT ELEMENTARY SCHOOL</t>
  </si>
  <si>
    <t>EAST SYRACUSE ELEMENTARY SCHOOL</t>
  </si>
  <si>
    <t>WOODLAND ELEMENTARY SCHOOL</t>
  </si>
  <si>
    <t>EAST SYRACUSE-MINOA CENTRAL HIGH SCH</t>
  </si>
  <si>
    <t>MINOA ELEMENTARY SCHOOL</t>
  </si>
  <si>
    <t>PINE GROVE MIDDLE SCHOOL</t>
  </si>
  <si>
    <t>WHEATLEY SCHOOL</t>
  </si>
  <si>
    <t>NORTH SIDE SCHOOL</t>
  </si>
  <si>
    <t>WILLETS ROAD SCHOOL</t>
  </si>
  <si>
    <t>ANNE HUTCHINSON SCHOOL</t>
  </si>
  <si>
    <t>GREENVALE SCHOOL</t>
  </si>
  <si>
    <t>WAVERLY EARLY CHLDHD CENTER</t>
  </si>
  <si>
    <t>EASTCHESTER MIDDLE SCHOOL</t>
  </si>
  <si>
    <t>EASTCHESTER SENIOR HIGH SCHOOL</t>
  </si>
  <si>
    <t>EASTPORT-SOUTH MANOR JR-SR HS</t>
  </si>
  <si>
    <t>EASTPORT ELEMENTARY SCHOOL</t>
  </si>
  <si>
    <t>SOUTH STREET SCHOOL</t>
  </si>
  <si>
    <t>DAYTON AVENUE SCHOOL</t>
  </si>
  <si>
    <t>EDEN JUNIOR-SENIOR HIGH SCHOOL</t>
  </si>
  <si>
    <t>G L PRIESS PRIMARY SCHOOL</t>
  </si>
  <si>
    <t>EDEN ELEMENTARY SCHOOL</t>
  </si>
  <si>
    <t>EDGEMONT JUNIOR-SENIOR HIGH SCHOOL</t>
  </si>
  <si>
    <t>GREENVILLE SCHOOL</t>
  </si>
  <si>
    <t>SEELY PLACE SCHOOL</t>
  </si>
  <si>
    <t>EDINBURG COMMON SD</t>
  </si>
  <si>
    <t>EDINBURG COMMON SCHOOL</t>
  </si>
  <si>
    <t>EDMESTON CENTRAL SCHOOL</t>
  </si>
  <si>
    <t>EDWARDS-KNOX ELEMENTARY SCHOOL</t>
  </si>
  <si>
    <t>EDWARDS-KNOX JUNIOR-SENIOR HS</t>
  </si>
  <si>
    <t>ELBA ELEMENTARY SCHOOL</t>
  </si>
  <si>
    <t>ELBA JUNIOR-SENIOR HIGH SCHOOL</t>
  </si>
  <si>
    <t>ELDRED JUNIOR-SENIOR HIGH SCHOOL</t>
  </si>
  <si>
    <t>GEORGE ROSS MACKENZIE ELEM SCH</t>
  </si>
  <si>
    <t>ELIZABETHTOWN-LEWIS CENTRAL SCHOOL</t>
  </si>
  <si>
    <t>ELLENVILLE ELEMENTARY SCHOOL</t>
  </si>
  <si>
    <t>ELLENVILLE HIGH SCHOOL</t>
  </si>
  <si>
    <t>ELLENVILLE MIDDLE SCHOOL</t>
  </si>
  <si>
    <t>ELLICOTTVILLE MIDDLE/HIGH SCHOOL</t>
  </si>
  <si>
    <t>ELLICOTTVILLE ELEMENTARY SCHOOL</t>
  </si>
  <si>
    <t>DIVEN SCHOOL</t>
  </si>
  <si>
    <t>FASSETT ELEMENTARY SCHOOL</t>
  </si>
  <si>
    <t>HENDY AVENUE SCHOOL</t>
  </si>
  <si>
    <t>PARLEY COBURN SCHOOL</t>
  </si>
  <si>
    <t>PINE CITY SCHOOL</t>
  </si>
  <si>
    <t>RIVERSIDE SCHOOL</t>
  </si>
  <si>
    <t>THOMAS K BEECHER SCHOOL</t>
  </si>
  <si>
    <t>ERNIE DAVIS MIDDLE SCHOOL</t>
  </si>
  <si>
    <t>BROADWAY MIDDLE SCHOOL</t>
  </si>
  <si>
    <t>SOUTHSIDE HIGH SCHOOL</t>
  </si>
  <si>
    <t>ELMIRA FREE ACADEMY</t>
  </si>
  <si>
    <t>BROADWAY ELEMENTARY SCHOOL</t>
  </si>
  <si>
    <t>ELMIRA HEIGHTS CSD</t>
  </si>
  <si>
    <t>THOMAS A EDISON HIGH SCHOOL</t>
  </si>
  <si>
    <t>COHEN MIDDLE SCHOOL</t>
  </si>
  <si>
    <t>COHEN ELEMENTARY SCHOOL</t>
  </si>
  <si>
    <t>ALDEN TERRACE SCHOOL</t>
  </si>
  <si>
    <t>CLARA H CARLSON SCHOOL</t>
  </si>
  <si>
    <t>COVERT AVENUE SCHOOL</t>
  </si>
  <si>
    <t>DUTCH BROADWAY SCHOOL</t>
  </si>
  <si>
    <t>GOTHAM AVENUE SCHOOL</t>
  </si>
  <si>
    <t>STEWART MANOR SCHOOL</t>
  </si>
  <si>
    <t>CARL L DIXSON ELEMENTARY SCHOOL</t>
  </si>
  <si>
    <t>ALICE E GRADY ELEMENTARY SCHOOL</t>
  </si>
  <si>
    <t>ALEXANDER HAMILTON HIGH SCHOOL</t>
  </si>
  <si>
    <t>ELMWOOD VILLAGE CHARTER SCHOOL</t>
  </si>
  <si>
    <t>ELWOOD/JOHN GLENN HIGH SCHOOL</t>
  </si>
  <si>
    <t>ELWOOD MIDDLE SCHOOL</t>
  </si>
  <si>
    <t>JAMES H BOYD ELEMENTARY SCHOOL</t>
  </si>
  <si>
    <t>HARLEY AVENUE ELEMENTARY SCHOOL</t>
  </si>
  <si>
    <t>ENTERPRISE CHARTER SCHOOL</t>
  </si>
  <si>
    <t>EQUALITY CHARTER SCHOOL</t>
  </si>
  <si>
    <t>EQUITY PROJECT CHARTER SCHOOL (THE)</t>
  </si>
  <si>
    <t>ETHICAL COMMUNITY CHARTER SCHO (THE)</t>
  </si>
  <si>
    <t>EUGENIO MARIA DE HOSTOS CHARTER SCHO</t>
  </si>
  <si>
    <t>EVANS-BRANT CSD (LAKE SHORE)</t>
  </si>
  <si>
    <t>LAKE SHORE SENIOR HIGH SCHOOL</t>
  </si>
  <si>
    <t>HIGHLAND ELEMENTARY SCHOOL</t>
  </si>
  <si>
    <t>JOHN T WAUGH ELEMENTARY SCHOOL</t>
  </si>
  <si>
    <t>A J SCHMIDT ELEMENTARY SCHOOL</t>
  </si>
  <si>
    <t>LAKE SHORE MIDDLE SCHOOL</t>
  </si>
  <si>
    <t>EVERGREEN CHARTER SCHOOL</t>
  </si>
  <si>
    <t>EXCELLENCE BOYS CHAR SCH-BED STUY</t>
  </si>
  <si>
    <t>EXCELLENCE GIRLS CHARTER SCHOOL</t>
  </si>
  <si>
    <t>EXPLORE CHARTER SCHOOL</t>
  </si>
  <si>
    <t>EXPLORE EMPOWER CHARTER SCH</t>
  </si>
  <si>
    <t>EXPLORE EXCEL CHARTER SCHOOL</t>
  </si>
  <si>
    <t>FABIUS-POMPEY ELEMENTARY SCHOOL</t>
  </si>
  <si>
    <t>FABIUS-POMPEY MIDDLE SCH HIGH SCH</t>
  </si>
  <si>
    <t>FAHARI ACADEMY CHARTER SCHOOL</t>
  </si>
  <si>
    <t>FAIRPORT SENIOR HIGH SCHOOL</t>
  </si>
  <si>
    <t>BROOKS HILL SCHOOL</t>
  </si>
  <si>
    <t>JOHANNA PERRIN MIDDLE SCHOOL</t>
  </si>
  <si>
    <t>MARTHA BROWN MIDDLE SCHOOL</t>
  </si>
  <si>
    <t>JEFFERSON AVENUE SCHOOL</t>
  </si>
  <si>
    <t>MINERVA DELAND SCHOOL</t>
  </si>
  <si>
    <t>NORTHSIDE SCHOOL</t>
  </si>
  <si>
    <t>DUDLEY SCHOOL</t>
  </si>
  <si>
    <t>HARVEY C FENNER ELEMENTARY SCHOOL</t>
  </si>
  <si>
    <t>FALCONER MIDDLE/HIGH SCHOOL</t>
  </si>
  <si>
    <t>PAUL B D TEMPLE ELEMENTARY SCHOOL</t>
  </si>
  <si>
    <t>FALLSBURG JUNIOR-SENIOR HIGH SCHOOL</t>
  </si>
  <si>
    <t>BENJAMIN COSOR ELEMENTARY SCHOOL</t>
  </si>
  <si>
    <t>FAMILY LIFE ACADEMY CHARTER SCHOOL</t>
  </si>
  <si>
    <t>ALBANY AVENUE ELEMENTARY SCHOOL</t>
  </si>
  <si>
    <t>SALTZMAN EAST MEMORIAL ELEM SCH</t>
  </si>
  <si>
    <t>NORTHSIDE ELEMENTARY SCHOOL</t>
  </si>
  <si>
    <t>WOODWARD PARKWAY ELEMENTARY SCHOOL</t>
  </si>
  <si>
    <t>HOWITT SCHOOL</t>
  </si>
  <si>
    <t>FARMINGDALE SENIOR HIGH SCHOOL</t>
  </si>
  <si>
    <t>FAYETTEVILLE-MANLIUS CSD</t>
  </si>
  <si>
    <t>FAYETTEVILLE-MANLIUS SENIOR HIGH SCH</t>
  </si>
  <si>
    <t>EAGLE HILL MIDDLE SCHOOL</t>
  </si>
  <si>
    <t>FAYETTEVILLE ELEMENTARY SCHOOL</t>
  </si>
  <si>
    <t>WELLWOOD MIDDLE SCHOOL</t>
  </si>
  <si>
    <t>MOTT ROAD ELEMENTARY SCHOOL</t>
  </si>
  <si>
    <t>ENDERS ROAD ELEMENTARY SCHOOL</t>
  </si>
  <si>
    <t>FILLMORE CENTRAL SCHOOL</t>
  </si>
  <si>
    <t>WOODHULL SCHOOL</t>
  </si>
  <si>
    <t>FISHERS ISLAND SCHOOL</t>
  </si>
  <si>
    <t>FLORAL PARK-BELLEROSE UFSD</t>
  </si>
  <si>
    <t>FLORAL PARK BELLEROSE SCHOOL</t>
  </si>
  <si>
    <t>JOHN LEWIS CHILDS SCHOOL</t>
  </si>
  <si>
    <t>S S SEWARD INSTITUTE</t>
  </si>
  <si>
    <t>GOLDEN HILL ELEMENTARY</t>
  </si>
  <si>
    <t>FONDA-FULTONVILLE K-4 SCHOOL</t>
  </si>
  <si>
    <t>FONDA-FULTONVILLE SENIOR HIGH SCHOOL</t>
  </si>
  <si>
    <t>FONDA-FULTONVILLE 5-8 SCHOOL</t>
  </si>
  <si>
    <t>FORESTVILLE ELEMENTARY SCHOOL</t>
  </si>
  <si>
    <t>FORESTVILLE CENTRAL HIGH SCHOOL</t>
  </si>
  <si>
    <t>FORT ANN CENTRAL SCHOOL</t>
  </si>
  <si>
    <t>FORT EDWARD SCHOOL</t>
  </si>
  <si>
    <t>HARRY HOAG SCHOOL</t>
  </si>
  <si>
    <t>FORT PLAIN JUNIOR-SENIOR HIGH SCHOOL</t>
  </si>
  <si>
    <t>FRANKFORT SCHUYLER CENTRAL HIGH SCH</t>
  </si>
  <si>
    <t>FRANKFORT-SCHUYLER ELEMENTARY</t>
  </si>
  <si>
    <t>FRANKFORT-SCHUYLER MIDDLE SCHOOL</t>
  </si>
  <si>
    <t>FRANKLIN CENTRAL SCHOOL</t>
  </si>
  <si>
    <t>JOHN STREET SCHOOL</t>
  </si>
  <si>
    <t>POLK STREET SCHOOL</t>
  </si>
  <si>
    <t>WASHINGTON STREET SCHOOL</t>
  </si>
  <si>
    <t>FRANKLINVILLE JUNIOR-SENIOR HIGH SCH</t>
  </si>
  <si>
    <t>FRANKLINVILLE ELEMENTARY SCHOOL</t>
  </si>
  <si>
    <t>FREDONIA HIGH SCHOOL</t>
  </si>
  <si>
    <t>FREDONIA MIDDLE SCHOOL</t>
  </si>
  <si>
    <t>ARCHER STREET SCHOOL</t>
  </si>
  <si>
    <t>BAYVIEW AVENUE SCHOOL</t>
  </si>
  <si>
    <t>CAROLINE G ATKINSON SCHOOL</t>
  </si>
  <si>
    <t>COLUMBUS AVENUE SCHOOL</t>
  </si>
  <si>
    <t>LEO F GIBLYN SCHOOL</t>
  </si>
  <si>
    <t>JOHN W DODD MIDDLE SCHOOL</t>
  </si>
  <si>
    <t>FREEPORT HIGH SCHOOL</t>
  </si>
  <si>
    <t>NEW VISIONS ELEMENTARY SCHOOL</t>
  </si>
  <si>
    <t>ROBERT H JACKSON ELEMENTARY SCHOOL</t>
  </si>
  <si>
    <t>FREWSBURG JUNIOR-SENIOR HIGH SCH</t>
  </si>
  <si>
    <t>FRIENDSHIP CENTRAL SCHOOL</t>
  </si>
  <si>
    <t>BIG TREE ELEMENTARY SCHOOL</t>
  </si>
  <si>
    <t>FRONTIER SENIOR HIGH SCHOOL</t>
  </si>
  <si>
    <t>BLASDELL ELEMENTARY SCHOOL</t>
  </si>
  <si>
    <t>CLOVERBANK ELEMENTARY SCHOOL</t>
  </si>
  <si>
    <t>PINEHURST ELEMENTARY SCHOOL</t>
  </si>
  <si>
    <t>FRONTIER MIDDLE SCHOOL</t>
  </si>
  <si>
    <t>FAIRGRIEVE SCHOOL</t>
  </si>
  <si>
    <t>G RAY BODLEY HIGH SCHOOL</t>
  </si>
  <si>
    <t>FULTON JUNIOR HIGH SCHOOL</t>
  </si>
  <si>
    <t>GRANBY ELEMENTARY SCHOOL</t>
  </si>
  <si>
    <t>J E LANIGAN SCHOOL</t>
  </si>
  <si>
    <t>VOLNEY ELEMENTARY SCHOOL</t>
  </si>
  <si>
    <t>FUTURE LEADERS INST CHARTER SCHOOL</t>
  </si>
  <si>
    <t>JOSEPH HENRY ELEMENTARY SCHOOL</t>
  </si>
  <si>
    <t>GALWAY JR/SR HIGH SCHOOL</t>
  </si>
  <si>
    <t>GANANDA/R A CIRILLO HIGH SCHOOL</t>
  </si>
  <si>
    <t>GANANDA/R MANN ELEMENTARY SCHOOL</t>
  </si>
  <si>
    <t>GANANDA MIDDLE SCHOOL</t>
  </si>
  <si>
    <t>GARDEN CITY MIDDLE SCHOOL</t>
  </si>
  <si>
    <t>GARDEN CITY HIGH SCHOOL</t>
  </si>
  <si>
    <t>HEMLOCK SCHOOL</t>
  </si>
  <si>
    <t>HOMESTEAD SCHOOL</t>
  </si>
  <si>
    <t>LOCUST SCHOOL</t>
  </si>
  <si>
    <t>STRATFORD AVENUE SCHOOL</t>
  </si>
  <si>
    <t>STEWART SCHOOL</t>
  </si>
  <si>
    <t>GARRISON SCHOOL</t>
  </si>
  <si>
    <t>GATES-CHILI HIGH SCHOOL</t>
  </si>
  <si>
    <t>FLORENCE BRASSER SCHOOL</t>
  </si>
  <si>
    <t>GATES-CHILI MIDDLE SCHOOL</t>
  </si>
  <si>
    <t>PAUL ROAD SCHOOL</t>
  </si>
  <si>
    <t>WALT DISNEY SCHOOL</t>
  </si>
  <si>
    <t>NEIL ARMSTRONG SCHOOL</t>
  </si>
  <si>
    <t>BROWNVILLE SCHOOL</t>
  </si>
  <si>
    <t>DEXTER ELEMENTARY SCHOOL</t>
  </si>
  <si>
    <t>GENERAL BROWN JUNIOR-SENIOR HS</t>
  </si>
  <si>
    <t>GENESEE COMM CHARTER SCHOOL</t>
  </si>
  <si>
    <t>GENESEE VALLEY CENTRAL SCHOOL</t>
  </si>
  <si>
    <t>GENESEO MIDDLE SCHOOL HIGH SCHOOL</t>
  </si>
  <si>
    <t>GENESEO ELEMENTARY SCHOOL</t>
  </si>
  <si>
    <t>WEST STREET ELEMENTARY SCHOOL</t>
  </si>
  <si>
    <t>NORTH STREET ELEMENTARY SCHOOL</t>
  </si>
  <si>
    <t>GENEVA MIDDLE SCHOOL</t>
  </si>
  <si>
    <t>GENEVA HIGH SCHOOL</t>
  </si>
  <si>
    <t>GEORGE JUNIOR REPUBLIC UFSD</t>
  </si>
  <si>
    <t>GEORGE JUNIOR REPUBLIC SCHOOL</t>
  </si>
  <si>
    <t>GEORGETOWN-SOUTH OTSELIC CSD</t>
  </si>
  <si>
    <t>GILBERTSVILLE-MOUNT UPTON CSD</t>
  </si>
  <si>
    <t>GILBERTSVILLE-MOUNT UPTON ELEM SCH</t>
  </si>
  <si>
    <t>GILBERTSVILLE-MOUNT UPTON JR-SR HS</t>
  </si>
  <si>
    <t>GILBOA CONESVILLE CENTRAL SCHOOL</t>
  </si>
  <si>
    <t>GIRLS PREP CHARTER SCH-BRONX</t>
  </si>
  <si>
    <t>GIRLS PREP CHARTER SCHOOL</t>
  </si>
  <si>
    <t>DEASY SCHOOL</t>
  </si>
  <si>
    <t>CONNOLLY SCHOOL</t>
  </si>
  <si>
    <t>GRIBBIN SCHOOL</t>
  </si>
  <si>
    <t>LANDING SCHOOL</t>
  </si>
  <si>
    <t>GLEN COVE HIGH SCHOOL</t>
  </si>
  <si>
    <t>ROBERT M FINLEY MIDDLE SCHOOL</t>
  </si>
  <si>
    <t>BIG CROSS STREET SCHOOL</t>
  </si>
  <si>
    <t>JACKSON HEIGHTS SCHOOL</t>
  </si>
  <si>
    <t>KENSINGTON ROAD SCHOOL</t>
  </si>
  <si>
    <t>GLENS FALLS MIDDLE SCHOOL</t>
  </si>
  <si>
    <t>GLENS FALLS SENIOR HIGH SCHOOL</t>
  </si>
  <si>
    <t>ABRAHAM WING SCHOOL</t>
  </si>
  <si>
    <t>GLOBAL CONCEPTS CHARTER SCHOOL</t>
  </si>
  <si>
    <t>BOULEVARD SCHOOL</t>
  </si>
  <si>
    <t>MCNAB-MECO SCHOOL</t>
  </si>
  <si>
    <t>PARK TERRACE SCHOOL</t>
  </si>
  <si>
    <t>GLOVERSVILLE MIDDLE SCHOOL</t>
  </si>
  <si>
    <t>GLOVERSVILLE HIGH SCHOOL</t>
  </si>
  <si>
    <t>KINGSBOROUGH SCHOOL</t>
  </si>
  <si>
    <t>GORHAM-MIDDLESEX CSD (MARCUS WHITMAN</t>
  </si>
  <si>
    <t>MARCUS WHITMAN HIGH SCHOOL</t>
  </si>
  <si>
    <t>MARCUS WHITMAN MIDDLE SCHOOL</t>
  </si>
  <si>
    <t>GOSHEN CENTRAL HIGH SCHOOL</t>
  </si>
  <si>
    <t>SCOTCHTOWN AVENUE SCHOOL</t>
  </si>
  <si>
    <t>C J HOOKER MIDDLE SCHOOL</t>
  </si>
  <si>
    <t>GOSHEN INTERMEDIATE SCHOOL</t>
  </si>
  <si>
    <t>GOUVERNEUR JUNIOR-SENIOR HIGH SCHOOL</t>
  </si>
  <si>
    <t>EAST SIDE ELEMENTARY SCHOOL</t>
  </si>
  <si>
    <t>WEST SIDE ELEMENTARY SCHOOL</t>
  </si>
  <si>
    <t>GOWANDA ELEMENTARY SCHOOL</t>
  </si>
  <si>
    <t>GOWANDA MIDDLE SCHOOL</t>
  </si>
  <si>
    <t>GOWANDA HIGH SCHOOL</t>
  </si>
  <si>
    <t>GRAND CONCOURSE ACAD CHARTER SCH</t>
  </si>
  <si>
    <t>HUTH ROAD SCHOOL</t>
  </si>
  <si>
    <t>KAEGEBEIN SCHOOL</t>
  </si>
  <si>
    <t>GRAND ISLAND SENIOR HIGH SCHOOL</t>
  </si>
  <si>
    <t>VERONICA E CONNOR MIDDLE SCHOOL</t>
  </si>
  <si>
    <t>CHARLOTTE SIDWAY SCHOOL</t>
  </si>
  <si>
    <t>MARY J TANNER PRIMARY SCHOOL</t>
  </si>
  <si>
    <t>GRANVILLE JUNIOR-SENIOR HIGH SCHOOL</t>
  </si>
  <si>
    <t>GRANVILLE ELEMENTARY SCHOOL</t>
  </si>
  <si>
    <t>SADDLE ROCK SCHOOL</t>
  </si>
  <si>
    <t>GREAT NECK SOUTH MIDDLE SCHOOL</t>
  </si>
  <si>
    <t>GREAT NECK SOUTH HIGH SCHOOL</t>
  </si>
  <si>
    <t>GREAT NECK NORTH HIGH SCHOOL</t>
  </si>
  <si>
    <t>E M BAKER SCHOOL</t>
  </si>
  <si>
    <t>JOHN F KENNEDY SCHOOL</t>
  </si>
  <si>
    <t>LAKEVILLE ELEMENTARY SCHOOL</t>
  </si>
  <si>
    <t>GREAT NECK NORTH MIDDLE SCHOOL</t>
  </si>
  <si>
    <t>VILLAGE SCHOOL</t>
  </si>
  <si>
    <t>WEST RIDGE ELEMENTARY SCHOOL</t>
  </si>
  <si>
    <t>AUTUMN LANE ELEMENTARY SCHOOL</t>
  </si>
  <si>
    <t>LONGRIDGE ELEMENTARY SCHOOL</t>
  </si>
  <si>
    <t>BROOKSIDE ELEMENTARY SCHOOL CAMPUS</t>
  </si>
  <si>
    <t>ENGLISH VILLAGE ELEMENTARY SCHOOL</t>
  </si>
  <si>
    <t>OLYMPIA HIGH SCHOOL</t>
  </si>
  <si>
    <t>PADDY HILL ELEMENTARY SCHOOL</t>
  </si>
  <si>
    <t>ARCADIA HIGH SCHOOL</t>
  </si>
  <si>
    <t>LAKESHORE ELEMENTARY SCHOOL</t>
  </si>
  <si>
    <t>BUCKMAN HTS ELEMENTARY SCHOOL</t>
  </si>
  <si>
    <t>ODYSSEY ACADEMY</t>
  </si>
  <si>
    <t>CRAIG HILL ELEMENTARY SCHOOL</t>
  </si>
  <si>
    <t>HOLMES ROAD ELEMENTARY SCHOOL</t>
  </si>
  <si>
    <t>ATHENA HIGH SCHOOL</t>
  </si>
  <si>
    <t>ATHENA MIDDLE SCHOOL</t>
  </si>
  <si>
    <t>ARCADIA MIDDLE SCHOOL</t>
  </si>
  <si>
    <t>PINE BROOK ELEMENTARY SCHOOL</t>
  </si>
  <si>
    <t>GREEN DOT NY CHARTER SCHOOL</t>
  </si>
  <si>
    <t>HEATLY SCHOOL</t>
  </si>
  <si>
    <t>GREEN TECH HIGH CHARTER SCHOOL</t>
  </si>
  <si>
    <t>LEE F JACKSON SCHOOL</t>
  </si>
  <si>
    <t>RICHARD J BAILEY SCHOOL</t>
  </si>
  <si>
    <t>WOODLANDS SENIOR HIGH SCHOOL</t>
  </si>
  <si>
    <t>WOODLANDS MIDDLE SCHOOL</t>
  </si>
  <si>
    <t>HIGHVIEW SCHOOL</t>
  </si>
  <si>
    <t>GREENBURGH ELEVEN UFSD</t>
  </si>
  <si>
    <t>GREENBURGH ELEVEN HIGH SCHOOL</t>
  </si>
  <si>
    <t>GREENBURGH-GRAHAM UFSD</t>
  </si>
  <si>
    <t>ZICCOLELLA ELEMENTARY SCHOOL</t>
  </si>
  <si>
    <t>MARTIN LUTHER KING JR HIGH SCHOOL</t>
  </si>
  <si>
    <t>ZICCOLELLA MIDDLE SCHOOL</t>
  </si>
  <si>
    <t>GREENBURGH-NORTH CASTLE UFSD</t>
  </si>
  <si>
    <t>GREENBURGH ACADEMY</t>
  </si>
  <si>
    <t>REACH ACADEMY (THE)</t>
  </si>
  <si>
    <t>CLARK ACADEMY</t>
  </si>
  <si>
    <t>GREENE PRIMARY SCHOOL</t>
  </si>
  <si>
    <t>GREENE INTERMEDIATE SCHOOL</t>
  </si>
  <si>
    <t>GREENE HIGH SCHOOL</t>
  </si>
  <si>
    <t>GREENE MIDDLE SCHOOL</t>
  </si>
  <si>
    <t>GREENPORT HIGH SCHOOL</t>
  </si>
  <si>
    <t>GREENPORT ELEMENTARY SCHOOL</t>
  </si>
  <si>
    <t>GREENVILLE MIDDLE SCHOOL</t>
  </si>
  <si>
    <t>GREENVILLE HIGH SCHOOL</t>
  </si>
  <si>
    <t>SCOTT M ELLIS ELEMENTARY SCHOOL</t>
  </si>
  <si>
    <t>GREENWICH JUNIOR-SENIOR HIGH SCHOOL</t>
  </si>
  <si>
    <t>GREENWICH ELEMENTARY SCHOOL</t>
  </si>
  <si>
    <t>GREENWOOD LAKE MIDDLE SCHOOL</t>
  </si>
  <si>
    <t>GREENWOOD LAKE ELEMENTARY SCHOOL</t>
  </si>
  <si>
    <t>GROTON ELEMENTARY SCHOOL</t>
  </si>
  <si>
    <t>GROWING UP GREEN CHARTER SCHOOL</t>
  </si>
  <si>
    <t>ALTAMONT ELEMENTARY SCHOOL</t>
  </si>
  <si>
    <t>PINE BUSH ELEMENTARY SCHOOL</t>
  </si>
  <si>
    <t>GUILDERLAND ELEMENTARY SCHOOL</t>
  </si>
  <si>
    <t>WESTMERE ELEMENTARY SCHOOL</t>
  </si>
  <si>
    <t>GUILDERLAND HIGH SCHOOL</t>
  </si>
  <si>
    <t>LYNNWOOD ELEMENTARY SCHOOL</t>
  </si>
  <si>
    <t>FARNSWORTH MIDDLE SCHOOL</t>
  </si>
  <si>
    <t>HADLEY-LUZERNE HIGH SCHOOL</t>
  </si>
  <si>
    <t>HADLEY-LUZERNE ELEMENTARY SCHOOL</t>
  </si>
  <si>
    <t>STUART M TOWNSEND MIDDLE SCHOOL</t>
  </si>
  <si>
    <t>HALDANE HIGH SCHOOL</t>
  </si>
  <si>
    <t>HALDANE ELEMENTARY/MIDDLE SCHOOL</t>
  </si>
  <si>
    <t>CANDLEWOOD MIDDLE SCHOOL</t>
  </si>
  <si>
    <t>SIGNAL HILL ELEMENTARY SCHOOL</t>
  </si>
  <si>
    <t>HALF HOLLOW HILLS HIGH SCHOOL WEST</t>
  </si>
  <si>
    <t>OTSEGO ELEMENTARY SCHOOL</t>
  </si>
  <si>
    <t>FOREST PARK ELEMENTARY SCHOOL</t>
  </si>
  <si>
    <t>SUNQUAM ELEMENTARY SCHOOL</t>
  </si>
  <si>
    <t>HALF HOLLOW HILLS HIGH SCHOOL EAST</t>
  </si>
  <si>
    <t>VANDERBILT ELEMENTARY SCHOOL</t>
  </si>
  <si>
    <t>PAUMANOK ELEMENTARY SCHOOL</t>
  </si>
  <si>
    <t>WEST HOLLOW MIDDLE SCHOOL</t>
  </si>
  <si>
    <t>CHESTNUT HILL ELEMENTARY SCHOOL</t>
  </si>
  <si>
    <t>ARMOR ELEMENTARY SCHOOL</t>
  </si>
  <si>
    <t>BOSTON VALLEY ELEMENTARY SCHOOL</t>
  </si>
  <si>
    <t>CHARLOTTE AVENUE ELEMENTARY SCHOOL</t>
  </si>
  <si>
    <t>UNION PLEASANT AVENUE ELEMENTARY SCH</t>
  </si>
  <si>
    <t>HAMBURG MIDDLE SCHOOL</t>
  </si>
  <si>
    <t>HAMBURG HIGH SCHOOL</t>
  </si>
  <si>
    <t>HAMILTON JUNIOR-SENIOR HIGH SCHOOL</t>
  </si>
  <si>
    <t>HAMILTON ELEMENTARY SCHOOL</t>
  </si>
  <si>
    <t>HAMMOND CENTRAL SCHOOL</t>
  </si>
  <si>
    <t>GLENN CURTISS MEMORIAL SCHOOL</t>
  </si>
  <si>
    <t>HAMMONDSPORT JUNIOR-SENIOR HIGH SCH</t>
  </si>
  <si>
    <t>HAMPTON BAYS HIGH SCHOOL</t>
  </si>
  <si>
    <t>HAMPTON BAYS ELEMENTARY SCHOOL</t>
  </si>
  <si>
    <t>HAMPTON BAYS MIDDLE SCHOOL</t>
  </si>
  <si>
    <t>HANCOCK ELEMENTARY SCHOOL</t>
  </si>
  <si>
    <t>HANCOCK JUNIOR-SENIOR HS</t>
  </si>
  <si>
    <t>KENNEY MIDDLE SCHOOL</t>
  </si>
  <si>
    <t>HANNIBAL HIGH SCHOOL</t>
  </si>
  <si>
    <t>FAIRLEY SCHOOL</t>
  </si>
  <si>
    <t>HARBOR SCI &amp; ARTS CHARTER SCHOOL</t>
  </si>
  <si>
    <t>OLDFIELD MIDDLE SCHOOL</t>
  </si>
  <si>
    <t>HARBORFIELDS HIGH SCHOOL</t>
  </si>
  <si>
    <t>THOMAS J LAHEY ELEMENTARY SCHOOL</t>
  </si>
  <si>
    <t>WASHINGTON DRIVE PRIM SCH</t>
  </si>
  <si>
    <t>HARLEM CHILDREN'S ZONE PROMISE</t>
  </si>
  <si>
    <t>HARLEM CHLDRN ZONE ACADEMY II</t>
  </si>
  <si>
    <t>HARLEM DAY CHARTER SCHOOL</t>
  </si>
  <si>
    <t>HARLEM LINK CHARTER SCHOOL</t>
  </si>
  <si>
    <t>HARLEM SUCCESS ACAD CHARTER SCH 2</t>
  </si>
  <si>
    <t>HARLEM SUCCESS ACAD CHARTER SCH 3</t>
  </si>
  <si>
    <t>HARLEM SUCCESS ACAD CHARTER SCH 4</t>
  </si>
  <si>
    <t>HARLEM SUCCESS ACAD CHARTER SCHOOL 5</t>
  </si>
  <si>
    <t>HARLEM SUCCESS ACADEMY CHARTER SCH</t>
  </si>
  <si>
    <t>HARLEM VILLAGE ACAD CHARTER</t>
  </si>
  <si>
    <t>HARLEM VILLAGE ACADEMY LEADERSHIP</t>
  </si>
  <si>
    <t>W A OLMSTED ELEMENTARY SCHOOL</t>
  </si>
  <si>
    <t>HARPURSVILLE JUNIOR-SENIOR HIGH SCH</t>
  </si>
  <si>
    <t>HARRIET TUBMAN CHARTER SCHOOL</t>
  </si>
  <si>
    <t>PURCHASE SCHOOL</t>
  </si>
  <si>
    <t>HARRISON AVENUE ELEMENTARY SCHOOL</t>
  </si>
  <si>
    <t>PARSONS MEMORIAL SCHOOL</t>
  </si>
  <si>
    <t>HARRISON HIGH SCHOOL</t>
  </si>
  <si>
    <t>SAMUEL J PRESTON SCHOOL</t>
  </si>
  <si>
    <t>LOUIS M KLEIN MIDDLE SCHOOL</t>
  </si>
  <si>
    <t>HARRISVILLE ELEMENTARY SCHOOL</t>
  </si>
  <si>
    <t>HARRISVILLE JUNIOR-SENIOR HIGH SCH</t>
  </si>
  <si>
    <t>HARTFORD CENTRAL SCHOOL</t>
  </si>
  <si>
    <t>HASTINGS HIGH SCHOOL</t>
  </si>
  <si>
    <t>HILLSIDE ELEMENTARY SCHOOL</t>
  </si>
  <si>
    <t>FARRAGUT MIDDLE SCHOOL</t>
  </si>
  <si>
    <t>HAUPPAUGE HIGH SCHOOL</t>
  </si>
  <si>
    <t>PINES ELEMENTARY SCHOOL</t>
  </si>
  <si>
    <t>BRETTON WOODS ELEMENTARY SCHOOL</t>
  </si>
  <si>
    <t>HAUPPAUGE MIDDLE SCHOOL</t>
  </si>
  <si>
    <t>FOREST BROOK ELEMENTARY SCHOOL</t>
  </si>
  <si>
    <t>HAVERSTRAW-STONY POINT CSD (NORTH RO</t>
  </si>
  <si>
    <t>WILLOW GROVE ELEMENTARY SCHOOL</t>
  </si>
  <si>
    <t>STONY POINT ELEMENTARY SCHOOL</t>
  </si>
  <si>
    <t>JAMES A FARLEY ELEMENTARY SCHOOL</t>
  </si>
  <si>
    <t>NORTH ROCKLAND HIGH SCHOOL</t>
  </si>
  <si>
    <t>HAVERSTRAW ELEMENTARY SCHOOL</t>
  </si>
  <si>
    <t>THIELLS ELEMENTARY SCHOOL</t>
  </si>
  <si>
    <t>WEST HAVERSTRAW ELEMENTARY SCHOOL</t>
  </si>
  <si>
    <t>FIELDSTONE MIDDLE SCHOOL</t>
  </si>
  <si>
    <t>HAWTHORNE-CEDAR KNOLLS UFSD</t>
  </si>
  <si>
    <t>HAWTHORNE CEDAR KNOLLS SR/JR HS</t>
  </si>
  <si>
    <t>LITTLE SCHOOL</t>
  </si>
  <si>
    <t>LINDEN HILL SCHOOL</t>
  </si>
  <si>
    <t>GELLER HOUSE SCHOOL</t>
  </si>
  <si>
    <t>140600860961</t>
  </si>
  <si>
    <t>HEALTH SCIENCES CHARTER SCHOOL</t>
  </si>
  <si>
    <t>HEBREW LANGUAGE ACADEMY</t>
  </si>
  <si>
    <t>HELLENIC CLASSICAL CHARTER SCHOOL</t>
  </si>
  <si>
    <t>FRANKLIN SCHOOL</t>
  </si>
  <si>
    <t>FULTON SCHOOL</t>
  </si>
  <si>
    <t>BARACK OBAMA ELEMEN SCHOOL</t>
  </si>
  <si>
    <t>HEMPSTEAD HIGH SCHOOL</t>
  </si>
  <si>
    <t>ALVERTA B GRAY SCHULTZ MIDDLE SCH</t>
  </si>
  <si>
    <t>FRANK G LINDSEY ELEMENTARY SCHOOL</t>
  </si>
  <si>
    <t>HENDRICK HUDSON HIGH SCHOOL</t>
  </si>
  <si>
    <t>FURNACE WOODS ELEMENTARY SCHOOL</t>
  </si>
  <si>
    <t>BLUE MOUNTAIN MIDDLE SCHOOL</t>
  </si>
  <si>
    <t>BUCHANAN-VERPLANCK ELEMENTARY SCHOOL</t>
  </si>
  <si>
    <t>HENRY JOHNSON CHARTER SCHOOL</t>
  </si>
  <si>
    <t>HERKIMER HIGH SCHOOL</t>
  </si>
  <si>
    <t>HERKIMER ELEMENTARY SCHOOL</t>
  </si>
  <si>
    <t>HERMON-DEKALB CENTRAL SCHOOL</t>
  </si>
  <si>
    <t>CENTER STREET SCHOOL</t>
  </si>
  <si>
    <t>DENTON AVENUE SCHOOL</t>
  </si>
  <si>
    <t>SEARINGTOWN SCHOOL</t>
  </si>
  <si>
    <t>HERRICKS HIGH SCHOOL</t>
  </si>
  <si>
    <t>HERRICKS MIDDLE SCHOOL</t>
  </si>
  <si>
    <t>HEUVELTON CENTRAL SCHOOL</t>
  </si>
  <si>
    <t>FRANKLIN EARLY CHILDHOOD CENTER</t>
  </si>
  <si>
    <t>HEWLETT ELEMENTARY SCHOOL</t>
  </si>
  <si>
    <t>OGDEN ELEMENTARY SCHOOL</t>
  </si>
  <si>
    <t>WOODMERE MIDDLE SCHOOL</t>
  </si>
  <si>
    <t>GEORGE W HEWLETT HIGH SCHOOL</t>
  </si>
  <si>
    <t>FORK LANE SCHOOL</t>
  </si>
  <si>
    <t>BURNS AVENUE SCHOOL</t>
  </si>
  <si>
    <t>DUTCH LANE SCHOOL</t>
  </si>
  <si>
    <t>LEE AVENUE SCHOOL</t>
  </si>
  <si>
    <t>OLD COUNTRY ROAD SCHOOL</t>
  </si>
  <si>
    <t>WOODLAND AVENUE SCHOOL</t>
  </si>
  <si>
    <t>HICKSVILLE HIGH SCHOOL</t>
  </si>
  <si>
    <t>HICKSVILLE MIDDLE SCHOOL</t>
  </si>
  <si>
    <t>EAST STREET SCHOOL</t>
  </si>
  <si>
    <t>HIGHLAND HIGH SCHOOL</t>
  </si>
  <si>
    <t>HIGHLAND MIDDLE SCHOOL</t>
  </si>
  <si>
    <t>FORT MONTGOMERY ELEMENTARY SCHOOL</t>
  </si>
  <si>
    <t>JAMES I O'NEILL HIGH SCHOOL</t>
  </si>
  <si>
    <t>HIGHLAND FALLS INTERMEDIATE SCHOOL</t>
  </si>
  <si>
    <t>VILLAGE ELEMENTARY SCHOOL</t>
  </si>
  <si>
    <t>QUEST ELEMENTARY SCHOOL</t>
  </si>
  <si>
    <t>HILTON HIGH SCHOOL</t>
  </si>
  <si>
    <t>MERTON WILLIAMS MIDDLE SCHOOL</t>
  </si>
  <si>
    <t>NORTHWOOD ELEMENTARY SCHOOL</t>
  </si>
  <si>
    <t>HINSDALE CENTRAL SCHOOL</t>
  </si>
  <si>
    <t>HOLLAND HIGH SCHOOL</t>
  </si>
  <si>
    <t>HAROLD O BRUMSTED ELEM SCH</t>
  </si>
  <si>
    <t>HOLLAND PATENT MIDDLE SCHOOL</t>
  </si>
  <si>
    <t>HOLLAND PATENT ELEMENTARY SCHOOL</t>
  </si>
  <si>
    <t>GENERAL WILLIAM FLOYD ELEM SCHOOL</t>
  </si>
  <si>
    <t>HOLLAND PATENT CENTRAL HIGH SCHOOL</t>
  </si>
  <si>
    <t>HOLLEY JUNIOR-SENIOR HIGH SCHOOL</t>
  </si>
  <si>
    <t>HOLLEY ELEMENTARY SCHOOL</t>
  </si>
  <si>
    <t>HOMER SENIOR HIGH SCHOOL</t>
  </si>
  <si>
    <t>HOMER ELEMENTARY SCHOOL</t>
  </si>
  <si>
    <t>HARTNETT ELEMENTARY SCHOOL</t>
  </si>
  <si>
    <t>HONEOYE ELEMENTARY SCHOOL</t>
  </si>
  <si>
    <t>HONEOYE MIDDLE/HIGH SCHOOL</t>
  </si>
  <si>
    <t>HONEOYE FALLS-LIMA SENIOR HIGH SCH</t>
  </si>
  <si>
    <t>LIMA ELEMENTARY SCHOOL</t>
  </si>
  <si>
    <t>MANOR INTERMEDIATE SCHOOL</t>
  </si>
  <si>
    <t>HONEOYE FALLS-LIMA MIDDLE SCHOOL</t>
  </si>
  <si>
    <t>HOOSIC VALLEY SENIOR HIGH SCHOOL</t>
  </si>
  <si>
    <t>HOOSIC VALLEY ELEMENTARY SCHOOL</t>
  </si>
  <si>
    <t>HOOSIC VALLEY MIDDLE SCHOOL</t>
  </si>
  <si>
    <t>HOOSICK FALLS ELEMENTARY SCHOOL</t>
  </si>
  <si>
    <t>HOOSICK FALLS JR/SR HIGH SCHOOL</t>
  </si>
  <si>
    <t>141603020000</t>
  </si>
  <si>
    <t>HOPEVALE UFSD AT HAMBURG</t>
  </si>
  <si>
    <t>RIDGE ROAD SCHOOL</t>
  </si>
  <si>
    <t>BIG FLATS SCHOOL</t>
  </si>
  <si>
    <t>HORSEHEADS SENIOR HIGH SCHOOL</t>
  </si>
  <si>
    <t>GARDNER ROAD ELEMENTARY SCHOOL</t>
  </si>
  <si>
    <t>HORSEHEADS MIDDLE SCHOOL</t>
  </si>
  <si>
    <t>HORSEHEADS INTERMEDIATE SCHOOL</t>
  </si>
  <si>
    <t>HUDSON JR/SR HIGH SCHOOL</t>
  </si>
  <si>
    <t>JOHN L EDWARDS PRIMARY SCHOOL</t>
  </si>
  <si>
    <t>MONTGOMERY C SMITH INTER SCHOOL</t>
  </si>
  <si>
    <t>HUDSON FALLS HIGH SCHOOL</t>
  </si>
  <si>
    <t>HUDSON FALLS MIDDLE SCHOOL</t>
  </si>
  <si>
    <t>MARGARET MURPHY KINDERGARTEN CENTER</t>
  </si>
  <si>
    <t>HUDSON FALLS INTERMEDIATE SCHOOL</t>
  </si>
  <si>
    <t>HUDSON FALLS PRIMARY SCHOOL</t>
  </si>
  <si>
    <t>HUNTER-TANNERSVILLE MIDDLE/HIGH SCH</t>
  </si>
  <si>
    <t>HUNTER ELEMENTARY SCHOOL</t>
  </si>
  <si>
    <t>SOUTHDOWN SCHOOL</t>
  </si>
  <si>
    <t>FLOWER HILL SCHOOL</t>
  </si>
  <si>
    <t>JEFFERSON SCHOOL</t>
  </si>
  <si>
    <t>WASHINGTON SCHOOL</t>
  </si>
  <si>
    <t>HUNTINGTON HIGH SCHOOL</t>
  </si>
  <si>
    <t>J TAYLOR FINLEY MIDDLE SCHOOL</t>
  </si>
  <si>
    <t>WOODHULL INTERMEDIATE SCHOOL</t>
  </si>
  <si>
    <t>HYDE LEADERSHIP CHARTER SCHOOL</t>
  </si>
  <si>
    <t>HYDE LEADERSHIP CS-BROOKLYN</t>
  </si>
  <si>
    <t>NETHERWOOD SCHOOL</t>
  </si>
  <si>
    <t>RALPH R SMITH SCHOOL</t>
  </si>
  <si>
    <t>VIOLET AVENUE SCHOOL</t>
  </si>
  <si>
    <t>HAVILAND MIDDLE SCHOOL</t>
  </si>
  <si>
    <t>FRANKLIN D ROOSEVELT SENIOR HS</t>
  </si>
  <si>
    <t>NORTH PARK ELEMENTARY SCHOOL</t>
  </si>
  <si>
    <t>ICAHN CHARTER SCHOOL 1</t>
  </si>
  <si>
    <t>ICAHN CHARTER SCHOOL 2</t>
  </si>
  <si>
    <t>ICAHN CHARTER SCHOOL 3</t>
  </si>
  <si>
    <t>321100860948</t>
  </si>
  <si>
    <t>ICAHN CHARTER SCHOOL 4</t>
  </si>
  <si>
    <t>321100860982</t>
  </si>
  <si>
    <t>ICAHN CHARTER SCHOOL 5</t>
  </si>
  <si>
    <t>ILION JUNIOR-SENIOR HIGH SCHOOL</t>
  </si>
  <si>
    <t>BARRINGER ROAD ELEMENTARY SCHOOL</t>
  </si>
  <si>
    <t>REMINGTON ELEMENTARY SCHOOL</t>
  </si>
  <si>
    <t>IMAGINE ME LEADERSHIP CHARTER SCHOOL</t>
  </si>
  <si>
    <t>INDIAN LAKE CENTRAL SCHOOL</t>
  </si>
  <si>
    <t>ANTWERP PRIMARY SCHOOL</t>
  </si>
  <si>
    <t>EVANS MILLS PRIMARY SCHOOL</t>
  </si>
  <si>
    <t>PHILADELPHIA PRIMARY SCHOOL</t>
  </si>
  <si>
    <t>THERESA PRIMARY SCHOOL</t>
  </si>
  <si>
    <t>INDIAN RIVER HIGH SCHOOL</t>
  </si>
  <si>
    <t>INDIAN RIVER MIDDLE SCHOOL</t>
  </si>
  <si>
    <t>CALCIUM PRIMARY SCHOOL</t>
  </si>
  <si>
    <t>INDIAN RIVER INTERMEDIATE SCHOOL</t>
  </si>
  <si>
    <t>INLET ELEMENTARY SCHOOL</t>
  </si>
  <si>
    <t>310100860996</t>
  </si>
  <si>
    <t>INNOVATE MANHATTAN CHARTER SCHOOL</t>
  </si>
  <si>
    <t>INTERNATIONAL LEADERSHIP CHARTER SCH</t>
  </si>
  <si>
    <t>INVICTUS PREPARATORY CHARTER SCHOOL</t>
  </si>
  <si>
    <t>INWOOD ACAD FOR LEADERSHIP CHARTER</t>
  </si>
  <si>
    <t>IROQUOIS SENIOR HIGH SCHOOL</t>
  </si>
  <si>
    <t>IROQUOIS INTERMEDIATE SCHOOL</t>
  </si>
  <si>
    <t>MARILLA PRIMARY SCHOOL</t>
  </si>
  <si>
    <t>WALES PRIMARY SCHOOL</t>
  </si>
  <si>
    <t>IROQUOIS MIDDLE SCHOOL</t>
  </si>
  <si>
    <t>ELMA PRIMARY SCHOOL</t>
  </si>
  <si>
    <t>IRVINGTON HIGH SCHOOL</t>
  </si>
  <si>
    <t>MAIN STREET SCHOOL (4-5)</t>
  </si>
  <si>
    <t>IRVINGTON MIDDLE SCHOOL</t>
  </si>
  <si>
    <t>DOWS LANE (K-3) SCHOOL</t>
  </si>
  <si>
    <t>ISLAND PARK LINCOLN ORENS MS</t>
  </si>
  <si>
    <t>FRANCIS X HEGARTY ELEMENTARY SCHOOL</t>
  </si>
  <si>
    <t>ISLAND TREES MIDDLE SCHOOL</t>
  </si>
  <si>
    <t>MICHAEL F STOKES SCHOOL</t>
  </si>
  <si>
    <t>J FRED SPARKE SCHOOL</t>
  </si>
  <si>
    <t>ISLAND TREES HIGH SCHOOL</t>
  </si>
  <si>
    <t>MAUD S SHERWOOD ELEMENTARY SCHOOL</t>
  </si>
  <si>
    <t>ISLIP HIGH SCHOOL</t>
  </si>
  <si>
    <t>COMMACK ROAD ELEMENTARY SCHOOL</t>
  </si>
  <si>
    <t>ISLIP MIDDLE SCHOOL</t>
  </si>
  <si>
    <t>WING ELEMENTARY SCHOOL</t>
  </si>
  <si>
    <t>BELLE SHERMAN SCHOOL</t>
  </si>
  <si>
    <t>CAROLINE ELEMENTARY SCHOOL</t>
  </si>
  <si>
    <t>BEVERLY J MARTIN ELEMENTARY SCHOOL</t>
  </si>
  <si>
    <t>ENFIELD SCHOOL</t>
  </si>
  <si>
    <t>FALL CREEK ELEMENTARY SCHOOL</t>
  </si>
  <si>
    <t>SOUTH HILL SCHOOL</t>
  </si>
  <si>
    <t>BOYNTON MIDDLE SCHOOL</t>
  </si>
  <si>
    <t>DEWITT MIDDLE SCHOOL</t>
  </si>
  <si>
    <t>ITHACA SENIOR HIGH SCHOOL</t>
  </si>
  <si>
    <t>LEHMAN ALTERNATIVE COMM SCHOOL</t>
  </si>
  <si>
    <t>CARLYLE C RING ELEMENTARY SCHOOL</t>
  </si>
  <si>
    <t>CLINTON V BUSH ELEMENTARY SCHOOL</t>
  </si>
  <si>
    <t>PERSELL MIDDLE SCHOOL</t>
  </si>
  <si>
    <t>MILTON J FLETCHER ELEMENTARY SCHOOL</t>
  </si>
  <si>
    <t>SAMUEL G LOVE ELEMENTARY SCHOOL</t>
  </si>
  <si>
    <t>THOMAS JEFFERSON MIDDLE SCHOOL</t>
  </si>
  <si>
    <t>ABRAHAM LINCOLN ELEM SCHOOL</t>
  </si>
  <si>
    <t>GEORGE WASHINGTON MIDDLE SCHOOL</t>
  </si>
  <si>
    <t>JAMESTOWN HIGH SCHOOL</t>
  </si>
  <si>
    <t>JAMESVILLE ELEMENTARY SCHOOL</t>
  </si>
  <si>
    <t>MOSES DEWITT ELEMENTARY SCHOOL</t>
  </si>
  <si>
    <t>TECUMSEH ELEMENTARY SCHOOL</t>
  </si>
  <si>
    <t>JAMESVILLE-DEWITT MIDDLE SCHOOL</t>
  </si>
  <si>
    <t>JAMESVILLE-DEWITT HIGH SCHOOL</t>
  </si>
  <si>
    <t>JASPER-TROUPSBURG ELEMENTARY SCHOOL</t>
  </si>
  <si>
    <t>JASPER-TROUPSBURG JUNIOR-SENIOR HS</t>
  </si>
  <si>
    <t>JEFFERSON CENTRAL SCHOOL</t>
  </si>
  <si>
    <t>CANTIAGUE ELEMENTARY SCHOOL</t>
  </si>
  <si>
    <t>GEORGE A JACKSON SCHOOL</t>
  </si>
  <si>
    <t>JERICHO SENIOR HIGH SCHOOL</t>
  </si>
  <si>
    <t>JERICHO MIDDLE SCHOOL</t>
  </si>
  <si>
    <t>ROBERT SEAMAN ELEMENTARY SCHOOL</t>
  </si>
  <si>
    <t>JOHN V LINDSAY WILDCAT ACAD CHARTER</t>
  </si>
  <si>
    <t>JOHN W LAVELLE PREP CHARTER SCHOOL</t>
  </si>
  <si>
    <t>JOHNSBURG CENTRAL SCHOOL</t>
  </si>
  <si>
    <t>JOHNSON CITY ELEM/INTRMED SCHOOL</t>
  </si>
  <si>
    <t>JOHNSON CITY ELEM/PRIMARY SCHOOL</t>
  </si>
  <si>
    <t>JOHNSON CITY MIDDLE SCHOOL</t>
  </si>
  <si>
    <t>JOHNSON CITY SENIOR HIGH SCHOOL</t>
  </si>
  <si>
    <t>WARREN STREET SCHOOL</t>
  </si>
  <si>
    <t>GLEBE STREET ELEMENTARY SCHOOL</t>
  </si>
  <si>
    <t>PLEASANT AVENUE SCHOOL</t>
  </si>
  <si>
    <t>JOHNSTOWN SENIOR HIGH SCHOOL</t>
  </si>
  <si>
    <t>KNOX JUNIOR HIGH SCHOOL</t>
  </si>
  <si>
    <t>ELBRIDGE ELEMENTARY SCHOOL</t>
  </si>
  <si>
    <t>JORDAN-ELBRIDGE HIGH SCHOOL</t>
  </si>
  <si>
    <t>JORDAN-ELBRIDGE MIDDLE SCHOOL</t>
  </si>
  <si>
    <t>JOHN JAY HIGH SCHOOL</t>
  </si>
  <si>
    <t>JOHN JAY MIDDLE SCHOOL</t>
  </si>
  <si>
    <t>INCREASE MILLER ELEMENTARY SCHOOL</t>
  </si>
  <si>
    <t>KATONAH ELEMENTARY SCHOOL</t>
  </si>
  <si>
    <t>LEWISBORO ELEMENTARY SCHOOL</t>
  </si>
  <si>
    <t>MEADOW POND ELEMENTARY SCHOOL</t>
  </si>
  <si>
    <t>KEENE CENTRAL SCHOOL</t>
  </si>
  <si>
    <t>KENDALL JUNIOR-SENIOR HIGH SCHOOL</t>
  </si>
  <si>
    <t>KENDALL ELEMENTARY SCHOOL</t>
  </si>
  <si>
    <t>ALEXANDER HAMILTON ELEMENTARY SCHOOL</t>
  </si>
  <si>
    <t>BEN FRANKLIN MIDDLE SCHOOL</t>
  </si>
  <si>
    <t>CHARLES A LINDBERGH ELEMENTARY SCH</t>
  </si>
  <si>
    <t>HERBERT HOOVER MIDDLE SCHOOL</t>
  </si>
  <si>
    <t>HOLMES ELEMENTARY SCHOOL</t>
  </si>
  <si>
    <t>THEODORE ROOSEVELT ELEMENTARY SCHOOL</t>
  </si>
  <si>
    <t>THOMAS A EDISON ELEMENTARY SCHOOL</t>
  </si>
  <si>
    <t>KENMORE MIDDLE SCHOOL</t>
  </si>
  <si>
    <t>BEN FRANKLIN ELEMENTARY SCHOOL</t>
  </si>
  <si>
    <t>HERBERT HOOVER ELEMENTARY SCHOOL</t>
  </si>
  <si>
    <t>KENMORE EAST SENIOR HIGH SCHOOL</t>
  </si>
  <si>
    <t>KENMORE WEST SENIOR HIGH SCHOOL</t>
  </si>
  <si>
    <t>ICHABOD CRANE SENIOR HIGH SCHOOL</t>
  </si>
  <si>
    <t>ICHABOD CRANE PRIMARYSCHOOL</t>
  </si>
  <si>
    <t>ICHABOD CRANE MIDDLE SCHOOL</t>
  </si>
  <si>
    <t>ICHABOD CRANE ELEMENTARY SCHOOL</t>
  </si>
  <si>
    <t>KING CENTER CHARTER SCHOOL</t>
  </si>
  <si>
    <t>KINGS COLLEGIATE CHARTER SCHOOL</t>
  </si>
  <si>
    <t>R J O INTERMEIDATE SCHOOL</t>
  </si>
  <si>
    <t>KINGS PARK HIGH SCHOOL</t>
  </si>
  <si>
    <t>PARKVIEW ELEMENTARY SCHOOL</t>
  </si>
  <si>
    <t>FORT SALONGA ELEMENTARY SCHOOL</t>
  </si>
  <si>
    <t>WILLIAM T ROGERS MIDDLE SCHOOL</t>
  </si>
  <si>
    <t>KINGSTON HIGH SCHOOL</t>
  </si>
  <si>
    <t>KIPP ACADEMY CHARTER SCHOOL</t>
  </si>
  <si>
    <t>KIPP AMP CHARTER SCHOOL</t>
  </si>
  <si>
    <t>KIPP INFINITY CHARTER SCHOOL</t>
  </si>
  <si>
    <t>KIPP STAR COLLEGE PREP CHARTER</t>
  </si>
  <si>
    <t>KIPP TECH VALLEY CHARTER SCHOOL</t>
  </si>
  <si>
    <t>KIRYAS JOEL VILLAGE UFSD</t>
  </si>
  <si>
    <t>KIRYAS JOEL VILLAGE SCHOOL</t>
  </si>
  <si>
    <t>LA CIMA CHARTER SCHOOL</t>
  </si>
  <si>
    <t>LA FARGEVILLE CENTRAL SCHOOL</t>
  </si>
  <si>
    <t>LACKAWANNA MIDDLE SCHOOL</t>
  </si>
  <si>
    <t>LACKAWANNA HIGH SCHOOL</t>
  </si>
  <si>
    <t>TRUMAN ELEMENTARY SCHOOL</t>
  </si>
  <si>
    <t>MARTIN ROAD ELEMENTARY SCHOOL</t>
  </si>
  <si>
    <t>LAFAYETTE CSD</t>
  </si>
  <si>
    <t>ONONDAGA NATION SCHOOL</t>
  </si>
  <si>
    <t>LA FAYETTE JUNIOR-SENIOR HIGH SCHOOL</t>
  </si>
  <si>
    <t>C GRANT GRIMSHAW SCHOOL</t>
  </si>
  <si>
    <t>LAKE GEORGE ELEMENTARY SCHOOL</t>
  </si>
  <si>
    <t>LAKE GEORGE JUNIOR-SENIOR HIGH SCHOO</t>
  </si>
  <si>
    <t>LAKE PLACID JUNIOR-SENIOR HIGH SCH</t>
  </si>
  <si>
    <t>LAKE PLACID ELEMENTARY SCHOOL</t>
  </si>
  <si>
    <t>LAKE PLEASANT SCHOOL</t>
  </si>
  <si>
    <t>LAKELAND HIGH SCHOOL</t>
  </si>
  <si>
    <t>WALTER PANAS HIGH SCHOOL</t>
  </si>
  <si>
    <t>THOMAS JEFFERSON ELEMENTARY SCHOOL</t>
  </si>
  <si>
    <t>GEORGE WASHINGTON ELEMENTARY SCHOOL</t>
  </si>
  <si>
    <t>LINCOLN TITUS ELEMENTARY SCHOOL</t>
  </si>
  <si>
    <t>VAN CORTLANDTVILLE SCHOOL</t>
  </si>
  <si>
    <t>LAKELAND-COPPER BEECH MIDDLE SCH</t>
  </si>
  <si>
    <t>LANCASTER HIGH SCHOOL</t>
  </si>
  <si>
    <t>JOHN A SCIOLE ELEMENTARY SCHOOL</t>
  </si>
  <si>
    <t>COMO PARK ELEMENTARY SCHOOL</t>
  </si>
  <si>
    <t>COURT STREET ELEMENTARY SCHOOL</t>
  </si>
  <si>
    <t>HILLVIEW ELEMENTARY SCHOOL</t>
  </si>
  <si>
    <t>LANCASTER MIDDLE SCHOOL</t>
  </si>
  <si>
    <t>WILLIAM STREET SCHOOL</t>
  </si>
  <si>
    <t>RAYMOND C BUCKLEY ELEMENTARY SCHOOL</t>
  </si>
  <si>
    <t>LANSING HIGH SCHOOL</t>
  </si>
  <si>
    <t>LANSING MIDDLE SCHOOL</t>
  </si>
  <si>
    <t>KNICKERBACKER MIDDLE SCHOOL</t>
  </si>
  <si>
    <t>LANSINGBURGH SENIOR HIGH SCHOOL</t>
  </si>
  <si>
    <t>TURNPIKE ELEMENTARY SCHOOL</t>
  </si>
  <si>
    <t>RENSSELAER PARK ELEMENTARY SCHOOL</t>
  </si>
  <si>
    <t>LAURENS CENTRAL SCHOOL</t>
  </si>
  <si>
    <t>2 SCHOOL</t>
  </si>
  <si>
    <t>4 SCHOOL</t>
  </si>
  <si>
    <t>5 SCHOOL</t>
  </si>
  <si>
    <t>LAWRENCE SENIOR HIGH SCHOOL</t>
  </si>
  <si>
    <t>LAWRENCE MIDDLE SCHOOL</t>
  </si>
  <si>
    <t>WOLCOTT STREET SCHOOL</t>
  </si>
  <si>
    <t>LE ROY JUNIOR-SENIOR HIGH SCHOOL</t>
  </si>
  <si>
    <t>LEADERSHIP PREP BEDFORD STUYVESANT</t>
  </si>
  <si>
    <t>LEADERSHIP PREP BROWNSVILLE CHARTER</t>
  </si>
  <si>
    <t>LEADERSHIP PREP OCEAN HILL CHARTER</t>
  </si>
  <si>
    <t>LEFFERTS GARDENS CHARTER SCHOOL</t>
  </si>
  <si>
    <t>LETCHWORTH SENIOR HIGH SCHOOL</t>
  </si>
  <si>
    <t>LETCHWORTH ELEMENTARY SCHOOL</t>
  </si>
  <si>
    <t>LETCHWORTH MIDDLE SCHOOL</t>
  </si>
  <si>
    <t>GEN DOUGLAS MACARTHUR SENIOR HS</t>
  </si>
  <si>
    <t>EAST BROADWAY SCHOOL</t>
  </si>
  <si>
    <t>ABBEY LANE SCHOOL</t>
  </si>
  <si>
    <t>GARDINERS AVENUE SCHOOL</t>
  </si>
  <si>
    <t>LEE ROAD SCHOOL</t>
  </si>
  <si>
    <t>SUMMIT LANE SCHOOL</t>
  </si>
  <si>
    <t>WISDOM LANE MIDDLE SCHOOL</t>
  </si>
  <si>
    <t>JONAS E SALK MIDDLE SCHOOL</t>
  </si>
  <si>
    <t>DIVISION AVENUE SENIOR HIGH SCHOOL</t>
  </si>
  <si>
    <t>LEWISTON PORTER SENIOR HIGH SCHOOL</t>
  </si>
  <si>
    <t>PRIMARY EDUCATION CENTER</t>
  </si>
  <si>
    <t>INTERMEDIATE EDUCATION CENTER</t>
  </si>
  <si>
    <t>LEWISTON PORTER MIDDLE SCHOOL</t>
  </si>
  <si>
    <t>LIBERTY ELEMENTARY SCHOOL</t>
  </si>
  <si>
    <t>LIBERTY MIDDLE/HIGH SCHOOL</t>
  </si>
  <si>
    <t>ALBANY AVENUE SCHOOL</t>
  </si>
  <si>
    <t>ALLEGHANY AVENUE SCHOOL</t>
  </si>
  <si>
    <t>DANIEL STREET SCHOOL</t>
  </si>
  <si>
    <t>HARDING AVENUE SCHOOL</t>
  </si>
  <si>
    <t>WILLIAM RALL SCHOOL</t>
  </si>
  <si>
    <t>WEST GATES AVENUE SCHOOL</t>
  </si>
  <si>
    <t>LINDENHURST SENIOR HIGH SCHOOL</t>
  </si>
  <si>
    <t>LINDENHURST MIDDLE SCHOOL</t>
  </si>
  <si>
    <t>LISBON CENTRAL SCHOOL</t>
  </si>
  <si>
    <t>BENTON HALL ACADEMY</t>
  </si>
  <si>
    <t>LITTLE FALLS HIGH SCHOOL</t>
  </si>
  <si>
    <t>LITTLE FALLS MIDDLE SCHOOL</t>
  </si>
  <si>
    <t>LITTLE FLOWER UFSD</t>
  </si>
  <si>
    <t>LITTLE FLOWER SCHOOL</t>
  </si>
  <si>
    <t>LIVERPOOL ELEMENTARY SCHOOL</t>
  </si>
  <si>
    <t>NATE PERRY ELEMENTARY SCHOOL</t>
  </si>
  <si>
    <t>CHESTNUT HILL MIDDLE SCHOOL</t>
  </si>
  <si>
    <t>ELMCREST ELEMENTARY SCHOOL</t>
  </si>
  <si>
    <t>LIVERPOOL MIDDLE SCHOOL</t>
  </si>
  <si>
    <t>LIVERPOOL HIGH SCHOOL</t>
  </si>
  <si>
    <t>MORGAN ROAD ELEMENTARY SCHOOL</t>
  </si>
  <si>
    <t>SOULE ROAD ELEMENTARY SCHOOL</t>
  </si>
  <si>
    <t>SOULE ROAD MIDDLE SCHOOL</t>
  </si>
  <si>
    <t>LONG BRANCH ELEMENTARY SCHOOL</t>
  </si>
  <si>
    <t>DONLIN DRIVE ELEMENTARY SCHOOL</t>
  </si>
  <si>
    <t>WILLOW FIELD ELEMENTARY SCHOOL</t>
  </si>
  <si>
    <t>LIVINGSTON MANOR ELEMENTARY SCHOOL</t>
  </si>
  <si>
    <t>LIVINGSTON MANOR HIGH SCHOOL</t>
  </si>
  <si>
    <t>LIVONIA ELEMENTARY SCHOOL</t>
  </si>
  <si>
    <t>LIVONIA JUNIOR/SENIOR HIGH SCHOOL</t>
  </si>
  <si>
    <t>LIVONIA MIDDLE SCHOOL</t>
  </si>
  <si>
    <t>ANNA MERRITT ELEMENTARY SCHOOL</t>
  </si>
  <si>
    <t>CHARLES A UPSON ELEMENTARY SCHOOL</t>
  </si>
  <si>
    <t>GEORGE SOUTHARD ELEMENTARY SCHOOL</t>
  </si>
  <si>
    <t>ROY KELLEY ELEMENTARY SCHOOL</t>
  </si>
  <si>
    <t>WASHINGTON HUNT SCHOOL</t>
  </si>
  <si>
    <t>EMMET BELKNAP INTERMEDIATE SCHOOL</t>
  </si>
  <si>
    <t>NORTH PARK JUNIOR HIGH SCHOOL</t>
  </si>
  <si>
    <t>LOCKPORT HIGH SCHOOL</t>
  </si>
  <si>
    <t>LOCUST VALLEY HIGH SCHOOL</t>
  </si>
  <si>
    <t>BAYVILLE ELEMENTARY SCHOOL</t>
  </si>
  <si>
    <t>LOCUST VALLEY MIDDLE SCHOOL</t>
  </si>
  <si>
    <t>LOCUST VALLEY ELEMENTARY SCHOOL</t>
  </si>
  <si>
    <t>LIDO ELEMENTARY SCHOOL</t>
  </si>
  <si>
    <t>WEST ELEMENTARY SCHOOL</t>
  </si>
  <si>
    <t>LINDELL BOULEVARD SCHOOL</t>
  </si>
  <si>
    <t>LONG BEACH MIDDLE SCHOOL</t>
  </si>
  <si>
    <t>LONG BEACH SENIOR HIGH SCHOOL</t>
  </si>
  <si>
    <t>LONG LAKE CENTRAL SCHOOL</t>
  </si>
  <si>
    <t>C E WALTERS SCHOOL</t>
  </si>
  <si>
    <t>CORAM ELEMENTARY SCHOOL</t>
  </si>
  <si>
    <t>RIDGE ELEMENTARY SCHOOL</t>
  </si>
  <si>
    <t>WEST MIDDLE ISLAND SCHOOL</t>
  </si>
  <si>
    <t>LONGWOOD HIGH SCHOOL</t>
  </si>
  <si>
    <t>LONGWOOD JUNIOR HIGH SCHOOL</t>
  </si>
  <si>
    <t>LONGWOOD MIDDLE SCHOOL</t>
  </si>
  <si>
    <t>LOWVILLE ACADEMY &amp; CSD</t>
  </si>
  <si>
    <t>LOWVILLE HIGH SCHOOL</t>
  </si>
  <si>
    <t>LOWVILLE ELEMENTARY SCHOOL</t>
  </si>
  <si>
    <t>LOWVILLE MIDDLE SCHOOL</t>
  </si>
  <si>
    <t>LYME CENTRAL SCHOOL</t>
  </si>
  <si>
    <t>LYNBROOK SENIOR HIGH SCHOOL</t>
  </si>
  <si>
    <t>KINDERGARTEN CENTER</t>
  </si>
  <si>
    <t>MARION STREET SCHOOL</t>
  </si>
  <si>
    <t>WAVERLY PARK SCHOOL</t>
  </si>
  <si>
    <t>WEST END SCHOOL</t>
  </si>
  <si>
    <t>LYNBROOK NORTH MIDDLE SCHOOL</t>
  </si>
  <si>
    <t>LYNBROOK SOUTH MIDDLE SCHOOL</t>
  </si>
  <si>
    <t>LYNCOURT SCHOOL</t>
  </si>
  <si>
    <t>LYNDONVILLE ELEMENTARY SCHOOL</t>
  </si>
  <si>
    <t>L A WEBBER MIDDLE-HIGH SCHOOL</t>
  </si>
  <si>
    <t>LYONS ELEMENTARY SCHOOL</t>
  </si>
  <si>
    <t>LYONS SENIOR HIGH SCHOOL</t>
  </si>
  <si>
    <t>LYONS MIDDLE SCHOOL</t>
  </si>
  <si>
    <t>MADISON CENTRAL SCHOOL</t>
  </si>
  <si>
    <t>MADRID-WADDINGTON JUNIOR-SENIOR HS</t>
  </si>
  <si>
    <t>MADRID WADDINGTON ELEMENTARY SCHOOL</t>
  </si>
  <si>
    <t>MAHOPAC HIGH SCHOOL</t>
  </si>
  <si>
    <t>MAHOPAC MIDDLE SCHOOL</t>
  </si>
  <si>
    <t>MAINE-ENDWELL SENIOR HIGH SCHOOL</t>
  </si>
  <si>
    <t>HOMER BRINK SCHOOL</t>
  </si>
  <si>
    <t>MAINE MEMORIAL SCHOOL</t>
  </si>
  <si>
    <t>MAINE-ENDWELL MIDDLE SCHOOL</t>
  </si>
  <si>
    <t>FLANDERS ELEMENTARY SCHOOL</t>
  </si>
  <si>
    <t>DAVIS ELEMENTARY SCHOOL</t>
  </si>
  <si>
    <t>FRANKLIN ACADEMY HIGH SCHOOL</t>
  </si>
  <si>
    <t>MALONE MIDDLE SCHOOL</t>
  </si>
  <si>
    <t>ST JOSEPH'S ELEMENTARY SCHOOL</t>
  </si>
  <si>
    <t>DAVISON AVENUE INTERMEDIATE SCHOOL</t>
  </si>
  <si>
    <t>MAURICE W DOWNING PRIMARY SCHOOL</t>
  </si>
  <si>
    <t>MALVERNE SENIOR HIGH SCHOOL</t>
  </si>
  <si>
    <t>HOWARD T HERBER MIDDLE SCHOOL</t>
  </si>
  <si>
    <t>CHATSWORTH AVENUE SCHOOL</t>
  </si>
  <si>
    <t>MAMARONECK AVENUE SCHOOL</t>
  </si>
  <si>
    <t>MURRAY AVENUE SCHOOL</t>
  </si>
  <si>
    <t>CENTRAL SCHOOL</t>
  </si>
  <si>
    <t>HOMMOCKS SCHOOL</t>
  </si>
  <si>
    <t>MAMARONECK HIGH SCHOOL</t>
  </si>
  <si>
    <t>MANCHESTER-SHORTSVILLE CSD (RED JACK</t>
  </si>
  <si>
    <t>RED JACKET HIGH SCHOOL</t>
  </si>
  <si>
    <t>RED JACKET ELEMENTARY SCHOOL</t>
  </si>
  <si>
    <t>RED JACKET MIDDLE SCHOOL</t>
  </si>
  <si>
    <t>MANHASSET SECONDARY SCHOOL</t>
  </si>
  <si>
    <t>SHELTER ROCK ELEMENTARY SCHOOL</t>
  </si>
  <si>
    <t>MUNSEY PARK ELEMENTARY SCHOOL</t>
  </si>
  <si>
    <t>MANHASSET MIDDLE SCHOOL</t>
  </si>
  <si>
    <t>MANHATTAN CHARTER SCHOOL</t>
  </si>
  <si>
    <t>MARATHON HIGH SCHOOL</t>
  </si>
  <si>
    <t>WILLIAM APPLEBY ELEMENTARY SCHOOL</t>
  </si>
  <si>
    <t>MARCELLUS HIGH SCHOOL</t>
  </si>
  <si>
    <t>K C HEFFERNAN ELEMENTARY SCHOOL</t>
  </si>
  <si>
    <t>C S DRIVER MIDDLE SCHOOL</t>
  </si>
  <si>
    <t>MARGARETVILLE CENTRAL SCHOOL</t>
  </si>
  <si>
    <t>MARION ELEMENTARY SCHOOL</t>
  </si>
  <si>
    <t>MARION JUNIOR-SENIOR HIGH SCHOOL</t>
  </si>
  <si>
    <t>MARLBORO MIDDLE SCHOOL</t>
  </si>
  <si>
    <t>MARLBORO CENTRAL HIGH SCHOOL</t>
  </si>
  <si>
    <t>MARLBORO ELEMENTARY SCHOOL</t>
  </si>
  <si>
    <t>BIRCH LANE ELEMENTARY SCHOOL</t>
  </si>
  <si>
    <t>EAST LAKE ELEMENTARY SCHOOL</t>
  </si>
  <si>
    <t>FAIRFIELD ELEMENTARY SCHOOL</t>
  </si>
  <si>
    <t>UNQUA ELEMENTARY SCHOOL</t>
  </si>
  <si>
    <t>LOCKHART ELEMENTARY SCHOOL</t>
  </si>
  <si>
    <t>BERNER MIDDLE SCHOOL</t>
  </si>
  <si>
    <t>MASSAPEQUA HIGH SCHOOL</t>
  </si>
  <si>
    <t>MCKENNA ELEMENTARY SCHOOL</t>
  </si>
  <si>
    <t>MHS AMES CAMPUS</t>
  </si>
  <si>
    <t>JEFFERSON ELEMENTARY SCHOOL</t>
  </si>
  <si>
    <t>MADISON ELEMENTARY SCHOOL</t>
  </si>
  <si>
    <t>NIGHTENGALE ELEMENTARY SCHOOL</t>
  </si>
  <si>
    <t>MASSENA SENIOR HIGH SCHOOL</t>
  </si>
  <si>
    <t>J WILLIAM LEARY JUNIOR HIGH SCHOOL</t>
  </si>
  <si>
    <t>MATTITUCK-CUTCHOGUE UFSD</t>
  </si>
  <si>
    <t>MATTITUCK JUNIOR-SENIOR HIGH SCHOOL</t>
  </si>
  <si>
    <t>MATTITUCK-CUTCHOGUE ELEMENTARY SCH</t>
  </si>
  <si>
    <t>MAYFIELD ELEMENTARY SCHOOL</t>
  </si>
  <si>
    <t>MAYFIELD JR/SR HIGH SCHOOL</t>
  </si>
  <si>
    <t>MCGRAW ELEMENTARY SCHOOL</t>
  </si>
  <si>
    <t>MCGRAW SECONDARY SCHOOL</t>
  </si>
  <si>
    <t>MECHANICVILLE ELEMENTARY SCHOOL</t>
  </si>
  <si>
    <t>MECHANICVILLE JR/SR HIGH SCHOOL</t>
  </si>
  <si>
    <t>OAK ORCHARD SCHOOL</t>
  </si>
  <si>
    <t>CLIFFORD WISE INTERMEDIATE/MIDDLE</t>
  </si>
  <si>
    <t>MEDINA HIGH SCHOOL</t>
  </si>
  <si>
    <t>MENANDS SCHOOL</t>
  </si>
  <si>
    <t>MERRICK ACADEMY-QUEENS PUBLIC CHARTE</t>
  </si>
  <si>
    <t>BIRCH SCHOOL</t>
  </si>
  <si>
    <t>NORMAN J LEVY LAKESIDE SCHOOL</t>
  </si>
  <si>
    <t>CHATTERTON SCHOOL</t>
  </si>
  <si>
    <t>METROPOLITAN LIGHTHOUSE CHARTER SCH</t>
  </si>
  <si>
    <t>MEXICO ELEMENTARY SCHOOL</t>
  </si>
  <si>
    <t>PALERMO ELEMENTARY SCHOOL</t>
  </si>
  <si>
    <t>MEXICO HIGH SCHOOL</t>
  </si>
  <si>
    <t>NEW HAVEN ELEMENTARY SCHOOL</t>
  </si>
  <si>
    <t>MEXICO MIDDLE SCHOOL</t>
  </si>
  <si>
    <t>HAWKINS PATH SCHOOL</t>
  </si>
  <si>
    <t>HOLBROOK ROAD SCHOOL</t>
  </si>
  <si>
    <t>NORTH COLEMAN ROAD SCHOOL</t>
  </si>
  <si>
    <t>OXHEAD ROAD SCHOOL</t>
  </si>
  <si>
    <t>BICYCLE PATH KINDERGARTEN-PRE K</t>
  </si>
  <si>
    <t>EUGENE AUER MEMORIAL SCHOOL</t>
  </si>
  <si>
    <t>DAWNWOOD MIDDLE SCHOOL</t>
  </si>
  <si>
    <t>NEWFIELD HIGH SCHOOL</t>
  </si>
  <si>
    <t>SELDEN MIDDLE SCHOOL</t>
  </si>
  <si>
    <t>STAGECOACH SCHOOL</t>
  </si>
  <si>
    <t>JERICHO ELEMENTARY SCHOOL</t>
  </si>
  <si>
    <t>CENTEREACH HIGH SCHOOL</t>
  </si>
  <si>
    <t>NEW LANE MEMORIAL ELEMENTARY SCHOOL</t>
  </si>
  <si>
    <t>UNITY DRIVE KINDERGARTEN-PRE K</t>
  </si>
  <si>
    <t>MIDDLEBURGH HIGH SCHOOL</t>
  </si>
  <si>
    <t>MIDDLEBURGH ELEMENTARY SCHOOL</t>
  </si>
  <si>
    <t>MIDDLEBURGH MIDDLE SCHOOL</t>
  </si>
  <si>
    <t>MIDDLETOWN HIGH SCHOOL</t>
  </si>
  <si>
    <t>MIDDLETOWN TWIN TOWERS MIDDLE SCH</t>
  </si>
  <si>
    <t>MONHAGEN MIDDLE SCHOOL</t>
  </si>
  <si>
    <t>MILFORD CENTRAL SCHOOL</t>
  </si>
  <si>
    <t>MILLBROOK MIDDLE SCHOOL</t>
  </si>
  <si>
    <t>ALDEN PLACE ELEMENTARY SCHOOL</t>
  </si>
  <si>
    <t>ELM DRIVE ELEMENTARY SCHOOL</t>
  </si>
  <si>
    <t>MILLBROOK HIGH SCHOOL</t>
  </si>
  <si>
    <t>NORTH COUNTRY ROAD SCHOOL</t>
  </si>
  <si>
    <t>ANDREW MULLER PRIMARY SCHOOL</t>
  </si>
  <si>
    <t>MILLER PLACE HIGH SCHOOL</t>
  </si>
  <si>
    <t>SOUND BEACH SCHOOL</t>
  </si>
  <si>
    <t>HAMPTON STREET SCHOOL</t>
  </si>
  <si>
    <t>JACKSON AVENUE SCHOOL</t>
  </si>
  <si>
    <t>MEADOW DRIVE SCHOOL</t>
  </si>
  <si>
    <t>MINEOLA HIGH SCHOOL</t>
  </si>
  <si>
    <t>MINEOLA MIDDLE SCHOOL</t>
  </si>
  <si>
    <t>WILLIS AVENUE SCHOOL</t>
  </si>
  <si>
    <t>MINERVA CENTRAL SCHOOL</t>
  </si>
  <si>
    <t>MINISINK VALLEY HIGH SCHOOL</t>
  </si>
  <si>
    <t>MINISINK VALLEY ELEMENTARY SCHOOL</t>
  </si>
  <si>
    <t>MINISINK VALLEY MIDDLE SCHOOL</t>
  </si>
  <si>
    <t>OTISVILLE ELEMENTARY SCHOOL</t>
  </si>
  <si>
    <t>MINISINK VALLEY INTERMEDIATE SCHOOL</t>
  </si>
  <si>
    <t>GREGORY B JARVIS JUNIOR-SENIOR HS</t>
  </si>
  <si>
    <t>HARRY M FISHER ELEMENTARY SCHOOL</t>
  </si>
  <si>
    <t>PINE TREE ELEMENTARY SCHOOL</t>
  </si>
  <si>
    <t>CENTRAL VALLEY SCHOOL</t>
  </si>
  <si>
    <t>NORTH MAIN STREET SCHOOL</t>
  </si>
  <si>
    <t>SMITH CLOVE ELEMENTARY SCHOOL</t>
  </si>
  <si>
    <t>MONROE WOODBURY HIGH SCHOOL</t>
  </si>
  <si>
    <t>MONROE WOODBURY MIDDLE SCHOOL</t>
  </si>
  <si>
    <t>SAPPHIRE ELEMENTARY SCHOOL</t>
  </si>
  <si>
    <t>MONTAUK SCHOOL</t>
  </si>
  <si>
    <t>EMMA C CHASE SCHOOL</t>
  </si>
  <si>
    <t>GEORGE L COOKE SCHOOL</t>
  </si>
  <si>
    <t>KENNETH L RUTHERFORD SCHOOL</t>
  </si>
  <si>
    <t>MONTICELLO HIGH SCHOOL</t>
  </si>
  <si>
    <t>ROBERT J KAISER MIDDLE SCHOOL</t>
  </si>
  <si>
    <t>MILLARD FILLMORE ELEMENTARY SCHOOL</t>
  </si>
  <si>
    <t>MORAVIA JUNIOR-SENIOR HIGH SCHOOL</t>
  </si>
  <si>
    <t>MORIAH JUNIOR-SENIOR HIGH SCHOOL</t>
  </si>
  <si>
    <t>MORIAH ELEMENTARY SCHOOL</t>
  </si>
  <si>
    <t>MORRIS CENTRAL SCHOOL</t>
  </si>
  <si>
    <t>MORRISTOWN CENTRAL SCHOOL</t>
  </si>
  <si>
    <t>EDWARD R ANDREWS ELEMENTARY SCHOOL</t>
  </si>
  <si>
    <t>MORRISVILLE MIDDLE SCH HIGH SCH</t>
  </si>
  <si>
    <t>MOTT HAVEN ACADEMY CHARTER SCHOOL</t>
  </si>
  <si>
    <t>MT MARKHAM ELEMENTARY SCHOOL</t>
  </si>
  <si>
    <t>MT MARKHAM SENIOR HIGH SCHOOL</t>
  </si>
  <si>
    <t>MT MARKHAM MIDDLE SCHOOL</t>
  </si>
  <si>
    <t>MT MORRIS CSD</t>
  </si>
  <si>
    <t>MT MORRIS MIDDLE/SENIOR HIGH SCHOOL</t>
  </si>
  <si>
    <t>MT MORRIS ELEMENTARY SCHOOL</t>
  </si>
  <si>
    <t>WESTLAKE HIGH SCHOOL</t>
  </si>
  <si>
    <t>HAWTHORNE ELEMENTARY SCHOOL</t>
  </si>
  <si>
    <t>COLUMBUS ELEMENTARY SCHOOL</t>
  </si>
  <si>
    <t>WESTLAKE MIDDLE SCHOOL</t>
  </si>
  <si>
    <t>MT PLEASANT-BLYTHEDALE UFSD</t>
  </si>
  <si>
    <t>BLYTHEDALE SCHOOL</t>
  </si>
  <si>
    <t>MT PLEASANT-COTTAGE UFSD</t>
  </si>
  <si>
    <t>MT PLEASANT COTTAGE SCHOOL</t>
  </si>
  <si>
    <t>EDENWALD SCHOOL</t>
  </si>
  <si>
    <t>MT SINAI MIDDLE SCHOOL</t>
  </si>
  <si>
    <t>MT SINAI HIGH SCHOOL</t>
  </si>
  <si>
    <t>MT SINAI ELEMENTARY SCHOOL</t>
  </si>
  <si>
    <t>COLUMBUS SCHOOL AT THE FRANKO BLDG</t>
  </si>
  <si>
    <t>EDWARD WILLIAMS SCHOOL</t>
  </si>
  <si>
    <t>HAMILTON SCHOOL</t>
  </si>
  <si>
    <t>HOLMES SCHOOL</t>
  </si>
  <si>
    <t>LINCOLN SCHOOL</t>
  </si>
  <si>
    <t>LONGFELLOW SCHOOL</t>
  </si>
  <si>
    <t>CECIL H PARKER SCHOOL</t>
  </si>
  <si>
    <t>PENNINGTON SCHOOL</t>
  </si>
  <si>
    <t>GRAHAM SCHOOL</t>
  </si>
  <si>
    <t>TRAPHAGEN SCHOOL</t>
  </si>
  <si>
    <t>MT VERNON HIGH SCHOOL</t>
  </si>
  <si>
    <t>GRIMES SCHOOL</t>
  </si>
  <si>
    <t>DAVIS MIDDLE SCHOOL</t>
  </si>
  <si>
    <t>LONGFELLOW MIDDLE SCHOOL</t>
  </si>
  <si>
    <t>NELSON MANDELA COMM HS-COLUMBUS BLDG</t>
  </si>
  <si>
    <t>THORNTON HIGH SCHOOL</t>
  </si>
  <si>
    <t>NANUET SENIOR HIGH SCHOOL</t>
  </si>
  <si>
    <t>HIGHVIEW ELEMENTARY SCHOOL</t>
  </si>
  <si>
    <t>GEORGE W MILLER ELEMENTARY SCHOOL</t>
  </si>
  <si>
    <t>A MACARTHUR BARR MIDDLE SCH</t>
  </si>
  <si>
    <t>NAPLES HIGH SCHOOL</t>
  </si>
  <si>
    <t>NAPLES ELEMENTARY SCHOOL</t>
  </si>
  <si>
    <t>NEW HARTFORD SENIOR HIGH SCHOOL</t>
  </si>
  <si>
    <t>ROBERT L BRADLEY ELEMENTARY SCHOOL</t>
  </si>
  <si>
    <t>HUGHES ELEMENTARY SCHOOL</t>
  </si>
  <si>
    <t>MYLES ELEMENTARY SCHOOL</t>
  </si>
  <si>
    <t>PERRY JUNIOR HIGH SCHOOL</t>
  </si>
  <si>
    <t>NEW HEIGHTS ACADEMY CHARTER SCHOOL</t>
  </si>
  <si>
    <t>NEW HOPE ACADEMY CHARTER SCHOOL</t>
  </si>
  <si>
    <t>NEW HYDE PARK-GARDEN CITY PARK UFSD</t>
  </si>
  <si>
    <t>NEW HYDE PARK ROAD SCHOOL</t>
  </si>
  <si>
    <t>HILLSIDE GRADE SCHOOL</t>
  </si>
  <si>
    <t>MANOR OAKS WILLIAM BOWIE SCHOOL</t>
  </si>
  <si>
    <t>GARDEN CITY PARK SCHOOL</t>
  </si>
  <si>
    <t>WALTER B HOWARD ELEMENTARY SCHOOL</t>
  </si>
  <si>
    <t>NEW LEBANON JUNIOR-SENIOR HIGH SCH</t>
  </si>
  <si>
    <t>DUZINE SCHOOL</t>
  </si>
  <si>
    <t>LENAPE ELEMENTARY SCHOOL</t>
  </si>
  <si>
    <t>NEW PALTZ MIDDLE SCHOOL</t>
  </si>
  <si>
    <t>NEW PALTZ SENIOR HIGH SCHOOL</t>
  </si>
  <si>
    <t>HENRY BARNARD SCHOOL</t>
  </si>
  <si>
    <t>GEORGE M DAVIS ELEMENTARY SCHOOL</t>
  </si>
  <si>
    <t>TRINITY ELEMENTARY SCHOOL</t>
  </si>
  <si>
    <t>WILLIAM B WARD ELEMENTARY SCHOOL</t>
  </si>
  <si>
    <t>DANIEL WEBSTER ELEMENTARY SCHOOL</t>
  </si>
  <si>
    <t>ALBERT LEONARD MIDDLE SCHOOL</t>
  </si>
  <si>
    <t>ISAAC E YOUNG MIDDLE SCHOOL</t>
  </si>
  <si>
    <t>NEW ROCHELLE HIGH SCHOOL</t>
  </si>
  <si>
    <t>NEW ROOTS CHARTER SCHOOL</t>
  </si>
  <si>
    <t>NEW SUFFOLK SCHOOL</t>
  </si>
  <si>
    <t>NEW VISIONS CHARTER HS-ADV MATH/SCIE</t>
  </si>
  <si>
    <t>321000860704</t>
  </si>
  <si>
    <t>NEW VISIONS CHARTER HS-HUMANITIES</t>
  </si>
  <si>
    <t>NEW WORLD PREP CHARTER SCHOOL</t>
  </si>
  <si>
    <t>PERKINS ELEMENTARY SCHOOL</t>
  </si>
  <si>
    <t>NORMAN R KELLEY INTERMEDIATE SCH</t>
  </si>
  <si>
    <t>LINCOLN ELEMENTARY SCHOOL</t>
  </si>
  <si>
    <t>NEWARK MIDDLE SCHOOL</t>
  </si>
  <si>
    <t>NEWARK SENIOR HIGH SCHOOL</t>
  </si>
  <si>
    <t>NEWARK VALLEY MIDDLE SCHOOL</t>
  </si>
  <si>
    <t>NATHAN T HALL SCHOOL</t>
  </si>
  <si>
    <t>NEWARK VALLEY SENIOR HIGH SCHOOL</t>
  </si>
  <si>
    <t>BALMVILLE SCHOOL</t>
  </si>
  <si>
    <t>HERITAGE MIDDLE SCHOOL</t>
  </si>
  <si>
    <t>FOSTERTOWN ETC MAGNET SCHOOL</t>
  </si>
  <si>
    <t>GARDNERTOWN FUNDAMENTAL MAGNET SCHOO</t>
  </si>
  <si>
    <t>GAMS HIGH TECH MAGNET SCHOOL</t>
  </si>
  <si>
    <t>HORIZON-ON-THE-HUDSON MAGNET SCHOOL</t>
  </si>
  <si>
    <t>NEW WINDSOR SCHOOL</t>
  </si>
  <si>
    <t>VAILS GATE HIGH TECH MAGNET SCHOOL</t>
  </si>
  <si>
    <t>NEWBURGH FREE ACADEMY-MAIN CAMPUS</t>
  </si>
  <si>
    <t>TEMPLE HILL SCHOOL</t>
  </si>
  <si>
    <t>MEADOW HILL GLOBAL EXPLORATIONS MAGN</t>
  </si>
  <si>
    <t>NEWCOMB CENTRAL SCHOOL</t>
  </si>
  <si>
    <t>NEWFANE EARLY CHLDHD CTR</t>
  </si>
  <si>
    <t>NEWFANE ELEMENTARY SCHOOL</t>
  </si>
  <si>
    <t>NEWFANE SENIOR HIGH SCHOOL</t>
  </si>
  <si>
    <t>NEWFANE MIDDLE SCHOOL</t>
  </si>
  <si>
    <t>NEWFIELD ELEMENTARY SCHOOL</t>
  </si>
  <si>
    <t>NEWFIELD SENIOR HIGH SCHOOL</t>
  </si>
  <si>
    <t>NEWFIELD MIDDLE SCHOOL</t>
  </si>
  <si>
    <t>NIAGARA CHARTER SCHOOL</t>
  </si>
  <si>
    <t>SEVENTY NINTH STREET SCHOOL</t>
  </si>
  <si>
    <t>GERALDINE J MANN SCHOOL</t>
  </si>
  <si>
    <t>HENRY J KALFAS MAGNET SCHOOL</t>
  </si>
  <si>
    <t>HYDE PARK SCHOOL</t>
  </si>
  <si>
    <t>MAPLE AVENUE SCHOOL</t>
  </si>
  <si>
    <t>NIAGARA STREET SCHOOL</t>
  </si>
  <si>
    <t>HARRY F ABATE ELEMENTARY SCHOOL</t>
  </si>
  <si>
    <t>NIAGARA FALLS HIGH SCHOOL</t>
  </si>
  <si>
    <t>GASKILL PREPARATORY SCHOOL</t>
  </si>
  <si>
    <t>LASALLE PREPARATORY SCHOOL</t>
  </si>
  <si>
    <t>CATARACT ELEMENTARY SCHOOL</t>
  </si>
  <si>
    <t>COLONIAL VILLAGE ELEMENTARY SCHOOL</t>
  </si>
  <si>
    <t>ERRICK ROAD ELEMENTARY SCHOOL</t>
  </si>
  <si>
    <t>EDWARD TOWN MIDDLE SCHOOL</t>
  </si>
  <si>
    <t>NIAGARA-WHEATFIELD SR HIGH SCHOOL</t>
  </si>
  <si>
    <t>GLENCLIFF SCHOOL</t>
  </si>
  <si>
    <t>BIRCHWOOD ELEMENTARY SCHOOL</t>
  </si>
  <si>
    <t>CRAIG ELEMENTARY SCHOOL</t>
  </si>
  <si>
    <t>HILLSIDE SCHOOL</t>
  </si>
  <si>
    <t>ROSENDALE SCHOOL</t>
  </si>
  <si>
    <t>VAN ANTWERP MIDDLE SCHOOL</t>
  </si>
  <si>
    <t>NISKAYUNA HIGH SCHOOL</t>
  </si>
  <si>
    <t>BELMONT ELEMENTARY SCHOOL</t>
  </si>
  <si>
    <t>ROBERT MOSES MIDDLE SCHOOL</t>
  </si>
  <si>
    <t>PARLIAMENT PLACE SCHOOL</t>
  </si>
  <si>
    <t>WOODS ROAD ELEMENTARY SCHOOL</t>
  </si>
  <si>
    <t>NORTH BABYLON HIGH SCHOOL</t>
  </si>
  <si>
    <t>MARION G VEDDER ELEMENTARY SCHOOL</t>
  </si>
  <si>
    <t>WILLIAM E DELUCA JR ELEMENTARY SCHOO</t>
  </si>
  <si>
    <t>NEWBRIDGE ROAD SCHOOL</t>
  </si>
  <si>
    <t>SAW MILL ROAD SCHOOL</t>
  </si>
  <si>
    <t>MARTIN AVENUE ELEMENTARY SCHOOL</t>
  </si>
  <si>
    <t>PARK AVENUE SCHOOL</t>
  </si>
  <si>
    <t>JOHN G DINKELMEYER SCHOOL</t>
  </si>
  <si>
    <t>NORTH COLLINS JUNIOR-SENIOR HS</t>
  </si>
  <si>
    <t>NORTH COLLINS ELEMENTARY SCHOOL</t>
  </si>
  <si>
    <t>LOUDONVILLE SCHOOL</t>
  </si>
  <si>
    <t>SHAKER HIGH SCHOOL</t>
  </si>
  <si>
    <t>BLUE CREEK SCHOOL</t>
  </si>
  <si>
    <t>BOGHT HILLS SCHOOL</t>
  </si>
  <si>
    <t>FORTS FERRY SCHOOL</t>
  </si>
  <si>
    <t>LATHAM RIDGE SCHOOL</t>
  </si>
  <si>
    <t>SOUTHGATE SCHOOL</t>
  </si>
  <si>
    <t>SHAKER JUNIOR HIGH SCHOOL</t>
  </si>
  <si>
    <t>NORTH GREENBUSH COMN SD (WILLIAMS)</t>
  </si>
  <si>
    <t>NORTH GREENBUSH SCHOOL</t>
  </si>
  <si>
    <t>CAMP AVENUE SCHOOL</t>
  </si>
  <si>
    <t>HAROLD D FAYETTE SCHOOL</t>
  </si>
  <si>
    <t>OLD MILL ROAD SCHOOL</t>
  </si>
  <si>
    <t>NORTH ROSE-WOLCOTT ELEMENTARY</t>
  </si>
  <si>
    <t>NORTH ROSE-WOLCOTT MIDDLE SCHOOL</t>
  </si>
  <si>
    <t>NORTH ROSE-WOLCOTT HIGH SCHOOL</t>
  </si>
  <si>
    <t>PEQUENAKONCK ELEMENTARY SCHOOL</t>
  </si>
  <si>
    <t>NORTH SALEM MIDDLE/ HIGH SCHOOL</t>
  </si>
  <si>
    <t>SEA CLIFF ELEMENTARY SCHOOL</t>
  </si>
  <si>
    <t>GLEN HEAD ELEMENTARY SCHOOL</t>
  </si>
  <si>
    <t>GLENWOOD LANDING ELEMENTARY SCHOOL</t>
  </si>
  <si>
    <t>NORTH SHORE SENIOR HIGH SCHOOL</t>
  </si>
  <si>
    <t>NORTH SHORE MIDDLE SCHOOL</t>
  </si>
  <si>
    <t>ALLEN ROAD ELEMENTARY SCHOOL</t>
  </si>
  <si>
    <t>KARL W SAILE BEAR ROAD ELEM SCHOOL</t>
  </si>
  <si>
    <t>CICERO ELEMENTARY SCHOOL</t>
  </si>
  <si>
    <t>LAKESHORE ROAD ELEMENTARY SCHOOL</t>
  </si>
  <si>
    <t>ROXBORO ROAD ELEMENTARY SCHOOL</t>
  </si>
  <si>
    <t>SMITH ROAD ELEMENTARY SCHOOL</t>
  </si>
  <si>
    <t>GILLETTE ROAD MIDDLE SCHOOL</t>
  </si>
  <si>
    <t>NORTH SYRACUSE JUNIOR HIGH SCHOOL</t>
  </si>
  <si>
    <t>ROXBORO ROAD MIDDLE SCHOOL</t>
  </si>
  <si>
    <t>CICERO-NORTH SYRACUSE HIGH SCHOOL</t>
  </si>
  <si>
    <t>DRAKE SCHOOL</t>
  </si>
  <si>
    <t>MEADOW SCHOOL</t>
  </si>
  <si>
    <t>OHIO ELEMENTARY SCHOOL</t>
  </si>
  <si>
    <t>SPRUCE SCHOOL</t>
  </si>
  <si>
    <t>NORTH TONAWANDA HIGH SCHOOL</t>
  </si>
  <si>
    <t>NORTH TONAWANDA MIDDLE SCHOOL</t>
  </si>
  <si>
    <t>NORTH WARREN CENTRAL SCHOOL</t>
  </si>
  <si>
    <t>WEBUTUCK HIGH SCHOOL</t>
  </si>
  <si>
    <t>WEBUTUCK ELEMENTARY SCHOOL</t>
  </si>
  <si>
    <t>EUGENE BROOKS MIDDLE SCHOOL</t>
  </si>
  <si>
    <t>NORTHEASTERN CLINTON CSD</t>
  </si>
  <si>
    <t>NORTHEASTERN CLINTON SR HIGH SCHOOL</t>
  </si>
  <si>
    <t>ROUSES POINT ELEMENTARY SCHOOL</t>
  </si>
  <si>
    <t>MOOERS ELEMENTARY SCHOOL</t>
  </si>
  <si>
    <t>NORTHEASTERN CLINTON MIDDLE SCHOOL</t>
  </si>
  <si>
    <t>NORTHERN ADIRONDACK ELEMENTARY SCH</t>
  </si>
  <si>
    <t>NORTHERN ADIRONDACK MID/HIGH SCH</t>
  </si>
  <si>
    <t>NORTHPORT-EAST NORTHPORT UFSD</t>
  </si>
  <si>
    <t>NORTHPORT SENIOR HIGH SCHOOL</t>
  </si>
  <si>
    <t>BELLEROSE ELEMENTARY SCHOOL</t>
  </si>
  <si>
    <t>DICKINSON AVENUE ELEMENTARY SCHOOL</t>
  </si>
  <si>
    <t>FIFTH AVENUE ELEMENTARY SCHOOL</t>
  </si>
  <si>
    <t>OCEAN AVENUE SCHOOL</t>
  </si>
  <si>
    <t>PULASKI ROAD SCHOOL</t>
  </si>
  <si>
    <t>EAST NORTHPORT MIDDLE SCHOOL</t>
  </si>
  <si>
    <t>NORTHPORT MIDDLE SCHOOL</t>
  </si>
  <si>
    <t>NORTHVILLE HIGH SCHOOL</t>
  </si>
  <si>
    <t>NORTHVILLE ELEMENTARY SCHOOL</t>
  </si>
  <si>
    <t>PERRY BROWNE INTERMEDIATE SCHOOL</t>
  </si>
  <si>
    <t>STANFORD J GIBSON PRIMARY SCHOOL</t>
  </si>
  <si>
    <t>NORWICH MIDDLE SCHOOL</t>
  </si>
  <si>
    <t>NORWICH HIGH SCHOOL</t>
  </si>
  <si>
    <t>NORWOOD-NORFOLK SCHOOL</t>
  </si>
  <si>
    <t>NORWOOD-NORFOLK ELEMENTARY SCHOOL</t>
  </si>
  <si>
    <t>NORWOOD-NORFOLK MIDDLE SCHOOL</t>
  </si>
  <si>
    <t>NY CENTER FOR AUTISM CHARTER SCHOOL</t>
  </si>
  <si>
    <t>NY FRENCH-AMERICAN CHARTER SCHOOL</t>
  </si>
  <si>
    <t>NY MILLS JUNIOR-SENIOR HIGH SCHOOL</t>
  </si>
  <si>
    <t>NY MILLS ELEMENTARY SCHOOL</t>
  </si>
  <si>
    <t>UPPER NYACK SCHOOL</t>
  </si>
  <si>
    <t>VALLEY COTTAGE SCHOOL</t>
  </si>
  <si>
    <t>NYACK SENIOR HIGH SCHOOL</t>
  </si>
  <si>
    <t>NYACK MIDDLE SCHOOL</t>
  </si>
  <si>
    <t>NYC CHARTER HS - AECI</t>
  </si>
  <si>
    <t>PS 184 SHUANG WEN</t>
  </si>
  <si>
    <t>PS 15 ROBERTO CLEMENTE</t>
  </si>
  <si>
    <t>PS 19 ASHER LEVY</t>
  </si>
  <si>
    <t>PS 20 ANNA SILVER</t>
  </si>
  <si>
    <t>PS 34 FRANKLIN D ROOSEVELT</t>
  </si>
  <si>
    <t>PS 64 ROBERT SIMON</t>
  </si>
  <si>
    <t>PS 110 FLORENCE NIGHTINGALE</t>
  </si>
  <si>
    <t>PS 134 HENRIETTA SZOLD</t>
  </si>
  <si>
    <t>PS 137 JOHN L BERNSTEIN</t>
  </si>
  <si>
    <t>PS 140 NATHAN STRAUS</t>
  </si>
  <si>
    <t>PS 142 AMALIA CASTRO</t>
  </si>
  <si>
    <t>PS 188 THE ISLAND SCHOOL</t>
  </si>
  <si>
    <t>TASS SCHOOL</t>
  </si>
  <si>
    <t>EAST VILLAGE COMMUNITY SCHOOL (THE)</t>
  </si>
  <si>
    <t>UNIV NEIGHBORHOOD MIDDLE SCHOOL</t>
  </si>
  <si>
    <t>CASTLE</t>
  </si>
  <si>
    <t>CHILDREN'S WORKSHOP SCHOOL (THE)</t>
  </si>
  <si>
    <t>NEIGHBORHOOD SCHOOL</t>
  </si>
  <si>
    <t>EARTH SCHOOL</t>
  </si>
  <si>
    <t>SCHOOL FOR GLOBAL LEADERS</t>
  </si>
  <si>
    <t>TOMPKINS SQUARE MIDDLE SCHOOL</t>
  </si>
  <si>
    <t>HENRY STREET SCHOOL</t>
  </si>
  <si>
    <t>UNIVERSITY NEIGHBORHOOD HIGH SCHOOL</t>
  </si>
  <si>
    <t>EAST SIDE COMMUNITY SCHOOL</t>
  </si>
  <si>
    <t>FORSYTHE SATELLITE ACADEMY</t>
  </si>
  <si>
    <t>MARTA VALLE HIGH SCHOOL</t>
  </si>
  <si>
    <t>LOWER EAST SIDE PREP HIGH SCHOOL</t>
  </si>
  <si>
    <t>NEW EXPLORATIONS SCI, TECH &amp; MATH</t>
  </si>
  <si>
    <t>CASCADES HIGH SCHOOL</t>
  </si>
  <si>
    <t>BARD HIGH SCHOOL EARLY COLLEGE</t>
  </si>
  <si>
    <t>PS 42 BENJAMIN ALTMAN</t>
  </si>
  <si>
    <t>PS 89</t>
  </si>
  <si>
    <t>PS 116 MARY LINDLEY MURRAY</t>
  </si>
  <si>
    <t>PS 183 ROBERT L STEVENSON</t>
  </si>
  <si>
    <t>PS 212 MIDTOWN WEST</t>
  </si>
  <si>
    <t>NYC LAB MS-COLLABORATIVE STUDIES</t>
  </si>
  <si>
    <t>MILLENNIUM HIGH SCHOOL</t>
  </si>
  <si>
    <t>BARUCH COLLEGE CAMPUS HIGH SCHOOL</t>
  </si>
  <si>
    <t>HS-DUAL LANGUAGE &amp; ASIAN STUDIES</t>
  </si>
  <si>
    <t>PS 1 ALFRED E SMITH</t>
  </si>
  <si>
    <t>PS 2 MEYER LONDON</t>
  </si>
  <si>
    <t>PS 3 CHARRETTE SCHOOL</t>
  </si>
  <si>
    <t>PS 6 LILLIE D BLAKE</t>
  </si>
  <si>
    <t>PS 11 WILLIAM T HARRIS</t>
  </si>
  <si>
    <t>PS 33 CHELSEA PREP</t>
  </si>
  <si>
    <t>PS 40 AUGUSTUS SAINT-GAUDENS</t>
  </si>
  <si>
    <t>PS 41 GREENWICH VILLAGE</t>
  </si>
  <si>
    <t>AMERICAN SIGN LANG &amp; ENG SECONDAR</t>
  </si>
  <si>
    <t>PS 51 ELIAS HOWE</t>
  </si>
  <si>
    <t>PS 59 BEEKMAN HILL INTERNATIONAL</t>
  </si>
  <si>
    <t>PS 77 LOWER LAB SCHOOL</t>
  </si>
  <si>
    <t>JHS 104 SIMON BARUCH</t>
  </si>
  <si>
    <t>PS 111 ADOLPH S OCHS</t>
  </si>
  <si>
    <t>EAST SIDE MIDDLE SCHOOL</t>
  </si>
  <si>
    <t>PS 124 YUNG WING</t>
  </si>
  <si>
    <t>PS 126 JACOB AUGUST RIIS</t>
  </si>
  <si>
    <t>PS 130 HERNANDO DE SOTO</t>
  </si>
  <si>
    <t>MS 131</t>
  </si>
  <si>
    <t>PS 150</t>
  </si>
  <si>
    <t>YORKVILLE COMMUNITY SCHOOL</t>
  </si>
  <si>
    <t>PS 158 BAYARD TAYLOR</t>
  </si>
  <si>
    <t>JHS 167 ROBERT F WAGNER</t>
  </si>
  <si>
    <t>PS 198 ISADOR E IDA STRAUS</t>
  </si>
  <si>
    <t>PS/IS 217 ROOSEVELT ISLAND</t>
  </si>
  <si>
    <t>PS 234 INDEPENDENCE SCHOOL</t>
  </si>
  <si>
    <t>MS 255 SALK SCHOOL OF SCIENCE</t>
  </si>
  <si>
    <t>MS 260 CLINTON SCH WRITERS &amp; ARTISTS</t>
  </si>
  <si>
    <t>PS 267</t>
  </si>
  <si>
    <t>BATTERY PARK CITY SCHOOL</t>
  </si>
  <si>
    <t>IS 289</t>
  </si>
  <si>
    <t>PS 290 MANHATTAN NEW SCHOOL</t>
  </si>
  <si>
    <t>47 AMER SIGN LANG &amp; ENG LOWER</t>
  </si>
  <si>
    <t>SPRUCE STREET SCHOOL</t>
  </si>
  <si>
    <t>NYC LAB HS-COLLABORATIVE STUDIES</t>
  </si>
  <si>
    <t>SCHOOL OF THE FUTURE HIGH SCHOOL</t>
  </si>
  <si>
    <t>NYC MUSEUM SCHOOL</t>
  </si>
  <si>
    <t>ELEANOR ROOSEVELT HIGH SCHOOL</t>
  </si>
  <si>
    <t>LOWER MANHATTAN COM MIDDLE SCHOOL</t>
  </si>
  <si>
    <t>ELLA BAKER SCHOOL</t>
  </si>
  <si>
    <t>FOOD &amp; FINANCE HIGH SCHOOL</t>
  </si>
  <si>
    <t>ESSEX STREET ACADEMY</t>
  </si>
  <si>
    <t>HIGH SCHOOL OF HOSPITALITY MGMNT</t>
  </si>
  <si>
    <t>PACE HIGH SCHOOL</t>
  </si>
  <si>
    <t>URBAN ASSMBLY SCH-DESIGN &amp; CONST</t>
  </si>
  <si>
    <t>FACING HISTORY SCHOOL (THE)</t>
  </si>
  <si>
    <t>URBAN ACADEMY-GOV'T &amp; LAW</t>
  </si>
  <si>
    <t>LOWER MANHATTAN ARTS ACADEMY</t>
  </si>
  <si>
    <t>JAMES BALDWIN SCHOOL</t>
  </si>
  <si>
    <t>URBAN SCH-BUSINESS-YNG WOMEN</t>
  </si>
  <si>
    <t>GRAMERCY ARTS HIGH SCHOOL</t>
  </si>
  <si>
    <t>NYC ISCHOOL</t>
  </si>
  <si>
    <t>MANHATTAN BUSINESS ACADEMY</t>
  </si>
  <si>
    <t>BUSINESS OF SPORTS SCHOOL</t>
  </si>
  <si>
    <t>EMMA LAZARUS HIGH SCHOOL</t>
  </si>
  <si>
    <t>HIGH SCHOOL-LANGUAGE AND DIPLOMACY</t>
  </si>
  <si>
    <t>HS FOR ENVIRONMENTAL STUDIES</t>
  </si>
  <si>
    <t>INST FOR COLLABORATIVE EDUCATION</t>
  </si>
  <si>
    <t>PROFESSIONAL PERF ARTS HIGH SCHOOL</t>
  </si>
  <si>
    <t>LANDMARK HIGH SCHOOL</t>
  </si>
  <si>
    <t>HS-HEALTH PROFESSIONS &amp; HUMAN SVCS</t>
  </si>
  <si>
    <t>QUEST TO LEARN</t>
  </si>
  <si>
    <t>LEADERSHIP &amp; PUBLIC SERVICE HIGH SCH</t>
  </si>
  <si>
    <t>MANHATTAN ACAD-ARTS AND LANGUAGE</t>
  </si>
  <si>
    <t>MURRAY HILL ACADEMY</t>
  </si>
  <si>
    <t>HUDSON HS OF LEARNING TECHNOLOGIES</t>
  </si>
  <si>
    <t>INTERNATIONAL HS AT UNION SQUARE</t>
  </si>
  <si>
    <t>MANHATTAN VILLAGE ACADEMY</t>
  </si>
  <si>
    <t>BALLET TECH/NYC PS FOR DANCE</t>
  </si>
  <si>
    <t>VANGUARD HIGH SCHOOL</t>
  </si>
  <si>
    <t>MANHATTAN INTERNATIONAL HIGH SCHOOL</t>
  </si>
  <si>
    <t>STUYVESANT HIGH SCHOOL</t>
  </si>
  <si>
    <t>HIGH SCHOOL OF ECONOMICS &amp; FINANCE</t>
  </si>
  <si>
    <t>UNITY CENTER FOR URBAN TECHNOLOGIES</t>
  </si>
  <si>
    <t>URBAN ASSEMBLY GATEWAY SCHOOL-TECH</t>
  </si>
  <si>
    <t>TALENT UNLIMITED HIGH SCHOOL</t>
  </si>
  <si>
    <t>MURRY BERGTRAUM HS FOR BUS CAR</t>
  </si>
  <si>
    <t>JACQUELINE KENNEDY-ONASSIS HIGH SCH</t>
  </si>
  <si>
    <t>REPERTORY COMPANY HS FOR THEATRE ART</t>
  </si>
  <si>
    <t>MANHATTAN BRIDGES HIGH SCHOOL</t>
  </si>
  <si>
    <t>NEW DESIGN HIGH SCHOOL</t>
  </si>
  <si>
    <t>LIBERTY HIGH SCH ACAD-NEWCOMERS</t>
  </si>
  <si>
    <t>NEW YORK HARBOR SCHOOL</t>
  </si>
  <si>
    <t>HS 560 CITY-AS-SCHOOL</t>
  </si>
  <si>
    <t>URBAN ACAD LABORATORY HIGH SCHOOL</t>
  </si>
  <si>
    <t>SATELLITE ACADEMY HIGH SCHOOL</t>
  </si>
  <si>
    <t>MANHATTAN COMP NIGHT AND DAY HS</t>
  </si>
  <si>
    <t>RICHARD R GREEN HS OF TEACHING</t>
  </si>
  <si>
    <t>HARVEY MILK HIGH SCHOOL</t>
  </si>
  <si>
    <t>HIGH SCH OF FASHION INDUSTRIES (THE)</t>
  </si>
  <si>
    <t>HUMANITIES PREP ACADEMY</t>
  </si>
  <si>
    <t>CHELSEA CAREER AND TECH ED HS</t>
  </si>
  <si>
    <t>ART AND DESIGN HIGH SCHOOL</t>
  </si>
  <si>
    <t>LIFE SCIENCES SECONDARY SCHOOL</t>
  </si>
  <si>
    <t>PS 9 SARAH ANDERSON</t>
  </si>
  <si>
    <t>PS 199 JESSIE ISADOR STRAUS</t>
  </si>
  <si>
    <t>MS 243 CENTER SCHOOL</t>
  </si>
  <si>
    <t>THE ANDERSON SCHOOL</t>
  </si>
  <si>
    <t>JHS 54 BOOKER T WASHINGTON</t>
  </si>
  <si>
    <t>PS 75 EMILY DICKINSON</t>
  </si>
  <si>
    <t>PS 76 A PHILLIP RANDOLPH</t>
  </si>
  <si>
    <t>PS 84 LILIAN WEBER</t>
  </si>
  <si>
    <t>PS 87 WILLIAM SHERMAN</t>
  </si>
  <si>
    <t>PS 145 THE BLOOMINGDALE SCHOOL</t>
  </si>
  <si>
    <t>PS 149 SOJOURNER TRUTH</t>
  </si>
  <si>
    <t>PS 163 ALFRED E SMITH</t>
  </si>
  <si>
    <t>PS 165 ROBERT E SIMON</t>
  </si>
  <si>
    <t>PS 166 RICHARD ROGERS SC-ARTS &amp; SCI</t>
  </si>
  <si>
    <t>PS 180 HUGO NEWMAN</t>
  </si>
  <si>
    <t>PS 185 EARLY CHLDHD DISCOVERY</t>
  </si>
  <si>
    <t>PS 191 AMSTERDAM</t>
  </si>
  <si>
    <t>PS 208 ALAIN L LOCKE</t>
  </si>
  <si>
    <t>STEM INSTITUTE OF MANHATTAN</t>
  </si>
  <si>
    <t>PS 242 YOUNG DIPLOMATS MAGNET</t>
  </si>
  <si>
    <t>MS 245 THE COMPUTER SCHOOL</t>
  </si>
  <si>
    <t>MS 247 DUAL LANG MIDDLE SCHOOL</t>
  </si>
  <si>
    <t>MS 250 WEST SIDE COLLABORATIVE</t>
  </si>
  <si>
    <t>MS 256 ACADEMIC &amp; ATHLETIC EXCELLENC</t>
  </si>
  <si>
    <t>COMMUNITY ACTION SCHOOL-MS 258</t>
  </si>
  <si>
    <t>PS 333 MANHATTAN SCHOOL FOR CHLDRN</t>
  </si>
  <si>
    <t>WEST PREP ACADEMY</t>
  </si>
  <si>
    <t>PS 452</t>
  </si>
  <si>
    <t>MOTT HALL II</t>
  </si>
  <si>
    <t>HIGH SCH-ARTS IMAGNTN &amp; INQUIRY</t>
  </si>
  <si>
    <t>URBAN ASSMBLY SCH-MEDIA STUDIES</t>
  </si>
  <si>
    <t>URBAN ASSEMBLY FOR GREEN CAREERS</t>
  </si>
  <si>
    <t>THE GLOBAL LEARNING COLLABORATIVE</t>
  </si>
  <si>
    <t>INNOVATION DIPLOMA PLUS</t>
  </si>
  <si>
    <t>WADLEIGH PERF AND VISUAL ARTS</t>
  </si>
  <si>
    <t>FRANK MCCOURT HIGH SCHOOL</t>
  </si>
  <si>
    <t>FIORELLO H LAGUARDIA HIGH SCHOOL</t>
  </si>
  <si>
    <t>HS FOR LAW ADVCY &amp; COMM JUST</t>
  </si>
  <si>
    <t>HIGH SCHOOL OF ARTS AND TECHNOLOGY</t>
  </si>
  <si>
    <t>EDWARD A REYNOLDS WEST SIDE HS</t>
  </si>
  <si>
    <t>MANHATTAN/HUNTER SCIENCE HIGH SCHOOL</t>
  </si>
  <si>
    <t>FREDERICK DOUGLAS ACADEMY II</t>
  </si>
  <si>
    <t>TAG YOUNG SCHOLARS</t>
  </si>
  <si>
    <t>PS 7 SAMUEL STERN</t>
  </si>
  <si>
    <t>RIVER EAST ELEMENTARY</t>
  </si>
  <si>
    <t>PS 38 ROBERTO CLEMENTE</t>
  </si>
  <si>
    <t>PS 50 VITO MARCANTONIO</t>
  </si>
  <si>
    <t>JAMES WELDON JOHNSON SCHOOL</t>
  </si>
  <si>
    <t>LEXINGTON ACADEMY (THE)</t>
  </si>
  <si>
    <t>PS 83 LUIS MUNOZ RIVERA</t>
  </si>
  <si>
    <t>PS 96 JOSEPH LANZETTA</t>
  </si>
  <si>
    <t>PS 102 JACQUES CARTIER</t>
  </si>
  <si>
    <t>PS 108 ASSEMBLYMAN ANGELO DEL TORO</t>
  </si>
  <si>
    <t>PS 112 JOSE CELSO BARBOSA</t>
  </si>
  <si>
    <t>PS 146 ANN M SHORT</t>
  </si>
  <si>
    <t>PS 155 WILLIAM PACA</t>
  </si>
  <si>
    <t>PS 171 PATRICK HENRY</t>
  </si>
  <si>
    <t>BILINGUAL BICULTURAL SCHOOL (THE)</t>
  </si>
  <si>
    <t>PS/MS 206 JOSE CELSO BARBOSA</t>
  </si>
  <si>
    <t>MS 224 MANHATTAN EAST</t>
  </si>
  <si>
    <t>ESPERANZA PREPATORY ACADEMY</t>
  </si>
  <si>
    <t>MOSAIC PREPARATORY ACADEMY</t>
  </si>
  <si>
    <t>RENAISSANCE SCHOOL OF THE ARTS</t>
  </si>
  <si>
    <t>GLOBAL TECHNOLOGY PREPARATORY</t>
  </si>
  <si>
    <t>CENTRAL PARK EAST I</t>
  </si>
  <si>
    <t>ISAAC NEWTON MS FOR MATH &amp; SCI</t>
  </si>
  <si>
    <t>CENTRAL PARK EAST II</t>
  </si>
  <si>
    <t>GLOBAL NEIGHBORHOOD SECONDARY SCHOOL</t>
  </si>
  <si>
    <t>COALITION SCHOOL FOR SOCIAL CHANGE</t>
  </si>
  <si>
    <t>MANHATTAN CENTER-SCIENCE &amp; MATH</t>
  </si>
  <si>
    <t>PARK EAST HIGH SCHOOL</t>
  </si>
  <si>
    <t>CENTRAL PARK EAST HIGH SCHOOL</t>
  </si>
  <si>
    <t>YOUNG WOMEN'S LEADERSHIP SCHOOL</t>
  </si>
  <si>
    <t>HERITAGE SCHOOL (THE)</t>
  </si>
  <si>
    <t>HS MATH SCI &amp; ENGNRNG AT CCNY</t>
  </si>
  <si>
    <t>PS 30 HERNANDEZ/HUGHES</t>
  </si>
  <si>
    <t>PS 36 MARGARET DOUGLAS</t>
  </si>
  <si>
    <t>PS 46 ARTHUR TAPPAN</t>
  </si>
  <si>
    <t>PS 92 MARY MCLEOD BETHUNE</t>
  </si>
  <si>
    <t>PS 123 MAHALIA JACKSON</t>
  </si>
  <si>
    <t>PS 125 RALPH BUNCHE</t>
  </si>
  <si>
    <t>PS 129 JOHN H FINLEY</t>
  </si>
  <si>
    <t>PS 133 FRED R MOORE</t>
  </si>
  <si>
    <t>PS 154 HARRIET TUBMAN</t>
  </si>
  <si>
    <t>PS 161 PEDRO ALBIZU CAMPOS</t>
  </si>
  <si>
    <t>PS 175 HENRY H GARNET</t>
  </si>
  <si>
    <t>PS 194 COUNTEE CULLEN</t>
  </si>
  <si>
    <t>PS 197 JOHN B RUSSWURM</t>
  </si>
  <si>
    <t>PS 200 THE JAMES MCCUNE SMITH SCH</t>
  </si>
  <si>
    <t>IS 286 RENAISSANCE LEADERSHIP</t>
  </si>
  <si>
    <t>KAPPA IV</t>
  </si>
  <si>
    <t>THURGOOD MARSHALL ACADEMY-LOWER SCH</t>
  </si>
  <si>
    <t>URBAN ASSEMBLY INST-NEW TECHNOLOGIES</t>
  </si>
  <si>
    <t>NEW DESIGN MIDDLE SCHOOL</t>
  </si>
  <si>
    <t>TEACHERS COLLEGE COMMUNITY SCHOOL</t>
  </si>
  <si>
    <t>HARLEM RENAISSANCE HIGH SCHOOL</t>
  </si>
  <si>
    <t>MOTT HALL HIGH SCHOOL</t>
  </si>
  <si>
    <t>COLUMBIA SECONDARY SCHOOL</t>
  </si>
  <si>
    <t>URBAN ASSEMBLY FOR THE PERFORM ARTS</t>
  </si>
  <si>
    <t>FREDERICK DOUGLASS ACADEMY</t>
  </si>
  <si>
    <t>THURGOOD MARSHALL ACAD FOR LEARNING</t>
  </si>
  <si>
    <t>MOTT HALL SCHOOL (THE)</t>
  </si>
  <si>
    <t>PS 4 DUKE ELLINGTON</t>
  </si>
  <si>
    <t>PS 5 ELLEN LURIE</t>
  </si>
  <si>
    <t>PS 8 LUIS BELLIARD</t>
  </si>
  <si>
    <t>PS 18 PARK TERRACE</t>
  </si>
  <si>
    <t>PS 28 WRIGHT BROTHERS</t>
  </si>
  <si>
    <t>PS 48 PO MICHAEL J BUCZEK</t>
  </si>
  <si>
    <t>JHS 52 INWOOD</t>
  </si>
  <si>
    <t>PS 98 SHORAC KAPPOCK</t>
  </si>
  <si>
    <t>PS 115 ALEXANDER HUMBOLDT</t>
  </si>
  <si>
    <t>PS 128 AUDUBON</t>
  </si>
  <si>
    <t>PS 132 JUAN PABLO DUARTE</t>
  </si>
  <si>
    <t>JHS 143 ELEANOR ROOSEVELT</t>
  </si>
  <si>
    <t>PS 152 DYCKMAN VALLEY</t>
  </si>
  <si>
    <t>PS 153 ADAM CLAYTON POWELL</t>
  </si>
  <si>
    <t>PS 173</t>
  </si>
  <si>
    <t>PROFESSOR JUAN BOSCH PS</t>
  </si>
  <si>
    <t>PS/IS 187 HUDSON CLIFFS</t>
  </si>
  <si>
    <t>PS 189</t>
  </si>
  <si>
    <t>PS 192 JACOB H SCHIFF</t>
  </si>
  <si>
    <t>PS/IS 210 21ST CENTURY ACADEMY</t>
  </si>
  <si>
    <t>IS 218 SALOME URENA</t>
  </si>
  <si>
    <t>PAULA HEDBAVNY SCHOOL</t>
  </si>
  <si>
    <t>AMISTAD DUAL LANGUAGE SCHOOL</t>
  </si>
  <si>
    <t>MUSCOTA</t>
  </si>
  <si>
    <t>MS 319 MARIE TERESA</t>
  </si>
  <si>
    <t>MIDDLE SCHOOL 322</t>
  </si>
  <si>
    <t>MS 324 PATRIA MIRABAL</t>
  </si>
  <si>
    <t>PS 325</t>
  </si>
  <si>
    <t>MS 326 WRITERS TODAY &amp; LDRS TOMORROW</t>
  </si>
  <si>
    <t>MS 328 MANH MIDDLE SCH-SCIENCE</t>
  </si>
  <si>
    <t>HARBOR HEIGHTS MIDDLE SCHOOL</t>
  </si>
  <si>
    <t>HAMILTON HEIGHTS SCHOOL</t>
  </si>
  <si>
    <t>IS 528 BEA FULLER RODGERS SCHOOL</t>
  </si>
  <si>
    <t>CITY COLLEGE ACADEMY OF THE ARTS</t>
  </si>
  <si>
    <t>WASHINGTON HGTS EXPEDITIONARY LEARN</t>
  </si>
  <si>
    <t>HIGH SCH-EXCELLENCE AND INNOVATION</t>
  </si>
  <si>
    <t>HIGH SCH INTNTL-BUSINESS &amp; FINANCE</t>
  </si>
  <si>
    <t>HIGH SCHOOL-MEDIA &amp; COMMUNICATIONS</t>
  </si>
  <si>
    <t>HIGH SCHOOL-LAW &amp; PUBLIC SERVICE</t>
  </si>
  <si>
    <t>HIGH SCHOOL-HEALTH CAREERS &amp; SCIES</t>
  </si>
  <si>
    <t>A PHILIP RANDOLPH CAMPUS HIGH SCHOOL</t>
  </si>
  <si>
    <t>GREGORIO LUPERON HS-SCI &amp; MATH</t>
  </si>
  <si>
    <t>PS 1 COURTLANDT SCHOOL</t>
  </si>
  <si>
    <t>PS 5 PORT MORRIS</t>
  </si>
  <si>
    <t>PS 18 JOHN PETER ZENGER</t>
  </si>
  <si>
    <t>PS 25 BILINGUAL SCHOOL</t>
  </si>
  <si>
    <t>PS/MS 29 MELROSE SCHOOL</t>
  </si>
  <si>
    <t>PS 30 WILTON</t>
  </si>
  <si>
    <t>PS/MS 31 THE WILLIAM LLOYD GARRISON</t>
  </si>
  <si>
    <t>PS 43 JONAS BRONCK</t>
  </si>
  <si>
    <t>PS 49 WILLIS AVENUE</t>
  </si>
  <si>
    <t>PS 65 MOTHER HALE ACADEMY</t>
  </si>
  <si>
    <t>JHS 151 LOU GEHRIG</t>
  </si>
  <si>
    <t>PS 154 JONATHAN D HYATT</t>
  </si>
  <si>
    <t>PS 157 GROVE HILL</t>
  </si>
  <si>
    <t>PS 161 PONCE DE LEON</t>
  </si>
  <si>
    <t>JHS 162 LOLA RODRIGUEZ DE TIO</t>
  </si>
  <si>
    <t>PS 179</t>
  </si>
  <si>
    <t>MS 223 LAB SCHOOL OF FIN &amp; TECH</t>
  </si>
  <si>
    <t>PS/IS 224</t>
  </si>
  <si>
    <t>PS 277</t>
  </si>
  <si>
    <t>SO BRONX ACADEMY-APPLIED MEDIA</t>
  </si>
  <si>
    <t>ACADEMY OF PUBLIC RELATIONS</t>
  </si>
  <si>
    <t>ACADEMY OF APPLIED MATH AND TECH</t>
  </si>
  <si>
    <t>YOUNG LEADERS ELEMENTARY SCHOOL</t>
  </si>
  <si>
    <t>SOUTH BRONX PREPARATORY</t>
  </si>
  <si>
    <t>CROTONA ACADEMY HIGH SCHOOL</t>
  </si>
  <si>
    <t>INTERNATIONAL COMMUNITY HIGH SCHOOL</t>
  </si>
  <si>
    <t>JILL CHAIFETZ TRANSFER HIGH SCHOOL</t>
  </si>
  <si>
    <t>BRONX HAVEN HIGH SCHOOL</t>
  </si>
  <si>
    <t>COMMUNITY SCHOOL-SOCIAL JUSTICE</t>
  </si>
  <si>
    <t>MOTT HAVEN VILLAGE PREP HIGH SCHOOL</t>
  </si>
  <si>
    <t>UNIVERSITY HEIGHTS SECONDARY SCHOOL</t>
  </si>
  <si>
    <t>HOSTOS-LINCOLN ACADEMY OF SCIENCE</t>
  </si>
  <si>
    <t>FOREIGN LANG ACAD OF GLOBAL STUDIES</t>
  </si>
  <si>
    <t>BRONX DESIGN-CONSTRUCTION ACADEMY</t>
  </si>
  <si>
    <t>BRONX LEADERSHIP ACAD II HIGH SCHOOL</t>
  </si>
  <si>
    <t>NEW EXPLORERS HIGH SCHOOL</t>
  </si>
  <si>
    <t>URBAN ASSEMBLY SCHOOL CAR IN SPORTS</t>
  </si>
  <si>
    <t>URBAN ASSEMBLY BRONX OF LETTERS</t>
  </si>
  <si>
    <t>ALFRED E SMITH CAREER-TECH HIGH SCH</t>
  </si>
  <si>
    <t>HEALTH OPPORTUNITIES HIGH SCHOOL</t>
  </si>
  <si>
    <t>PS 14 SENATOR JOHN CALANDRA</t>
  </si>
  <si>
    <t>PS 36 UNIONPORT</t>
  </si>
  <si>
    <t>PS 48 JOSEPH R DRAKE</t>
  </si>
  <si>
    <t>PS 62 INOCENSIO CASANOVA</t>
  </si>
  <si>
    <t>PS 69 JOURNEY PREP SCHOOL</t>
  </si>
  <si>
    <t>PS 71 ROSE E SCALA</t>
  </si>
  <si>
    <t>PS 72 DR WILLIAM DORNEY</t>
  </si>
  <si>
    <t>PS 75</t>
  </si>
  <si>
    <t>PS 93 ALBERT G OLIVER</t>
  </si>
  <si>
    <t>PS 100 ISAAC CLASON</t>
  </si>
  <si>
    <t>MS 101 EDWARD R BYRNE</t>
  </si>
  <si>
    <t>PS 107</t>
  </si>
  <si>
    <t>PS 119</t>
  </si>
  <si>
    <t>JHS 123 JAMES M KIERNAN</t>
  </si>
  <si>
    <t>JHS 125 HENRY HUDSON</t>
  </si>
  <si>
    <t>PS 130 ABRAM STEVENS HEWITT</t>
  </si>
  <si>
    <t>JHS 131 ALBERT EINSTEIN</t>
  </si>
  <si>
    <t>PS 138 SAMUEL RANDALL</t>
  </si>
  <si>
    <t>PS 140 THE EAGLE SCHOOL</t>
  </si>
  <si>
    <t>PS 146 EDWARD COLLINS</t>
  </si>
  <si>
    <t>PS 152 EVERGREEN</t>
  </si>
  <si>
    <t>PS 182</t>
  </si>
  <si>
    <t>MS 301 PAUL L DUNBAR</t>
  </si>
  <si>
    <t>MS 302 LUISA DESSUS CRUZ</t>
  </si>
  <si>
    <t>PS 304 EARLY CHILDHOOD SCHOOL</t>
  </si>
  <si>
    <t>MILLENIUM ART ACADEMY</t>
  </si>
  <si>
    <t>PS 333 THE MUSEUM SCHOOL</t>
  </si>
  <si>
    <t>ACADEMY OF THE ARTS (THE)</t>
  </si>
  <si>
    <t>SCHOOL FOR INQUIRY &amp; SOCIAL JUSTICE</t>
  </si>
  <si>
    <t>URBAN ASSEMBLY ACAD-CIVIC ENGAGEMENT</t>
  </si>
  <si>
    <t>URBAN INSTITUTE OF MATHEMATICS</t>
  </si>
  <si>
    <t>BRONX MATHEMATICS PREP SCH (THE)</t>
  </si>
  <si>
    <t>HUNTS POINT SCHOOL (THE)</t>
  </si>
  <si>
    <t>SOUNDVIEW ACADEMY</t>
  </si>
  <si>
    <t>MOTT HALL COMMUNITY SCHOOL</t>
  </si>
  <si>
    <t>BRONX STUDIO SCHOOL-WRITERS-ARTISTS</t>
  </si>
  <si>
    <t>WOMEN'S ACADEMY OF EXCELLENCE</t>
  </si>
  <si>
    <t>RENAISSANCE HIGH SCHOOL-MTT</t>
  </si>
  <si>
    <t>PABLO NERUDA ACADEMY</t>
  </si>
  <si>
    <t>HOLCOMBE L RUCKER SCHOOL OF COMMUNIT</t>
  </si>
  <si>
    <t>ARCHIMEDES ACAD-MATH, SCI, TECH</t>
  </si>
  <si>
    <t>ANTONIA PANTOJA PREP ACADEMY</t>
  </si>
  <si>
    <t>BRONX COMMUNITY HIGH SCHOOL</t>
  </si>
  <si>
    <t>BRONX BRIDGES HIGH SCHOOL</t>
  </si>
  <si>
    <t>BRONX GUILD HIGH SCHOOL</t>
  </si>
  <si>
    <t>F R DE GAUTIER INST-LAW &amp; POLICY</t>
  </si>
  <si>
    <t>BANANA KELLY HIGH SCHOOL</t>
  </si>
  <si>
    <t>BRONX ARENA HIGH SCHOOL</t>
  </si>
  <si>
    <t>PS/MS 4 CROTONA PARK WEST</t>
  </si>
  <si>
    <t>PS 11 HIGHBRIDGE</t>
  </si>
  <si>
    <t>JHS 22 JORDAN L MOTT</t>
  </si>
  <si>
    <t>PS 28 MOUNT HOPE</t>
  </si>
  <si>
    <t>PS 35 FRANZ SIEGEL</t>
  </si>
  <si>
    <t>PS 42 CLAREMONT</t>
  </si>
  <si>
    <t>PS 53 BASHEER QUISIM</t>
  </si>
  <si>
    <t>PS 55 BENJAMIN FRANKLIN</t>
  </si>
  <si>
    <t>PS 58</t>
  </si>
  <si>
    <t>PS 63 AUTHOR'S ACADEMY</t>
  </si>
  <si>
    <t>PS 70 MAX SCHOENFELD</t>
  </si>
  <si>
    <t>PS 73 BRONX</t>
  </si>
  <si>
    <t>PS 88 S SILVERSTEIN LITTLE SPARROW</t>
  </si>
  <si>
    <t>PS 109 SEDGWICK</t>
  </si>
  <si>
    <t>PS 110 THEODORE SCHOENFELD</t>
  </si>
  <si>
    <t>PS 114 LUIS LORENS TORRES SCHOOL</t>
  </si>
  <si>
    <t>IS 117 JOSEPH H WADE</t>
  </si>
  <si>
    <t>PS 126 DR MARJORIE H DUNBAR</t>
  </si>
  <si>
    <t>MOTT HALL III</t>
  </si>
  <si>
    <t>PS 132 GARRETT A MORGAN</t>
  </si>
  <si>
    <t>JHS 145 ARTURO TOSCANINI</t>
  </si>
  <si>
    <t>PS 163 ARTHUR A SCHOMBERG</t>
  </si>
  <si>
    <t>PS 170</t>
  </si>
  <si>
    <t>PS 199 THE SHAKESPEARE SCHOOL</t>
  </si>
  <si>
    <t>PS 204 MORRIS HEIGHTS</t>
  </si>
  <si>
    <t>KAPPA</t>
  </si>
  <si>
    <t>PS/IS 218 R H DUAL LANG MAGNET</t>
  </si>
  <si>
    <t>IS 219 NEW VENTURE SCHOOL</t>
  </si>
  <si>
    <t>IS 229 ROLAND PATTERSON</t>
  </si>
  <si>
    <t>IS 232</t>
  </si>
  <si>
    <t>PS 236 LANGSTON HUGHES</t>
  </si>
  <si>
    <t>IS 303 LEADERSHIP &amp; COMM SERVICE</t>
  </si>
  <si>
    <t>IS 313 SCHOOL OF LEADERSHIP DEV</t>
  </si>
  <si>
    <t>BRONX WRITING ACADEMY</t>
  </si>
  <si>
    <t>URBAN SCIENCE ACADEMY</t>
  </si>
  <si>
    <t>COMP MODEL SCH PROJECT MS 327</t>
  </si>
  <si>
    <t>NEW MILLENNIUM BUSINESS ACAD MS</t>
  </si>
  <si>
    <t>IS 339</t>
  </si>
  <si>
    <t>FAMILY SCHOOL (THE)</t>
  </si>
  <si>
    <t>GRANT AVENUE ELEMENTARY SCHOOL</t>
  </si>
  <si>
    <t>SCIENCE AND TECHNOLOGY ACADEMY</t>
  </si>
  <si>
    <t>SHERIDAN ACADEMY FOR YOUNG LEADERS</t>
  </si>
  <si>
    <t>BRONX COLLEGIATE ACADEMY</t>
  </si>
  <si>
    <t>EAGLE ACADEMY FOR YOUNG MEN</t>
  </si>
  <si>
    <t>URBAN ASSMBLY SCHOOL-APPL MATH</t>
  </si>
  <si>
    <t>EXIMIUS COLL PREP ACADEMY</t>
  </si>
  <si>
    <t>MOTT HALL BRONX HIGH SCHOOL</t>
  </si>
  <si>
    <t>BRONX CENTER FOR SCI &amp; MATH</t>
  </si>
  <si>
    <t>VALIDUS PREP ACADEMY</t>
  </si>
  <si>
    <t>LEADERSHIP INSTITUTE</t>
  </si>
  <si>
    <t>MORRIS ACADEMY FOR COLLA STUDIES</t>
  </si>
  <si>
    <t>BRONX EARLY COL ACAD-TEACH/LEARN</t>
  </si>
  <si>
    <t>DREAMYARD PREPARATORY SCHOOL</t>
  </si>
  <si>
    <t>ACADEMY FOR LANGUAGE AND TECHNOLOGY</t>
  </si>
  <si>
    <t>BRONX INTERNATIONAL HIGH SCHOOL</t>
  </si>
  <si>
    <t>SCHOOL FOR EXCELLENCE</t>
  </si>
  <si>
    <t>BRONX HIGH SCHOOL OF BUSINESS</t>
  </si>
  <si>
    <t>BRONX HIGH SCHOOL FOR MEDICAL SCIE</t>
  </si>
  <si>
    <t>BRONX SCHOOL FOR LAW, GOV, JUSTICE</t>
  </si>
  <si>
    <t>FREDERICK DOUGLAS ACAD III</t>
  </si>
  <si>
    <t>BRONX LEADERSHIP ACAD HIGH SCHOOL</t>
  </si>
  <si>
    <t>HIGH SCHOOL FOR VIOLIN AND DANCE</t>
  </si>
  <si>
    <t>BRONX HIGH SCHOOL OF SCIENCE</t>
  </si>
  <si>
    <t>HS AMER STUDIES AT LEHMAN COLL</t>
  </si>
  <si>
    <t>PS 3 RAUL JULIA MICRO SOCIETY</t>
  </si>
  <si>
    <t>PS 7 KINGSBRIDGE</t>
  </si>
  <si>
    <t>PS 8 ISSAC VARIAN</t>
  </si>
  <si>
    <t>PS 9 RYER AVENUE ELEMENTARY SCHOOL</t>
  </si>
  <si>
    <t>PS 15 INST FOR ENVIRON LRNG</t>
  </si>
  <si>
    <t>PS 20 GEORGE J WERDAN III</t>
  </si>
  <si>
    <t>PS 23 THE NEW CHILDREN'S SCHOOL</t>
  </si>
  <si>
    <t>PS 24 SPUYTEN DUYVIL</t>
  </si>
  <si>
    <t>PS 32 BELMONT</t>
  </si>
  <si>
    <t>PS 33 TIMOTHY DWIGHT</t>
  </si>
  <si>
    <t>PS 37 MULTIPLE INTELLIGENCE SCHOOL</t>
  </si>
  <si>
    <t>THOMAS C GIORDANO MS 45</t>
  </si>
  <si>
    <t>PS 46 EDGAR ALLEN POE</t>
  </si>
  <si>
    <t>PS 51 BRONX NEW SCHOOL</t>
  </si>
  <si>
    <t>PS/IS 54</t>
  </si>
  <si>
    <t>PS 56 NORWOOD HEIGHTS</t>
  </si>
  <si>
    <t>PS 59 THE COMM SCHOOL OF TECHNOLOGY</t>
  </si>
  <si>
    <t>JHS 80 THE MOSHOLU PARKWAY</t>
  </si>
  <si>
    <t>PS 81 ROBERT J CHRISTEN</t>
  </si>
  <si>
    <t>PS 85 GREAT EXPECTATIONS</t>
  </si>
  <si>
    <t>PS 86 KINGSBRIDGE HEIGHTS</t>
  </si>
  <si>
    <t>PS 91 BRONX</t>
  </si>
  <si>
    <t>PS 94 KINGS COLLEGE SCHOOL</t>
  </si>
  <si>
    <t>PS 95 SHEILA MENCHER</t>
  </si>
  <si>
    <t>JHS 118 WILLIAM W NILES</t>
  </si>
  <si>
    <t>PS 159 LUIS MUNOZ MARIN BILING</t>
  </si>
  <si>
    <t>PS 205 FIORELLO LAGUARDIA</t>
  </si>
  <si>
    <t>IS 206 ANN MERSEREAU</t>
  </si>
  <si>
    <t>PS 207</t>
  </si>
  <si>
    <t>PS 209</t>
  </si>
  <si>
    <t>THEATRE ARTS PROD COMPANY SCHOOL</t>
  </si>
  <si>
    <t>PS 226</t>
  </si>
  <si>
    <t>JONAS BRONCK ACADEMY</t>
  </si>
  <si>
    <t>NEW SCHOOL-LEADERSHIP &amp; JOURNAL</t>
  </si>
  <si>
    <t>PS 246 POE CENTER</t>
  </si>
  <si>
    <t>IS 254</t>
  </si>
  <si>
    <t>PS 279 CAPT MANUEL RIVERA JR</t>
  </si>
  <si>
    <t>PS/MS 280 MOSHOLU PARKWAY</t>
  </si>
  <si>
    <t>PS 291</t>
  </si>
  <si>
    <t>PS 306</t>
  </si>
  <si>
    <t>BRONX DANCE ACADEMY SCHOOL</t>
  </si>
  <si>
    <t>PS 310 MARBLE HILL</t>
  </si>
  <si>
    <t>PS 315 LAB SCHOOL</t>
  </si>
  <si>
    <t>PS 340</t>
  </si>
  <si>
    <t>AMPARK NEIGHBORHOOD</t>
  </si>
  <si>
    <t>PS 360</t>
  </si>
  <si>
    <t>ACAD-PERSONAL LDSHP AND EXCELLENCE</t>
  </si>
  <si>
    <t>IN-TECH ACADEMY (MS/HS 368)</t>
  </si>
  <si>
    <t>ELEM SCHOOL FOR MATH, SCIENCE, TECH</t>
  </si>
  <si>
    <t>SCHOOL FOR ENVIRONMENTAL CITIZENSHIP</t>
  </si>
  <si>
    <t>MS 390</t>
  </si>
  <si>
    <t>ANGELO PATRI MIDDLE SCHOOL (THE)</t>
  </si>
  <si>
    <t>PS 396</t>
  </si>
  <si>
    <t>CRESTON ACADEMY</t>
  </si>
  <si>
    <t>RIVERDALE/KINGSBRIDGE (MS/HS 141)</t>
  </si>
  <si>
    <t>BRONX ENG &amp; TECH ACADEMY</t>
  </si>
  <si>
    <t>MARIE CURIE HIGH SCHOOL-NURSING</t>
  </si>
  <si>
    <t>WEST BRONX ACAD FOR THE FUTURE</t>
  </si>
  <si>
    <t>KINGSBRIDGE INTNL HIGH SCHOOL</t>
  </si>
  <si>
    <t>BRONX SCHOOL OF LAW &amp; FINANCE</t>
  </si>
  <si>
    <t>PULSE HIGH SCHOOL</t>
  </si>
  <si>
    <t>INTERNATIONAL SCHOOL FOR LIBERAL ART</t>
  </si>
  <si>
    <t>KNOWLEDGE, POWER PREP ACAD INTER HS</t>
  </si>
  <si>
    <t>ENGLISH LANGUAGE LEARNERS-INTER SUPP</t>
  </si>
  <si>
    <t>HS FOR TEACHING AND PROFESSIONS</t>
  </si>
  <si>
    <t>BELMONT PREPERATORY HIGH SCHOOL</t>
  </si>
  <si>
    <t>FORDHAM HIGH SCHOOL FOR THE ARTS</t>
  </si>
  <si>
    <t>FORDHAM LEADERSHIP-BUS/TECH</t>
  </si>
  <si>
    <t>BRONX HIGH SCHOOL-LAW &amp; COMM SVC</t>
  </si>
  <si>
    <t>DEWITT CLINTON HIGH SCHOOL</t>
  </si>
  <si>
    <t>CELIA CRUZ BRONX HS OF MUSIC (THE)</t>
  </si>
  <si>
    <t>EAST FORDHAM ACADEMY-ARTS</t>
  </si>
  <si>
    <t>MARBLE HILL HS-INTRNTNL STUDIES</t>
  </si>
  <si>
    <t>BRONX THEATRE HIGH SCHOOL</t>
  </si>
  <si>
    <t>DISCOVERY HIGH SCHOOL</t>
  </si>
  <si>
    <t>PS 16 WAKEFIELD</t>
  </si>
  <si>
    <t>PS 19 JUDITH K WEISS</t>
  </si>
  <si>
    <t>PS 21 PHILIP H SHERIDAN</t>
  </si>
  <si>
    <t>PS 41 GUN HILL ROAD</t>
  </si>
  <si>
    <t>PS 68</t>
  </si>
  <si>
    <t>PS 76 THE BENNINGTON SCHOOL</t>
  </si>
  <si>
    <t>PS 78 ANNE HUTCHINSON</t>
  </si>
  <si>
    <t>PS 83 DONALD HERTZ</t>
  </si>
  <si>
    <t>PS 87</t>
  </si>
  <si>
    <t>PS 97</t>
  </si>
  <si>
    <t>PS 103 HECTOR FONTANEZ</t>
  </si>
  <si>
    <t>PS 105 SEN ABRAHAM BERNSTEIN</t>
  </si>
  <si>
    <t>PS 106 PARKCHESTER</t>
  </si>
  <si>
    <t>PS 108 PHILIP J ABINANTI</t>
  </si>
  <si>
    <t>PS 111 SETON FALLS</t>
  </si>
  <si>
    <t>PS 112 BRONXWOOD</t>
  </si>
  <si>
    <t>PS 121 THROOP</t>
  </si>
  <si>
    <t>JHS 127 THE CASTLE HILL</t>
  </si>
  <si>
    <t>JHS 144 MICHELANGELO</t>
  </si>
  <si>
    <t>PS 153 HELEN KELLER</t>
  </si>
  <si>
    <t>PS 160 WALT DISNEY</t>
  </si>
  <si>
    <t>BAYCHESTER ACADEMY</t>
  </si>
  <si>
    <t>PS 175 CITY ISLAND</t>
  </si>
  <si>
    <t>PS 178 DR SELMAN WAKSMAN</t>
  </si>
  <si>
    <t>MS 180 DR DANIEL HALE WILLIAMS</t>
  </si>
  <si>
    <t>IS 181 PABLO CASALS</t>
  </si>
  <si>
    <t>CORNERSTONE ACAD FOR SOCIAL ACTION</t>
  </si>
  <si>
    <t>PS/MS 194</t>
  </si>
  <si>
    <t>FORWARD SCHOOL (THE)</t>
  </si>
  <si>
    <t>YOUNG SCHOLARS ACADEMY-BRONX</t>
  </si>
  <si>
    <t>BRONX GREEN MIDDLE SCHOOL</t>
  </si>
  <si>
    <t>SCHOOL OF DIPLOMACY</t>
  </si>
  <si>
    <t>CORNERSTONE ACAD-SOCIAL ACTION-MS</t>
  </si>
  <si>
    <t>PELHAM ACAD-ACADEMICS AND COMMUNITY</t>
  </si>
  <si>
    <t>PS/MS 498 VAN NEST ACADEMY</t>
  </si>
  <si>
    <t>ONE WORLD MS AT EDENWALD</t>
  </si>
  <si>
    <t>BAYCHESTER MIDDLE SCHOOL</t>
  </si>
  <si>
    <t>BRONX HEALTH SCIENCES HIGH SCHOOL</t>
  </si>
  <si>
    <t>BRONX HIGH SCH-WRITING &amp; COMM ARTS</t>
  </si>
  <si>
    <t>BRONX LAB SCHOOL</t>
  </si>
  <si>
    <t>ACAD-SCHOLARSHIP &amp; ENTRENEURSHIP</t>
  </si>
  <si>
    <t>GLOBE SCHOOL-ENVIRNM RESEARCH</t>
  </si>
  <si>
    <t>HIGH SCHOOL-COMPUTERS &amp; TECHNOLOGY</t>
  </si>
  <si>
    <t>COLLEGIATE INST FOR MATH &amp; SCI</t>
  </si>
  <si>
    <t>BRONX ACADEMY OF HEALTH CAREERS</t>
  </si>
  <si>
    <t>ASTOR COLLEGIATE ACADEMY</t>
  </si>
  <si>
    <t>BRONX HIGH SCHOOL FOR THE VISUAL ART</t>
  </si>
  <si>
    <t>HARRY S TRUMAN HIGH SCHOOL</t>
  </si>
  <si>
    <t>BRONXDALE HIGH SCHOOL</t>
  </si>
  <si>
    <t>HIGH SCHOOL FOR LAN-INNO</t>
  </si>
  <si>
    <t>NEW WORLD HIGH SCHOOL</t>
  </si>
  <si>
    <t>BRONXWOOD PREP ACADEMY (THE)</t>
  </si>
  <si>
    <t>PELHAM PREPARATORY ACADEMY</t>
  </si>
  <si>
    <t>HIGH SCHOOL OF CONTEMPORARY ARTS</t>
  </si>
  <si>
    <t>BRONX AEROSPACE HIGH SCHOOL</t>
  </si>
  <si>
    <t>PS 6 WEST FARMS</t>
  </si>
  <si>
    <t>PS 44 DAVID C FARRAGUT</t>
  </si>
  <si>
    <t>PS 47 JOHN RANDOLPH</t>
  </si>
  <si>
    <t>PS 57 CRESCENT</t>
  </si>
  <si>
    <t>PS 61 FRANCISCO OLLER</t>
  </si>
  <si>
    <t>PS 66 SCHOOL OF HIGHER EXPECTATIONS</t>
  </si>
  <si>
    <t>PS 67 MOHEGAN SCHOOL</t>
  </si>
  <si>
    <t>PS 92</t>
  </si>
  <si>
    <t>JHS 98 HERMAN RIDDER</t>
  </si>
  <si>
    <t>PS 129 TWINS PARKS UPPER</t>
  </si>
  <si>
    <t>PS 134 GEORGE F BRISTOW</t>
  </si>
  <si>
    <t>PS 150 CHARLES JAMES FOX</t>
  </si>
  <si>
    <t>ESMT-IS 190</t>
  </si>
  <si>
    <t>PS 195</t>
  </si>
  <si>
    <t>PS 196</t>
  </si>
  <si>
    <t>PS 211</t>
  </si>
  <si>
    <t>PS 212</t>
  </si>
  <si>
    <t>PS 214</t>
  </si>
  <si>
    <t>SCHOOL OF PERFORMING ARTS</t>
  </si>
  <si>
    <t>MOTT HALL V</t>
  </si>
  <si>
    <t>FREDERICK DOUGLAS ACAD V MIDDLE SCH</t>
  </si>
  <si>
    <t>FANNIE LOU HAMER MIDDLE SCHOOL</t>
  </si>
  <si>
    <t>SCHOOL OF SCIENCE &amp; APPLIED LRNG</t>
  </si>
  <si>
    <t>KAPPA III</t>
  </si>
  <si>
    <t>IS 318 MATH, SCIENCE &amp; TECH THRO ART</t>
  </si>
  <si>
    <t>ACCION ACADEMY</t>
  </si>
  <si>
    <t>URBAN ASSEMBLY-WILDLIFE CONSERVATION</t>
  </si>
  <si>
    <t>EMOLIOR ACADEMY</t>
  </si>
  <si>
    <t>ENTRADA ACADEMY</t>
  </si>
  <si>
    <t>URBAN SCHOLARS COMMUNITY SCHOOL</t>
  </si>
  <si>
    <t>ARCHER ELEMENTARY SCHOOL</t>
  </si>
  <si>
    <t>PS 536</t>
  </si>
  <si>
    <t>METROPOLITAN HIGH SCHOOL (THE)</t>
  </si>
  <si>
    <t>EXPLORATIONS ACADEMY</t>
  </si>
  <si>
    <t>BRONX LATIN SCHOOL</t>
  </si>
  <si>
    <t>EAST BRONX ACADEMY FOR THE FUTURE</t>
  </si>
  <si>
    <t>PEACE AND DIVERSITY ACADEMY</t>
  </si>
  <si>
    <t>PAN AMERICAN INTERNATIONAL HS-MONROE</t>
  </si>
  <si>
    <t>ARTURO SCHOMBURG SATTELLITE-BRONX</t>
  </si>
  <si>
    <t>THE CINEMA SCHOOL</t>
  </si>
  <si>
    <t>BRONX CAREER AND COLLEGE PREP HS</t>
  </si>
  <si>
    <t>BRONX REGIONAL HIGH SCHOOL</t>
  </si>
  <si>
    <t>BRONX ENVISION ACADEMY</t>
  </si>
  <si>
    <t>METROPOLITAN SOUNDVIEW HIGH (THE)</t>
  </si>
  <si>
    <t>HIGH SCHOOL OF WORLD CULTURES</t>
  </si>
  <si>
    <t>FANNIE LOU HAMER FREEDOM HS</t>
  </si>
  <si>
    <t>WINGS ACADEMY</t>
  </si>
  <si>
    <t>BRONX LITTLE SCHOOL</t>
  </si>
  <si>
    <t>MONROE ACAD FOR VISUAL ARTS &amp; DESIGN</t>
  </si>
  <si>
    <t>PS 8 ROBERT FULTON</t>
  </si>
  <si>
    <t>PS 11 PURVIS J BEHAN</t>
  </si>
  <si>
    <t>BROOKLYN TECH HIGH SCHOOL</t>
  </si>
  <si>
    <t>PS 3 THE BEDFORD VILLAGE</t>
  </si>
  <si>
    <t>PS 9 TEUNIS G BERGEN</t>
  </si>
  <si>
    <t>PS 20 CLINTON HILL</t>
  </si>
  <si>
    <t>PS 44 MARCUS GARVEY</t>
  </si>
  <si>
    <t>PS 46 EDWARD C BLUM</t>
  </si>
  <si>
    <t>PS 54 SAMUEL C BARNES</t>
  </si>
  <si>
    <t>PS 56 LEWIS H LATIMER</t>
  </si>
  <si>
    <t>PS 67 CHARLES A DORSEY</t>
  </si>
  <si>
    <t>PS 93 WILLIAM H PRESCOTT</t>
  </si>
  <si>
    <t>MS 113 RONALD EDMONDS LEARNING CTR</t>
  </si>
  <si>
    <t>PS 256 BENJAMIN BANNEKER</t>
  </si>
  <si>
    <t>DR SUSAN S MCKINNEY SEC SCH-ARTS</t>
  </si>
  <si>
    <t>MS 266 PARK PLACE COMMUNITY MS</t>
  </si>
  <si>
    <t>PS 270 JOHANN DEKALB</t>
  </si>
  <si>
    <t>PS 282 PARK SLOPE</t>
  </si>
  <si>
    <t>PS 287 BAILEY K ASHFORD</t>
  </si>
  <si>
    <t>SATELLITE EAST MIDDLE SCHOOL</t>
  </si>
  <si>
    <t>PS 305 DR PETER RAY</t>
  </si>
  <si>
    <t>PS 307 DANIEL HALE WILLIAMS</t>
  </si>
  <si>
    <t>SATELLITE WEST MIDDLE SCHOOL</t>
  </si>
  <si>
    <t>MS 596 PEACE ACADEMY</t>
  </si>
  <si>
    <t>FORT GREEN PREPARATORY ACADEMY</t>
  </si>
  <si>
    <t>URBAN ASSEMBLY SCH-MUSIC &amp; ART</t>
  </si>
  <si>
    <t>BROOKLYN COMM HS-COMM, ARTS, MEDIA</t>
  </si>
  <si>
    <t>SCIENCE SKILLS CENTER HIGH SCHOOL</t>
  </si>
  <si>
    <t>BROOKLYN INTNTL HIGH SCHOOL</t>
  </si>
  <si>
    <t>URBAN ASSMBLY SCH-LAW &amp; JSTCE</t>
  </si>
  <si>
    <t>URBAN ASSEMBLY ACAD OF ARTS, LETTERS</t>
  </si>
  <si>
    <t>ACORN COMMUNITY HIGH SCHOOL</t>
  </si>
  <si>
    <t>URBAN ASSEMBLY INST OF MATH AND SCIE</t>
  </si>
  <si>
    <t>BROOKLYN ACADEMY HIGH SCHOOL</t>
  </si>
  <si>
    <t>BEDFORD STUYVESANT PREP HIGH SCHOOL</t>
  </si>
  <si>
    <t>BEDFORD ACADEMY HIGH SCHOOL</t>
  </si>
  <si>
    <t>GEORGE WESTINGHOUSE CAREER/TECH HS</t>
  </si>
  <si>
    <t>BROOKLYN HS-LEADERSHIP &amp; COMMUNITY</t>
  </si>
  <si>
    <t>BENJAMIN BANNEKER ACADEMY</t>
  </si>
  <si>
    <t>CITY POLYTECHNIC HIGH SCHOOL</t>
  </si>
  <si>
    <t>PS 31 SAMUEL F DUPONT</t>
  </si>
  <si>
    <t>PS 257 JOHN F HYLAN</t>
  </si>
  <si>
    <t>PS 16 LEONARD DUNKLY</t>
  </si>
  <si>
    <t>PS 17 HENRY D WOODWORTH</t>
  </si>
  <si>
    <t>PS 18 EDWARD BUSH</t>
  </si>
  <si>
    <t>PS 23 CARTER G WOODSON</t>
  </si>
  <si>
    <t>PS 34 OLIVER H PERRY</t>
  </si>
  <si>
    <t>JHS 50 JOHN D WELLS</t>
  </si>
  <si>
    <t>PS 59 WILLIAM FLOYD</t>
  </si>
  <si>
    <t>PS 84 JOSE DE DIEGO</t>
  </si>
  <si>
    <t>PS 110 THE MONITOR</t>
  </si>
  <si>
    <t>PS 120 CARLOS TAPIA</t>
  </si>
  <si>
    <t>JOHN ERICSSON MIDDLE SCHOOL 126</t>
  </si>
  <si>
    <t>PS 132 THE CONSELYEA SCHOOL</t>
  </si>
  <si>
    <t>PS 147 ISSAC REMSEN</t>
  </si>
  <si>
    <t>PS 157 BENJAMIN FRANKLIN</t>
  </si>
  <si>
    <t>PS 196 TEN EYCK</t>
  </si>
  <si>
    <t>PS 250 GEORGE H LINDSEY</t>
  </si>
  <si>
    <t>PS 297 ABRAHAM STOCKTON</t>
  </si>
  <si>
    <t>IS 318 EUGENO MARIA DE HOSTOS</t>
  </si>
  <si>
    <t>PS 319</t>
  </si>
  <si>
    <t>PS 380 JOHN WAYNE ELEMENTARY</t>
  </si>
  <si>
    <t>CONSELYEA PREP SCHOOL</t>
  </si>
  <si>
    <t>MS 582</t>
  </si>
  <si>
    <t>JUAN MOREL CAMPOS SECONDARY SCHOOL</t>
  </si>
  <si>
    <t>FOUNDATIONS ACADEMY</t>
  </si>
  <si>
    <t>URBAN ASSEMBLY SCHOOL-URBAN ENVR</t>
  </si>
  <si>
    <t>ACADEMY FOR YOUNG WRITERS</t>
  </si>
  <si>
    <t>GREEN SCHOOL-ENVIRONMENTAL CAREERS</t>
  </si>
  <si>
    <t>PROGRESS HS-PROFESSIONAL CAREERS</t>
  </si>
  <si>
    <t>SCHOOL FOR LEGAL STUDIES</t>
  </si>
  <si>
    <t>HIGH SCHOOL-ENTERPRISE, BUS &amp; TECH</t>
  </si>
  <si>
    <t>BROOKLYN PREP HIGH SCHOOL</t>
  </si>
  <si>
    <t>WILLAMSBURG HS-ARCH &amp; DESIGN</t>
  </si>
  <si>
    <t>WILLIAMSBURG PREP SCHOOL</t>
  </si>
  <si>
    <t>LYONS COMMUNITY SCHOOL</t>
  </si>
  <si>
    <t>AUTOMOTIVE HIGH SCHOOL</t>
  </si>
  <si>
    <t>FRANCES PERKINS ACADEMY</t>
  </si>
  <si>
    <t>EL PUENTE ACAD FOR PEACE AND JUSTICE</t>
  </si>
  <si>
    <t>PS 321 WILLIAM PENN</t>
  </si>
  <si>
    <t>PS 1 THE BERGEN</t>
  </si>
  <si>
    <t>MAGNET SCH OF MATH, SCI, DESIGN</t>
  </si>
  <si>
    <t>PS 15 PATRICK F DALY</t>
  </si>
  <si>
    <t>PS 24</t>
  </si>
  <si>
    <t>PS 29 JOHN M HARRIGAN</t>
  </si>
  <si>
    <t>PS 32 SAMUELS MILLS SPROLE</t>
  </si>
  <si>
    <t>PS 38 THE PACIFIC</t>
  </si>
  <si>
    <t>PS 39 HENRY BRISTOW</t>
  </si>
  <si>
    <t>MS 51 WILLIAM ALEXANDER</t>
  </si>
  <si>
    <t>PS 58 THE CARROLL</t>
  </si>
  <si>
    <t>JHS 88 PETER ROUGET</t>
  </si>
  <si>
    <t>PS 94 THE HENRY LONGFELLOW</t>
  </si>
  <si>
    <t>PS 107 JOHN W KIMBALL</t>
  </si>
  <si>
    <t>PS 124 SILAS B DUTCHER</t>
  </si>
  <si>
    <t>PS 130 THE PARKSIDE</t>
  </si>
  <si>
    <t>PS 131</t>
  </si>
  <si>
    <t>IS 136 CHARLES O DEWEY</t>
  </si>
  <si>
    <t>PS 146</t>
  </si>
  <si>
    <t>MAGNET SCHOOL FOR SCIENCE &amp; TECH</t>
  </si>
  <si>
    <t>PS 169 SUNSET PARK</t>
  </si>
  <si>
    <t>PS 172 BEACON SCHOOL OF EXCELLENCE</t>
  </si>
  <si>
    <t>PS 230 DORIS L COHEN</t>
  </si>
  <si>
    <t>PS 261 PHILIP LIVINGSTON</t>
  </si>
  <si>
    <t>PS 295</t>
  </si>
  <si>
    <t>NEW HORIZONS SCHOOL</t>
  </si>
  <si>
    <t>NEW VOICES SCH-ACAD &amp; CREATIVE ARTS</t>
  </si>
  <si>
    <t>MATH &amp; SCIENCE EXPLORATORY SCH (THE)</t>
  </si>
  <si>
    <t>BROOKLYN SEC SCH-COLLABORATIVE</t>
  </si>
  <si>
    <t>RED HOOK NEIGHBORHOOD SCHOOL</t>
  </si>
  <si>
    <t>SUNSET PARK PREP</t>
  </si>
  <si>
    <t>BROOKLYN FRONTIERS HIGH SCHOOL</t>
  </si>
  <si>
    <t>BROOKLYN SCHOOL FOR GLOBAL STUDIES</t>
  </si>
  <si>
    <t>SECONDARY SCHOOL FOR LAW</t>
  </si>
  <si>
    <t>SECONDARY SCHOOL FOR JOURNALISM</t>
  </si>
  <si>
    <t>PARK SLOPE COLLEGIATE</t>
  </si>
  <si>
    <t>SCHOOL FOR INTNTL STUDIES</t>
  </si>
  <si>
    <t>COBBLE HILL SCHOOL OF AMERICAN STUD</t>
  </si>
  <si>
    <t>WEST BROOKLYN COMMUNITY HIGH SCHOOL</t>
  </si>
  <si>
    <t>KHALIL GIBRAN INTERNATIONAL ACADEMY</t>
  </si>
  <si>
    <t>BROOKLYN HIGH SCHOOL OF THE ARTS</t>
  </si>
  <si>
    <t>SUNSET PARK HIGH SCHOOL</t>
  </si>
  <si>
    <t>MILLENNIUM BROOKLYN HIGH SCHOOL</t>
  </si>
  <si>
    <t>SOUTH BROOKLYN COMM HIGH SCHOOL</t>
  </si>
  <si>
    <t>PS 5 DR RONALD MCNAIR</t>
  </si>
  <si>
    <t>PS 21 CRISPUS ATTUCKS</t>
  </si>
  <si>
    <t>PS 25 EUBIE BLAKE SCHOOL</t>
  </si>
  <si>
    <t>PS 26 JESSE OWENS</t>
  </si>
  <si>
    <t>PS 28 THE WARREN PREP ACADEMY</t>
  </si>
  <si>
    <t>MS 35 STEPHEN DECATUR</t>
  </si>
  <si>
    <t>PS 40 GEORGE W CARVER</t>
  </si>
  <si>
    <t>JHS 57 WHITELAW REID</t>
  </si>
  <si>
    <t>PS 81 THADDEUS STEVENS</t>
  </si>
  <si>
    <t>PS 243 THE WEEKSVILLE SCHOOL</t>
  </si>
  <si>
    <t>PS 262 EL HAJJ MALIK EL SHABAZZ</t>
  </si>
  <si>
    <t>MS 267 MATH, SCIENCE &amp; TECH</t>
  </si>
  <si>
    <t>PS 308 CLARA CARDWELL</t>
  </si>
  <si>
    <t>PS 309 GEORGE E WIBECAN PREP</t>
  </si>
  <si>
    <t>PS 335 GRANVILLE T WOODS</t>
  </si>
  <si>
    <t>SCHOOL-BUSINESS FINANCE &amp; ENTREPRENE</t>
  </si>
  <si>
    <t>FREDERICK DOUGLASS ACADEMY IV</t>
  </si>
  <si>
    <t>UPPER SCHOOL AT PS 25</t>
  </si>
  <si>
    <t>MS 584</t>
  </si>
  <si>
    <t>BRIGHTER CHOICE COMMUNITY SCHOOL</t>
  </si>
  <si>
    <t>BROOKLYN BROWNSTONE SCHOOL</t>
  </si>
  <si>
    <t>YOUNG SCHOLARS ACAD-DISCOVER &amp; EXPLO</t>
  </si>
  <si>
    <t>BOYS AND GIRLS HIGH SCHOOL</t>
  </si>
  <si>
    <t>BROOKLYN HIGH SCHOOL-LAW AND TECH</t>
  </si>
  <si>
    <t>GOTHAM PROFESSIONAL ARTS ACADEMY</t>
  </si>
  <si>
    <t>THE BROOKYLN ACAD OF GLOBAL FINANCE</t>
  </si>
  <si>
    <t>MS 2</t>
  </si>
  <si>
    <t>PS 6</t>
  </si>
  <si>
    <t>DR JACQUELINE PEEK-DAVIS SCHOOL</t>
  </si>
  <si>
    <t>MS 61 GLADSTONE H ATWELL</t>
  </si>
  <si>
    <t>PS 91 THE ALBANY AVE SCHOOL</t>
  </si>
  <si>
    <t>PS 92 ADRIAN HEGEMAN</t>
  </si>
  <si>
    <t>PS 138</t>
  </si>
  <si>
    <t>PS 161 THE CROWN</t>
  </si>
  <si>
    <t>PS 181</t>
  </si>
  <si>
    <t>PS 189 LINCOLN TERRACE</t>
  </si>
  <si>
    <t>PS 191 PAUL ROBESON</t>
  </si>
  <si>
    <t>PS 221 TOSSAINT L'OUVERTURE</t>
  </si>
  <si>
    <t>PS 241 EMMA L JOHNSTON</t>
  </si>
  <si>
    <t>MS 246 WALT WHITMAN</t>
  </si>
  <si>
    <t>PS 249 THE CATON</t>
  </si>
  <si>
    <t>PS 289 GEORGE V BROWER</t>
  </si>
  <si>
    <t>PS 316 ELIJAH STROUD</t>
  </si>
  <si>
    <t>MIDDLE SCH-ACADEMIC &amp; SOCIAL EXC</t>
  </si>
  <si>
    <t>IS 340</t>
  </si>
  <si>
    <t>EBBETTS FIELD MIDDLE SCHOOL</t>
  </si>
  <si>
    <t>ELIJAH STROUD MIDDLE SCHOOL</t>
  </si>
  <si>
    <t>SCHOOL OF INTEGRATED LRNING (THE)</t>
  </si>
  <si>
    <t>PS 375 JACKIE ROBINSON SCHOOL</t>
  </si>
  <si>
    <t>MS 394</t>
  </si>
  <si>
    <t>PS 397 FOSTER-LAURIE</t>
  </si>
  <si>
    <t>PS 398 WALTER WEAVER</t>
  </si>
  <si>
    <t>PS 399 STANLEY EUGENE CLARKE</t>
  </si>
  <si>
    <t>RONALD EDMONDS LEARNING CTR II</t>
  </si>
  <si>
    <t>PS 770 NEW AMERICAN ACADEMY</t>
  </si>
  <si>
    <t>PATHWAYS TECH EARLY COLLEGE HIGH SCH</t>
  </si>
  <si>
    <t>ACAD FOR COLLEGE PREP AND CAREER EXP</t>
  </si>
  <si>
    <t>ACADEMY OF HOSPITALITY AND TOURISM</t>
  </si>
  <si>
    <t>W E B DUBOIS ACADEMIC HIGH SCHOOL</t>
  </si>
  <si>
    <t>INTERNTL HS AT PROSPECT HGHTS</t>
  </si>
  <si>
    <t>HIGH SCH FOR GLOBAL CITIZENSHIP(THE)</t>
  </si>
  <si>
    <t>SCHOOL FOR HUMAN RIGHTS (THE)</t>
  </si>
  <si>
    <t>SCHOOL FOR DEMOCRACY &amp; LDRSHP</t>
  </si>
  <si>
    <t>HIGH SCHOOL-YOUTH &amp; COMM DVLPMNT</t>
  </si>
  <si>
    <t>HIGH SCHOOL-SVC &amp; LRNG</t>
  </si>
  <si>
    <t>SCIENCE, TECH &amp; RESEARCH HIGH SCH</t>
  </si>
  <si>
    <t>HS FOR PUBLIC SERVICE-HEROES OF TOM</t>
  </si>
  <si>
    <t>BROOKLYN ACADEMY OF SCI &amp; ENVIRON</t>
  </si>
  <si>
    <t>BROOKLYN SCHOOL FOR MUSIC &amp; THEATER</t>
  </si>
  <si>
    <t>BROWNSVILLE  ACADEMY HIGH SCHOOL</t>
  </si>
  <si>
    <t>MEDGAR EVERS COLLEGE PREP SCHOOL</t>
  </si>
  <si>
    <t>CLARA BARTON HIGH SCHOOL</t>
  </si>
  <si>
    <t>ACADEMY FOR HEALTH CAREERS</t>
  </si>
  <si>
    <t>PS 66</t>
  </si>
  <si>
    <t>IS 68 ISAAC BILDERSEE</t>
  </si>
  <si>
    <t>PS 114 RYDER ELEMENTARY</t>
  </si>
  <si>
    <t>PS 115 DANIEL MUCATEL SCHOOL</t>
  </si>
  <si>
    <t>PS 135 SHELDON A BROOKNER</t>
  </si>
  <si>
    <t>PS 208 ELSA EBELING</t>
  </si>
  <si>
    <t>IS 211 JOHN WILSON</t>
  </si>
  <si>
    <t>PS 219 KENNEDY-KING</t>
  </si>
  <si>
    <t>PS 233 LANGSTON HUGHES</t>
  </si>
  <si>
    <t>PS 235  LENOX SCHOOL</t>
  </si>
  <si>
    <t>PS 244 RICHARD R GREEN</t>
  </si>
  <si>
    <t>PS 268 EMMA LAZARUS</t>
  </si>
  <si>
    <t>PS 272 CURTIS ESTABROOK</t>
  </si>
  <si>
    <t>PS 276 LOUIS MARSHALL</t>
  </si>
  <si>
    <t>PS 279 HERMAN SCHREIBER</t>
  </si>
  <si>
    <t>IS 285 MEYER LEVIN</t>
  </si>
  <si>
    <t>THE SCIENCE &amp; MEDICINE MIDDLE SCHOOL</t>
  </si>
  <si>
    <t>EAST FLATBUSH COMM RESEARCH SCHOOL</t>
  </si>
  <si>
    <t>MIDDLE SCHOOL FOR ART AND PHILOSOPHY</t>
  </si>
  <si>
    <t>MS OF MARKETING AND LEGAL STUDIES</t>
  </si>
  <si>
    <t>IT TAKES A VILLAGE ACADEMY</t>
  </si>
  <si>
    <t>BROOKLYN GENERATION SCHOOL</t>
  </si>
  <si>
    <t>BROOKLYN THEATRE ARTS HIGH SCHOOL</t>
  </si>
  <si>
    <t>KURT HAHN EXPEDITIONARY LRNING SCH</t>
  </si>
  <si>
    <t>VICTORY COLLEGIATE HIGH SCHOOL</t>
  </si>
  <si>
    <t>BROOKLYN BRIDGE ACADEMY</t>
  </si>
  <si>
    <t>ARTS &amp; MEDIA PREP ACADEMY</t>
  </si>
  <si>
    <t>HS FOR INNOVATION -ADVERTISING/MEDIA</t>
  </si>
  <si>
    <t>CULTURAL ACADEMY-ARTS AND SCIENCES</t>
  </si>
  <si>
    <t>HIGH SCHOOL FOR MEDICAL PROFESSIONS</t>
  </si>
  <si>
    <t>OLYMPUS ACADEMY</t>
  </si>
  <si>
    <t>ACAD FOR CONSERVATION &amp; ENVIRONMENT</t>
  </si>
  <si>
    <t>URBAN ACTION ACADEMY</t>
  </si>
  <si>
    <t>EAST BROOKLYN COMMUNITY HIGH SCHOOL</t>
  </si>
  <si>
    <t>PS 7 ABRAHAM LINCOLN</t>
  </si>
  <si>
    <t>PS 13 ROBERTO CLEMENTE</t>
  </si>
  <si>
    <t>PS 65</t>
  </si>
  <si>
    <t>PS 89 CYPRESS HILLS</t>
  </si>
  <si>
    <t>PS 108 SAL ABBRACCIAMENTO</t>
  </si>
  <si>
    <t>PS 149 DANNY KAYE</t>
  </si>
  <si>
    <t>PS 158 WARWICK</t>
  </si>
  <si>
    <t>PS 159 ISAAC PITKIN</t>
  </si>
  <si>
    <t>IS 171 ABRAHAM LINCOLN</t>
  </si>
  <si>
    <t>PS 190 SHEFFIELD</t>
  </si>
  <si>
    <t>PS 202 ERNEST S JENKYNS</t>
  </si>
  <si>
    <t>PS 213 NEW LOTS</t>
  </si>
  <si>
    <t>PS 214 MICHAEL FRIEDSAM</t>
  </si>
  <si>
    <t>JHS 218 JAMES P SINNOTT</t>
  </si>
  <si>
    <t>PS 224 HALE A WOODRUFF</t>
  </si>
  <si>
    <t>PS 273 WORTMAN</t>
  </si>
  <si>
    <t>PS 290 JUAN MOREL CAMPOS</t>
  </si>
  <si>
    <t>JHS 292 MARGARET S DOUGLAS</t>
  </si>
  <si>
    <t>PS 306 ETHAN ALLEN</t>
  </si>
  <si>
    <t>ESSENCE SCHOOL</t>
  </si>
  <si>
    <t>FRESH CREEK SCHOOL (THE)</t>
  </si>
  <si>
    <t>PS 328 PHYLLIS WHEATLEY</t>
  </si>
  <si>
    <t>PS 345 PATROLMAN ROBERT BOLDEN</t>
  </si>
  <si>
    <t>PS 346 ABE STARK</t>
  </si>
  <si>
    <t>IS 364 GATEWAY</t>
  </si>
  <si>
    <t>FDA VIII MIDDLE SCHOOL</t>
  </si>
  <si>
    <t>EAST NEW YORK ELEMENTARY-EXCELLENCE</t>
  </si>
  <si>
    <t>EAST NEW YORK MIDDLE SCH-EXCELLENCE</t>
  </si>
  <si>
    <t>EAST NY FAMILY ACADEMY</t>
  </si>
  <si>
    <t>FDNY HIGH SCHOOL-FIRE &amp; LIFE SAFETY</t>
  </si>
  <si>
    <t>HIGH SCHOOL FOR CIVIL RIGHTS</t>
  </si>
  <si>
    <t>PERF ARTS &amp; TECH HIGH SCHOOL</t>
  </si>
  <si>
    <t>WORLD ACAD FOR TOTAL COM HEALTH</t>
  </si>
  <si>
    <t>MULTICULTURAL HIGH SCHOOL</t>
  </si>
  <si>
    <t>TRANSIT TECH CAREER AND TECH EDU</t>
  </si>
  <si>
    <t>ACADEMY OF INNOVATIVE TECHNOLOGY</t>
  </si>
  <si>
    <t>BROOKLYN LAB SCHOOL</t>
  </si>
  <si>
    <t>CYPRESS HILLS COLLEGIATE PREP SCHOOL</t>
  </si>
  <si>
    <t>W H MAXWELL CAREER AND TECH HS</t>
  </si>
  <si>
    <t>THE SCH FOR CLASSICS: AN ACADEMY-TWP</t>
  </si>
  <si>
    <t>PS 176 OVINGTON</t>
  </si>
  <si>
    <t>IS 187 THE CHRISTA MCAULIFFE SCHOOL</t>
  </si>
  <si>
    <t>PS 205 CLARION</t>
  </si>
  <si>
    <t>PS 229 DYKER</t>
  </si>
  <si>
    <t>PS 247</t>
  </si>
  <si>
    <t>PS 48 MAPLETON</t>
  </si>
  <si>
    <t>JHS 62 DITMAS</t>
  </si>
  <si>
    <t>PS 69 VINCENT D GRIPPO SCHOOL</t>
  </si>
  <si>
    <t>PS 102 THE BAYVIEW</t>
  </si>
  <si>
    <t>PS/IS 104 THE FORT HAMILTON SCH</t>
  </si>
  <si>
    <t>PS 105 THE BLYTHEBOURNE</t>
  </si>
  <si>
    <t>PS 112 LEFFERTS PARK</t>
  </si>
  <si>
    <t>PS 127 MCKINLEY PARK</t>
  </si>
  <si>
    <t>PS 160 WILLIAM T SAMPSON</t>
  </si>
  <si>
    <t>PS 163 BATH BEACH</t>
  </si>
  <si>
    <t>PS 164 CAESAR RODNEY</t>
  </si>
  <si>
    <t>PS 179 KENSINGTON</t>
  </si>
  <si>
    <t>SEEALL ACADEMY (THE)</t>
  </si>
  <si>
    <t>PS 185 WALTER KASSENBROCK</t>
  </si>
  <si>
    <t>PS 186 DR IRVING A GLADSTONE</t>
  </si>
  <si>
    <t>PS 192 MAGNET SCHOOL-MATH AND SCI</t>
  </si>
  <si>
    <t>PS 200 BENSON SCHOOL</t>
  </si>
  <si>
    <t>JHS 201 THE DYKER HEIGHTS</t>
  </si>
  <si>
    <t>PS 204 VINCE LOMBARDI</t>
  </si>
  <si>
    <t>JHS 220 JOHN J PERSHING</t>
  </si>
  <si>
    <t>JHS 223 THE MONTAUK</t>
  </si>
  <si>
    <t>JHS 227 EDWARD B SHALLOW</t>
  </si>
  <si>
    <t>JHS 259 WILLIAM MCKINLEY</t>
  </si>
  <si>
    <t>PS 503 THE SCHOOL OF DISCOVERY</t>
  </si>
  <si>
    <t>PS 506 JOURNALISM AND TECHNOLOGY</t>
  </si>
  <si>
    <t>THE ACADEMY OF TALENTED SCHOLARS</t>
  </si>
  <si>
    <t>BROOKLYN SCHOOL OF INQUIRY</t>
  </si>
  <si>
    <t>NEW UTRECHT HIGH SCHOOL</t>
  </si>
  <si>
    <t>HIGH SCHOOL OF TELECOMMUNICATIONS</t>
  </si>
  <si>
    <t>FORT HAMILTON HIGH SCHOOL</t>
  </si>
  <si>
    <t>FRANKLIN D ROOSEVELT HIGH SCHOOL</t>
  </si>
  <si>
    <t>URBAN ASSEMBLY SCH-CRIMINAL JUSTICE</t>
  </si>
  <si>
    <t>IS 98 BAY ACADEMY</t>
  </si>
  <si>
    <t>PS 100 THE CONEY ISLAND SCHOOL</t>
  </si>
  <si>
    <t>MARK TWAIN IS 239-GIFTED &amp; TALENTED</t>
  </si>
  <si>
    <t>PS 90 EDNA COHEN SCHOOL</t>
  </si>
  <si>
    <t>PS 95 THE GRAVESEND</t>
  </si>
  <si>
    <t>IS 96 SETH LOW</t>
  </si>
  <si>
    <t>PS 97 THE HIGHLAWN</t>
  </si>
  <si>
    <t>PS 99 ISAAC ASIMOV</t>
  </si>
  <si>
    <t>PS 101 THE VERRAZANO</t>
  </si>
  <si>
    <t>PS 121 NELSON A ROCKEFELLER</t>
  </si>
  <si>
    <t>PS 128 BENSONHURST</t>
  </si>
  <si>
    <t>PS 153 HOMECREST</t>
  </si>
  <si>
    <t>PS 177 THE MARLBORO</t>
  </si>
  <si>
    <t>PS 188 MICHAEL E BERDY</t>
  </si>
  <si>
    <t>PS 199 FREDERICK WACHTEL</t>
  </si>
  <si>
    <t>PS 209 MARGARET MEAD</t>
  </si>
  <si>
    <t>PS 212 LADY DEBORAH MOODY</t>
  </si>
  <si>
    <t>PS 215 MORRIS H WEISS</t>
  </si>
  <si>
    <t>PS 216 ARTURO TOSCANINI</t>
  </si>
  <si>
    <t>PS 225 THE EILEEN E ZAGLIN</t>
  </si>
  <si>
    <t>PS 226 ALFRED DE B MASON</t>
  </si>
  <si>
    <t>IS 228 DAVID A BOODY</t>
  </si>
  <si>
    <t>PS 238 ANNE SULLIVAN</t>
  </si>
  <si>
    <t>PS 253</t>
  </si>
  <si>
    <t>IS 281 JOSEPH B CAVALLARO</t>
  </si>
  <si>
    <t>PS 288 THE SHIRLEY TANYHILL</t>
  </si>
  <si>
    <t>IS 303 HERBERT S EISENBERG</t>
  </si>
  <si>
    <t>PS 329 SURFSIDE</t>
  </si>
  <si>
    <t>INTERNATIONAL HIGH SCH-LAFAYETTE</t>
  </si>
  <si>
    <t>RACHEL CARSON HS FOR COASTAL STUDIES</t>
  </si>
  <si>
    <t>HIGH SCHOOL OF SPORTS MANAGEMENT</t>
  </si>
  <si>
    <t>ABRAHAM LINCOLN HIGH SCHOOL</t>
  </si>
  <si>
    <t>KINGSBOROUGH EARLY COLLEGE SCHOOL</t>
  </si>
  <si>
    <t>EDWARD R MURROW HIGH SCHOOL</t>
  </si>
  <si>
    <t>JOHN DEWEY HIGH SCHOOL</t>
  </si>
  <si>
    <t>LIFE ACAD HS FOR FILM AND MUSIC</t>
  </si>
  <si>
    <t>EXPEDITIONARY LRN SCH-COMM LEADERS</t>
  </si>
  <si>
    <t>WILLIAM E GRADY CAREER AND TECH</t>
  </si>
  <si>
    <t>BROOKLYN STUDIO SECONDARY SCHOOL</t>
  </si>
  <si>
    <t>LIBERATION DIPLOMA PLUS</t>
  </si>
  <si>
    <t>PS 206 JOSEPH F LAMB</t>
  </si>
  <si>
    <t>PS 312 BERGEN BEACH</t>
  </si>
  <si>
    <t>LEON M GOLDSTEIN HIGH SCH-SCIENCES</t>
  </si>
  <si>
    <t>JHS 14 SHELL BANK</t>
  </si>
  <si>
    <t>PS 52 SHEEPSHEAD BAY</t>
  </si>
  <si>
    <t>JHS 78 ROY H MANN</t>
  </si>
  <si>
    <t>PS 109</t>
  </si>
  <si>
    <t>PS 119 AMERSFORT</t>
  </si>
  <si>
    <t>PS 134</t>
  </si>
  <si>
    <t>PS 139 ALEXINE A FENTY</t>
  </si>
  <si>
    <t>SCHOOL OF SCIENCE AND TECHNOLOGY</t>
  </si>
  <si>
    <t>PS 193 GIL HODGES</t>
  </si>
  <si>
    <t>PS 194 RAOUL WALLENBERG</t>
  </si>
  <si>
    <t>PS 195 MANHATTAN BEACH</t>
  </si>
  <si>
    <t>PS 197-THE KINGS HIGHWAY ACADEMY</t>
  </si>
  <si>
    <t>PS 198</t>
  </si>
  <si>
    <t>PS 203 FLOYD BENNETT</t>
  </si>
  <si>
    <t>PS 207 ELIZABETH G LEARY</t>
  </si>
  <si>
    <t>PS 217 COL DAVID MARCUS SCHOOL</t>
  </si>
  <si>
    <t>PS 222 KATHERINE R SNYDER</t>
  </si>
  <si>
    <t>JHS 234 ARTHUR W CUNNINGHAM</t>
  </si>
  <si>
    <t>PS 236 MILL BASIN</t>
  </si>
  <si>
    <t>ANDRIES HUDDE SCHOOL</t>
  </si>
  <si>
    <t>PS 245</t>
  </si>
  <si>
    <t>PS 251 PAERDEGAT</t>
  </si>
  <si>
    <t>PS 254 DAG HAMMARSKJOLD</t>
  </si>
  <si>
    <t>PS 255 BARBARA REING SCHOOL</t>
  </si>
  <si>
    <t>PS 269 NOSTRAND</t>
  </si>
  <si>
    <t>PS 277 GERRITSEN BEACH</t>
  </si>
  <si>
    <t>JHS 278 MARINE PARK</t>
  </si>
  <si>
    <t>PS 315</t>
  </si>
  <si>
    <t>PS 326</t>
  </si>
  <si>
    <t>PS 361 E FLATBUSH EARLY CHILDHOOD</t>
  </si>
  <si>
    <t>IS 381</t>
  </si>
  <si>
    <t>MIDWOOD HIGH SCHOOL</t>
  </si>
  <si>
    <t>JAMES MADISON HIGH SCHOOL</t>
  </si>
  <si>
    <t>BROOKLYN COLLEGE ACADEMY</t>
  </si>
  <si>
    <t>PS 41 FRANCIS WHITE</t>
  </si>
  <si>
    <t>PS/IS 137 RACHAEL JEAN MITCHELL</t>
  </si>
  <si>
    <t>PS 150 CHRISTOPHER</t>
  </si>
  <si>
    <t>PS/IS 155 NICHOLAS HERKIMER</t>
  </si>
  <si>
    <t>PS 156 WAVERLY</t>
  </si>
  <si>
    <t>PS 165 IDA POSNER</t>
  </si>
  <si>
    <t>PS 178 SAINT CLAIR MCKELWAY</t>
  </si>
  <si>
    <t>PS 184 NEWPORT</t>
  </si>
  <si>
    <t>PS 284 LEW WALLACE</t>
  </si>
  <si>
    <t>PS 298 DR BETTY SHABAZZ</t>
  </si>
  <si>
    <t>PS/IS 323</t>
  </si>
  <si>
    <t>PS 327 DR ROSE B ENGLISH</t>
  </si>
  <si>
    <t>IS 392</t>
  </si>
  <si>
    <t>CHRISTOPHER AVENUE COMMUNITY SCHOOL</t>
  </si>
  <si>
    <t>FREDERICK DOUGLAS ACADEMY VII</t>
  </si>
  <si>
    <t>KAPPA V</t>
  </si>
  <si>
    <t>MOTT HALL IV</t>
  </si>
  <si>
    <t>MOTT HALL BRIDGES ACADEMY</t>
  </si>
  <si>
    <t>BROOKLYN COLLEGIATE</t>
  </si>
  <si>
    <t>BROOKLYN DEMOCRACY ACADEMY</t>
  </si>
  <si>
    <t>EAGLE ACADEMY FOR YOUNG MEN II</t>
  </si>
  <si>
    <t>ASPIRATIONS DIPLOMA PLUS HIGH SCHOOL</t>
  </si>
  <si>
    <t>METROPOLITAN DIPLOMA PLUS HIGH SCH</t>
  </si>
  <si>
    <t>TEACHERS PREP HIGH SCHOOL</t>
  </si>
  <si>
    <t>PS 49 DOROTHY BONAWIT KOLE</t>
  </si>
  <si>
    <t>ACADEMY-FINANCE &amp; ENTERPRISE</t>
  </si>
  <si>
    <t>IS 5 WALTER CROWLEY</t>
  </si>
  <si>
    <t>PS 7 LOUIS F SIMEONE</t>
  </si>
  <si>
    <t>PS 12 JAMES B COLGATE</t>
  </si>
  <si>
    <t>PS 13 CLEMENT C MOORE</t>
  </si>
  <si>
    <t>PS 14 FAIRVIEW</t>
  </si>
  <si>
    <t>PS 16 THE NANCY DEBENEDITTIS SCHOOL</t>
  </si>
  <si>
    <t>PS 19 MARINO JEANTET</t>
  </si>
  <si>
    <t>PS 28 THM EMAN EARLY CHILD CTR</t>
  </si>
  <si>
    <t>PS 58 SCHOOL OF HEROES</t>
  </si>
  <si>
    <t>IS 61 LEONARDO DA VINCI</t>
  </si>
  <si>
    <t>PS 68 CAMBRIDGE</t>
  </si>
  <si>
    <t>PS 71 FOREST</t>
  </si>
  <si>
    <t>IS 73 THE FRANK SANSIVIERI INTER SCH</t>
  </si>
  <si>
    <t>IS 77</t>
  </si>
  <si>
    <t>PS 81 JEAN PAUL RICHTER</t>
  </si>
  <si>
    <t>PS 87 MIDDLE VILLAGE</t>
  </si>
  <si>
    <t>PS 88 SENECA</t>
  </si>
  <si>
    <t>PS 89 ELMHURST</t>
  </si>
  <si>
    <t>PS 91 RICHARD ARKWRIGHT</t>
  </si>
  <si>
    <t>IS 93 RIDGEWOOD</t>
  </si>
  <si>
    <t>PS 102 BAYVIEW</t>
  </si>
  <si>
    <t>PS 113 ISAAC CHAUNCEY</t>
  </si>
  <si>
    <t>IS 119 THE GLENDALE</t>
  </si>
  <si>
    <t>IS 125 THOMAS J MCCANN WOODSIDE</t>
  </si>
  <si>
    <t>PS 128 JUNIPER VALLEY ELEMENTARY</t>
  </si>
  <si>
    <t>PS 153 MASPETH</t>
  </si>
  <si>
    <t>PS 199 MAURICE A FITZGERALD</t>
  </si>
  <si>
    <t>PS 229 EMANUEL KAPLAN</t>
  </si>
  <si>
    <t>PS 239</t>
  </si>
  <si>
    <t>PS 290</t>
  </si>
  <si>
    <t>LEARNERS AND LEADERS</t>
  </si>
  <si>
    <t>PIONEER ACADEMY</t>
  </si>
  <si>
    <t>51ST AVENUE ACADEMY</t>
  </si>
  <si>
    <t>HIGH SCH OF APPLIED COMMUNICATIONS</t>
  </si>
  <si>
    <t>CIVIC LEADERSHIP ACADEMY</t>
  </si>
  <si>
    <t>PAN AMERICAN INTERNATIONAL HS</t>
  </si>
  <si>
    <t>BARD HIGH SCH EARLY COLLEGE QUEENS</t>
  </si>
  <si>
    <t>NEWTOWN HIGH SCHOOL</t>
  </si>
  <si>
    <t>GROVER CLEVELAND HIGH SCHOOL</t>
  </si>
  <si>
    <t>MIDDLE COLLEGE HIGH SCH AT LAGUARDIA</t>
  </si>
  <si>
    <t>INTNTL HIGH SCHOOL AT LA GUARDIA</t>
  </si>
  <si>
    <t>HIGH SCHOOL FOR ARTS &amp; BUSINESS</t>
  </si>
  <si>
    <t>ROBERT F WAGNER JR SECONDARY SCHOOL</t>
  </si>
  <si>
    <t>MASPETH HIGH SCHOOL</t>
  </si>
  <si>
    <t>QUEENS VOCATIONAL-TECHNICAL HS</t>
  </si>
  <si>
    <t>AVIATION CAREER AND TECH HIGH SCHOOL</t>
  </si>
  <si>
    <t>VOYAGES PREPARATORY</t>
  </si>
  <si>
    <t>PS 21 EDWARD HART</t>
  </si>
  <si>
    <t>PS 22 THOMAS JEFFERSON</t>
  </si>
  <si>
    <t>PS 24 ANDREW JACKSON</t>
  </si>
  <si>
    <t>PS 32 STATE STREET</t>
  </si>
  <si>
    <t>PS 107 THOMAS A DOOLEY</t>
  </si>
  <si>
    <t>QUEENS COLLEGE SCHOOL-MATH, SCI, TEC</t>
  </si>
  <si>
    <t>TOWNSEND HARRIS HIGH SCHOOL</t>
  </si>
  <si>
    <t>PS 20 JOHN BOWNE</t>
  </si>
  <si>
    <t>IS 25 ADRIEN BLOCK</t>
  </si>
  <si>
    <t>PS 29</t>
  </si>
  <si>
    <t>PS 79 FRANCIS LEWIS</t>
  </si>
  <si>
    <t>PS 120</t>
  </si>
  <si>
    <t>PS 129 PATRICIA LARKIN</t>
  </si>
  <si>
    <t>PS 130</t>
  </si>
  <si>
    <t>PS 154</t>
  </si>
  <si>
    <t>PS 163 FLUSHING HEIGHTS</t>
  </si>
  <si>
    <t>PS 164 QUEENS VALLEY</t>
  </si>
  <si>
    <t>PS 165 EDITH K BERGTRAUM</t>
  </si>
  <si>
    <t>PS 169 BAY TERRACE</t>
  </si>
  <si>
    <t>PS 184 FLUSHING MANOR</t>
  </si>
  <si>
    <t>JHS 185 EDWARD BLEEKER</t>
  </si>
  <si>
    <t>JHS 189 DANIEL CARTER BEARD</t>
  </si>
  <si>
    <t>PS 193 ALFRED J KENNEDY</t>
  </si>
  <si>
    <t>JHS 194 WILLIAM CARR</t>
  </si>
  <si>
    <t>PS/MS 200 THE POMONOK SCH &amp; STAR ACA</t>
  </si>
  <si>
    <t>PS 201 THE DISCOVERY SCHOOL</t>
  </si>
  <si>
    <t>PS 209 CLEARVIEW GARDENS</t>
  </si>
  <si>
    <t>PS 214 CADWALLADER COLDEN</t>
  </si>
  <si>
    <t>PS 219 PAUL KLAPPER</t>
  </si>
  <si>
    <t>IS 237</t>
  </si>
  <si>
    <t>PS 242 LP STAVISKY EARLY CHILDHOOD</t>
  </si>
  <si>
    <t>ACTIVE LEARNING ELEMENTARY SCH (THE)</t>
  </si>
  <si>
    <t>IS 250 THE ROBERT F KENNEDY COMM MS</t>
  </si>
  <si>
    <t>BELL ACADEMY</t>
  </si>
  <si>
    <t>QUEENS SCHOOL OF INQUIRY (THE)</t>
  </si>
  <si>
    <t>FLUSHING INTRNL HIGH SCHOOL</t>
  </si>
  <si>
    <t>EAST-WEST SCHOOL OF INTERNATION STUD</t>
  </si>
  <si>
    <t>WORLD JOURNALISM PREPARATORY</t>
  </si>
  <si>
    <t>JOHN BOWNE HIGH SCHOOL</t>
  </si>
  <si>
    <t>FLUSHING HIGH SCHOOL</t>
  </si>
  <si>
    <t>QUEENS ACADEMY HIGH SCHOOL</t>
  </si>
  <si>
    <t>ROBERT F KENNEDY COMMUNITY HS</t>
  </si>
  <si>
    <t>NORTH QUEENS COMMUNITY HIGH SCHOOL</t>
  </si>
  <si>
    <t>PS 26 RUFUS KING</t>
  </si>
  <si>
    <t>PS 31 BAYSIDE</t>
  </si>
  <si>
    <t>PS 41 CROCHERON</t>
  </si>
  <si>
    <t>JHS 67 LOUIS PASTEUR</t>
  </si>
  <si>
    <t>PS 133</t>
  </si>
  <si>
    <t>PS 162 JOHN GOLDEN</t>
  </si>
  <si>
    <t>IRWIN ALTMAN MIDDLE SCHOOL 172</t>
  </si>
  <si>
    <t>PS/IS 178 HOLLISWOOD</t>
  </si>
  <si>
    <t>PS 188 KINGSBURY</t>
  </si>
  <si>
    <t>PS 213 THE CARL ULLMAN SCHOOL</t>
  </si>
  <si>
    <t>PS 221 THE NORTH HILLS SCHOOL</t>
  </si>
  <si>
    <t>PS/IS 266</t>
  </si>
  <si>
    <t>PS 18 WINCHESTER</t>
  </si>
  <si>
    <t>PS 46 ALLEY POND</t>
  </si>
  <si>
    <t>JHS 74 NATHANIEL HAWTHORNE</t>
  </si>
  <si>
    <t>PS 94 DAVID D PORTER</t>
  </si>
  <si>
    <t>PS 98 THE DOUGLASTON SCHOOL</t>
  </si>
  <si>
    <t>PS 115 GLEN OAKS</t>
  </si>
  <si>
    <t>MS 158 MARIE CURIE</t>
  </si>
  <si>
    <t>PS 159</t>
  </si>
  <si>
    <t>PS 173 FRESH MEADOW</t>
  </si>
  <si>
    <t>PS 186 CASTLEWOOD</t>
  </si>
  <si>
    <t>PS 191 MAYFLOWER</t>
  </si>
  <si>
    <t>PS 203 OAKLAND GARDENS</t>
  </si>
  <si>
    <t>PS 205 ALEXANDER GRAHAM BELL</t>
  </si>
  <si>
    <t>JHS 216 GEORGE J RYAN</t>
  </si>
  <si>
    <t>BENJAMIN N CARDOZO HIGH SCHOOL</t>
  </si>
  <si>
    <t>FRANCIS LEWIS HIGH SCHOOL</t>
  </si>
  <si>
    <t>MARTIN VAN BUREN HIGH SCHOOL</t>
  </si>
  <si>
    <t>BAYSIDE HIGH SCHOOL</t>
  </si>
  <si>
    <t>QUEENS HIGH SCHOOL OF TEACHING</t>
  </si>
  <si>
    <t>PS 47 CHRIS GALAS</t>
  </si>
  <si>
    <t>PS 60 WOODHAVEN</t>
  </si>
  <si>
    <t>PS 66 JACQUELINE KENNEDY-ONASSIS</t>
  </si>
  <si>
    <t>KAPPA VI</t>
  </si>
  <si>
    <t>SCHOLARS' ACADEMY</t>
  </si>
  <si>
    <t>PS/MS 42 R VERNAM</t>
  </si>
  <si>
    <t>PS 43</t>
  </si>
  <si>
    <t>PS 45 CLARENCE WITHERSPOON</t>
  </si>
  <si>
    <t>PS 51</t>
  </si>
  <si>
    <t>MS 53 BRIAN PICCOLO</t>
  </si>
  <si>
    <t>PS 56 HARRY EICHLER</t>
  </si>
  <si>
    <t>PS 62 CHESTER PARK</t>
  </si>
  <si>
    <t>PS 63 OLD SOUTH</t>
  </si>
  <si>
    <t>PS 64 JOSEPH P ADDABBO</t>
  </si>
  <si>
    <t>PS 65 THE RAYMOND YORK ELEM SCH</t>
  </si>
  <si>
    <t>PS 90 HORACE MANN</t>
  </si>
  <si>
    <t>PS 96</t>
  </si>
  <si>
    <t>PS 97 FOREST PARK</t>
  </si>
  <si>
    <t>PS 100 GLEN MORRIS</t>
  </si>
  <si>
    <t>PS 104 THE BAYS WATER</t>
  </si>
  <si>
    <t>PS 105 THE BAY SCHOOL</t>
  </si>
  <si>
    <t>PS 106</t>
  </si>
  <si>
    <t>PS 108 CAPT VINCENT G FOWLER</t>
  </si>
  <si>
    <t>PS/MS 114 BELLE HARBOR</t>
  </si>
  <si>
    <t>PS 123</t>
  </si>
  <si>
    <t>PS 124 OSMOND A CHURCH</t>
  </si>
  <si>
    <t>MS 137 AMERICA'S SCHOOL-HEROES</t>
  </si>
  <si>
    <t>PS 146 HOWARD BEACH</t>
  </si>
  <si>
    <t>PS 155</t>
  </si>
  <si>
    <t>PS 183 DR RICHARD R GREEN</t>
  </si>
  <si>
    <t>PS 197 THE OCEAN SCHOOL</t>
  </si>
  <si>
    <t>JHS 202 ROBERT H GODDARD</t>
  </si>
  <si>
    <t>PS 207 ROCKWOOD PARK</t>
  </si>
  <si>
    <t>JHS 210 ELIZABETH BLACKWELL</t>
  </si>
  <si>
    <t>PS 223 LYNDON B JOHNSON</t>
  </si>
  <si>
    <t>JHS 226 VIRGIL I GRISSOM</t>
  </si>
  <si>
    <t>PS 232 LINDENWOOD</t>
  </si>
  <si>
    <t>PS 273</t>
  </si>
  <si>
    <t>NEW YORK CITY ACADEMY FOR DISCOVERY</t>
  </si>
  <si>
    <t>WATERSIDE CHILDREN'S STUDIO SCHOOL</t>
  </si>
  <si>
    <t>WATERSIDE SCHOOL FOR LEADESHIP</t>
  </si>
  <si>
    <t>VILLAGE ACADEMY</t>
  </si>
  <si>
    <t>GOLDIE MAPLE ACADEMY</t>
  </si>
  <si>
    <t>FREDERICK DOUGLAS ACAD VI HS</t>
  </si>
  <si>
    <t>CHANNEL VIEW SCHOOL FOR RESEARCH</t>
  </si>
  <si>
    <t>QUEENS HS FOR INFOR AND RESEARCH</t>
  </si>
  <si>
    <t>ROBERT H GODDARD HS-COMM/TECH</t>
  </si>
  <si>
    <t>ACADEMY OF MEDICAL TECHNOLOGY</t>
  </si>
  <si>
    <t>ROCKAWAY PARK HS-ENVIORNMENT SUSTAIN</t>
  </si>
  <si>
    <t>ROCKAWAY COLLEGIATE HIGH SCHOOL</t>
  </si>
  <si>
    <t>AUGUST MARTIN HIGH SCHOOL</t>
  </si>
  <si>
    <t>RICHMOND HILL HIGH SCHOOL</t>
  </si>
  <si>
    <t>JOHN ADAMS HIGH SCHOOL</t>
  </si>
  <si>
    <t>HS FOR CON, TRADES, ENGINEER AND ARC</t>
  </si>
  <si>
    <t>PS 101 SCHOOL IN THE GARDENS</t>
  </si>
  <si>
    <t>PS 174 WILLIAM SIDNEY MOUNT</t>
  </si>
  <si>
    <t>PS 196 GRAND CENTRAL PARKWAY</t>
  </si>
  <si>
    <t>QUEENS HIGH SCHOOL SCI AT YORK COLL</t>
  </si>
  <si>
    <t>JHS 8 RICHARD S GROSSLEY</t>
  </si>
  <si>
    <t>PS 40 SAMUEL HUNTINGTON</t>
  </si>
  <si>
    <t>PS 48 WILLIAM WORDSWORTH</t>
  </si>
  <si>
    <t>PS 50 TALFOURD LAWN ELEMENTARY SCH</t>
  </si>
  <si>
    <t>PS 54 HILLSIDE</t>
  </si>
  <si>
    <t>PS 55 MAURE</t>
  </si>
  <si>
    <t>CATHERINE &amp; COUNT BASIE MS 72</t>
  </si>
  <si>
    <t>PS 80 THURGOOD MARSHALL MAGNET</t>
  </si>
  <si>
    <t>PS 82 HAMMOND</t>
  </si>
  <si>
    <t>PS 86</t>
  </si>
  <si>
    <t>PS 99 KEW GARDENS</t>
  </si>
  <si>
    <t>PS 117 J KELD/BRIARWOOD SCHOOL</t>
  </si>
  <si>
    <t>PS 121</t>
  </si>
  <si>
    <t>PS 139 REGO PARK</t>
  </si>
  <si>
    <t>PS 144 COL JEROMUS REMSEN</t>
  </si>
  <si>
    <t>JHS 157 STEPHEN A HALSEY</t>
  </si>
  <si>
    <t>PS 160 WALTER FRANCIS BISHOP</t>
  </si>
  <si>
    <t>PS 161 ARTHUR ASHE SCHOOL</t>
  </si>
  <si>
    <t>PS 175 THE LYNN GROSS DISCOVERY</t>
  </si>
  <si>
    <t>PS 182 SAMANTHA SMITH</t>
  </si>
  <si>
    <t>JHS 190 RUSSELL SAGE</t>
  </si>
  <si>
    <t>PS 206 THE HORACE HARDING SCHOOL</t>
  </si>
  <si>
    <t>JHS 217 ROBERT A VAN WYCK</t>
  </si>
  <si>
    <t>PS 220 EDWARD MANDEL</t>
  </si>
  <si>
    <t>ACAD FOR EXCELLENCE-ARTS (THE)</t>
  </si>
  <si>
    <t>PS 354</t>
  </si>
  <si>
    <t>METROPOLITAN EXPEDITIONARY LRNING</t>
  </si>
  <si>
    <t>YORK EARLY COLLEGE ACADEMY</t>
  </si>
  <si>
    <t>QUEENS COLLEGIATE</t>
  </si>
  <si>
    <t>HILLSIDE ARTS AND LETTERS ACADEMY</t>
  </si>
  <si>
    <t>HIGH SCHOOL FOR COMMUNITY LEADERSHIP</t>
  </si>
  <si>
    <t>QUEENS SATELLITE HIGH SCHOOL</t>
  </si>
  <si>
    <t>JAMAICA GATEWAY TO THE SCIENCES</t>
  </si>
  <si>
    <t>FOREST HILLS HIGH SCHOOL</t>
  </si>
  <si>
    <t>HILLCREST HIGH SCHOOL</t>
  </si>
  <si>
    <t>THOMAS A EDISON CAREER-TECH HS</t>
  </si>
  <si>
    <t>QUEENS GATEWAY TO HEALTH SCI SEC</t>
  </si>
  <si>
    <t>QUEENS METROPOLITAN HIGH SCHOOL</t>
  </si>
  <si>
    <t>HS-LAW ENFORCMNT &amp; PUB SAFETY</t>
  </si>
  <si>
    <t>YOUNG WOMEN'S LRDSHP SCH-QUEENS</t>
  </si>
  <si>
    <t>PS 15 JACKIE ROBINSON</t>
  </si>
  <si>
    <t>PS 33 EDWARD M FUNK</t>
  </si>
  <si>
    <t>PS 34 JOHN HARVARD</t>
  </si>
  <si>
    <t>PS 35 NATHANIEL WOODHULL</t>
  </si>
  <si>
    <t>PS 36 ST ALBANS SCHOOL</t>
  </si>
  <si>
    <t>CYNTHIA JENKINS SCHOOL</t>
  </si>
  <si>
    <t>PS 38 ROSEDALE</t>
  </si>
  <si>
    <t>PS 52</t>
  </si>
  <si>
    <t>IS 59 SPRINGFIELD GARDENS</t>
  </si>
  <si>
    <t>PS 95 EASTWOOD</t>
  </si>
  <si>
    <t>JEAN NUZZI INTERMEDIATE SCHOOL</t>
  </si>
  <si>
    <t>PS/IS 116 WILLIAM C HUGHLEY</t>
  </si>
  <si>
    <t>PS 118 LORRAINE HANSBERRY</t>
  </si>
  <si>
    <t>PS 131 ABIGAIL ADAMS</t>
  </si>
  <si>
    <t>PS 132 RALPH BUNCHE</t>
  </si>
  <si>
    <t>PS 134 HOLLIS</t>
  </si>
  <si>
    <t>BELLAIRE SCHOOL (THE)</t>
  </si>
  <si>
    <t>PS 136 ROY WILKINS</t>
  </si>
  <si>
    <t>PS/MS 138 SUNRISE</t>
  </si>
  <si>
    <t>PS/MS 147 RONALD MCNAIR</t>
  </si>
  <si>
    <t>PS 181 BROOKFIELD</t>
  </si>
  <si>
    <t>IS 192 THE LINDEN</t>
  </si>
  <si>
    <t>PS 195 WILLIAM HABERLE</t>
  </si>
  <si>
    <t>PS/IS 208</t>
  </si>
  <si>
    <t>IS 238 SUSAN B ANTHONY</t>
  </si>
  <si>
    <t>PS 251</t>
  </si>
  <si>
    <t>PS/IS 268</t>
  </si>
  <si>
    <t>GORDON PARKS SCHOOL (THE)</t>
  </si>
  <si>
    <t>PS/IS 295</t>
  </si>
  <si>
    <t>COLLABORATIVE ARTS MIDDLE SCHOOL</t>
  </si>
  <si>
    <t>COMMUNITY VOICES MIDDLE SCHOOL</t>
  </si>
  <si>
    <t>QUEENS PREP ACADEMY</t>
  </si>
  <si>
    <t>PATHWAYS COLLEGE PREPARATORY SCHOOL</t>
  </si>
  <si>
    <t>EXCELSIOR PREP HIGH SCHOOL</t>
  </si>
  <si>
    <t>GEO WASHINGTON CARVER HIGH SCHOOL</t>
  </si>
  <si>
    <t>PREP ACADEMY FOR WRITERS</t>
  </si>
  <si>
    <t>CAMBRIA HEIGHTS ACADEMY</t>
  </si>
  <si>
    <t>EAGLE ACADEMY FOR YOUNG MEN III</t>
  </si>
  <si>
    <t>MATH/SCIENCE RESEARCH/TECH MAGNET</t>
  </si>
  <si>
    <t>HUMANITIES &amp; ARTS MAGNET HS</t>
  </si>
  <si>
    <t>IS 227 LOUIS ARMSTRONG</t>
  </si>
  <si>
    <t>FRANK SINATRA SCHOOL OF THE ARTS HS</t>
  </si>
  <si>
    <t>PS 2 ALFRED ZIMBERG</t>
  </si>
  <si>
    <t>IS 10 HORACE GREELEY</t>
  </si>
  <si>
    <t>PS 11 KATHRYN PHELAN</t>
  </si>
  <si>
    <t>PS 17 HENRY DAVID THOREAU</t>
  </si>
  <si>
    <t>PS 69 JACKSON HEIGHTS</t>
  </si>
  <si>
    <t>PS 70</t>
  </si>
  <si>
    <t>PS 76 WILLIAM HALLETT</t>
  </si>
  <si>
    <t>PS 78</t>
  </si>
  <si>
    <t>PS 84 STEINWAY</t>
  </si>
  <si>
    <t>PS 85 JUDGE CHARLES VALLONE</t>
  </si>
  <si>
    <t>PS 92 HARRY T STEWART SR</t>
  </si>
  <si>
    <t>PS 111 JACOB BLACKWELL</t>
  </si>
  <si>
    <t>PS 112 DUTCH KILLS</t>
  </si>
  <si>
    <t>PS 122 MAMIE FAY</t>
  </si>
  <si>
    <t>ALBERT SHANKER SCH-VISUAL/PERF ARTS</t>
  </si>
  <si>
    <t>PS 127 AEROSPACE SCIENCE MAGNET</t>
  </si>
  <si>
    <t>IS 141 THE STEINWAY</t>
  </si>
  <si>
    <t>IS 145 JOSEPH PULITZER</t>
  </si>
  <si>
    <t>PS 148</t>
  </si>
  <si>
    <t>PS 149 CHRISTA MCAULIFFE</t>
  </si>
  <si>
    <t>PS 151 MARY D CARTER</t>
  </si>
  <si>
    <t>PS 152 GWENDOLYN N ALLEYNE</t>
  </si>
  <si>
    <t>PS 166 HENRY GRADSTEIN</t>
  </si>
  <si>
    <t>PS 171 PETER G VAN ALST</t>
  </si>
  <si>
    <t>IS 204 OLIVER W HOLMES</t>
  </si>
  <si>
    <t>PS 222-FF CHRISTOPHER A SANTORA</t>
  </si>
  <si>
    <t>PS 228 EARLYCHILDHOOD MAGNET</t>
  </si>
  <si>
    <t>IS 230</t>
  </si>
  <si>
    <t>PS 234</t>
  </si>
  <si>
    <t>ACADEMY FOR NEW AMERICANS</t>
  </si>
  <si>
    <t>YOUNG WOMENS LEADERSHIP SCHOOL</t>
  </si>
  <si>
    <t>WILLIAM CULLEN BRYANT HIGH SCHOOL</t>
  </si>
  <si>
    <t>LONG ISLAND CITY HIGH SCHOOL</t>
  </si>
  <si>
    <t>INFORMATION TECHNOLOGY HIGH SCHOOL</t>
  </si>
  <si>
    <t>NEWCOMERS HIGH SCHOOL</t>
  </si>
  <si>
    <t>ACADEMY OF AMERICAN STUDIES</t>
  </si>
  <si>
    <t>BACCALAUREATE SCHOOL-GLOBAL ED</t>
  </si>
  <si>
    <t>353100010000</t>
  </si>
  <si>
    <t>NYC GEOG DIST #31 - STATEN ISLAND</t>
  </si>
  <si>
    <t>PS 8 SHIRLEE SOLOMON</t>
  </si>
  <si>
    <t>PS 29 BARDWELL</t>
  </si>
  <si>
    <t>STATEN ISLAND TECH HIGH SCHOOL</t>
  </si>
  <si>
    <t>PS 1 TOTTENVILLE</t>
  </si>
  <si>
    <t>IS 2 GEORGE L EGBERT</t>
  </si>
  <si>
    <t>PS 3 THE MARGARET GIOIOSA SCHOOL</t>
  </si>
  <si>
    <t>PS 4 MAURICE WOLLIN</t>
  </si>
  <si>
    <t>PS 5 HUGUENOT</t>
  </si>
  <si>
    <t>PS 6 CPL ALLAN F KIVLEHAN SCHOOL</t>
  </si>
  <si>
    <t>IS 7 ELIAS BERNSTEIN</t>
  </si>
  <si>
    <t>PS 11 THOMAS DONGAN SCHOOL</t>
  </si>
  <si>
    <t>PS 13 M L LINDENMEYER</t>
  </si>
  <si>
    <t>PS 16 JOHN J DRISCOLL</t>
  </si>
  <si>
    <t>PS 18 JOHN G WHITTIER</t>
  </si>
  <si>
    <t>PS 19 THE CURTIS SCHOOL</t>
  </si>
  <si>
    <t>PS 20 PORT RICHMOND</t>
  </si>
  <si>
    <t>PS 21 MARGARET EMERY-ELM PARK</t>
  </si>
  <si>
    <t>PS 22 GRANITEVILLE</t>
  </si>
  <si>
    <t>PS 23 RICHMONDTOWN</t>
  </si>
  <si>
    <t>IS 24 MYRA S BARNES</t>
  </si>
  <si>
    <t>PS 26 THE CARTERET SCHOOL</t>
  </si>
  <si>
    <t>IS 27 ANNING S PRALL</t>
  </si>
  <si>
    <t>PS 30 WESTERLEIGH</t>
  </si>
  <si>
    <t>PS 31 WILLIAM T DAVIS</t>
  </si>
  <si>
    <t>PS 32 THE GIFFORD SCHOOL</t>
  </si>
  <si>
    <t>IS 34 TOTTENVILLE</t>
  </si>
  <si>
    <t>PS 35 THE CLOVE VALLEY SCHOOL</t>
  </si>
  <si>
    <t>PS 36 J C DRUMGOOLE</t>
  </si>
  <si>
    <t>PS 38 GEORGE CROMWELL</t>
  </si>
  <si>
    <t>PS 39 FRANCIS J MURPHY JR</t>
  </si>
  <si>
    <t>PS 41 NEW DORP</t>
  </si>
  <si>
    <t>PS 42 ELTINGVILLE</t>
  </si>
  <si>
    <t>PS 44 THOMAS C BROWN</t>
  </si>
  <si>
    <t>PS 45 JOHN TYLER</t>
  </si>
  <si>
    <t>PS 46 ALBERT V MANISCALCO</t>
  </si>
  <si>
    <t>IS 49 BERTHA A DREYFUS</t>
  </si>
  <si>
    <t>PS 50 FRANK HANKINSON</t>
  </si>
  <si>
    <t>IS 51 EDWIN MARKHAM</t>
  </si>
  <si>
    <t>PS 52 JOHN C THOMPSON</t>
  </si>
  <si>
    <t>PS 53 BAY TERRACE</t>
  </si>
  <si>
    <t>PS 54 CHARLES W LENG</t>
  </si>
  <si>
    <t>PS 55 HENRY M BOEHM</t>
  </si>
  <si>
    <t>PS 56 THE LOUIS DESARIO SCHOOL</t>
  </si>
  <si>
    <t>PS 57 HUBERT H HUMPHREY</t>
  </si>
  <si>
    <t>SPACE SHUTTLE COLUMBIA SCHOOL</t>
  </si>
  <si>
    <t>PS 60 ALICE AUSTEN</t>
  </si>
  <si>
    <t>IS 61 WILLIAM A MORRIS</t>
  </si>
  <si>
    <t>MARSH AVE SCH FOR EXPEDITIONARY LRN</t>
  </si>
  <si>
    <t>PS 65 THEACAD OF INNOVATIVE LRNING</t>
  </si>
  <si>
    <t>PS 69 DANIEL D TOMPKINS</t>
  </si>
  <si>
    <t>IS 72 ROCCO LAURIE</t>
  </si>
  <si>
    <t>PS 74 FUTURE LEADERS ELEMENTARY</t>
  </si>
  <si>
    <t>IS 75 FRANK D PAULO</t>
  </si>
  <si>
    <t>STATEN ISLAND SCH-CIVIC LEADERSHIP</t>
  </si>
  <si>
    <t>CSI HS-INTERNATIONAL STUDIES</t>
  </si>
  <si>
    <t>G MCCOWN EXPEDITIONARY LEARNING SCH</t>
  </si>
  <si>
    <t>THE MICHAEL J PETRIDES SCHOOL</t>
  </si>
  <si>
    <t>NEW DORP HIGH SCHOOL</t>
  </si>
  <si>
    <t>PORT RICHMOND HIGH SCHOOL</t>
  </si>
  <si>
    <t>CURTIS HIGH SCHOOL</t>
  </si>
  <si>
    <t>TOTTENVILLE HIGH SCHOOL</t>
  </si>
  <si>
    <t>SUSAN E WAGNER HIGH SCHOOL</t>
  </si>
  <si>
    <t>CONCORD HIGH SCHOOL</t>
  </si>
  <si>
    <t>RALPH R MCKEE CAREER-TECH HIGH SCH</t>
  </si>
  <si>
    <t>PS 45 HORACE E GREENE</t>
  </si>
  <si>
    <t>PS 75 MAYDA CORTIELLA</t>
  </si>
  <si>
    <t>PS 86 THE IRVINGTON</t>
  </si>
  <si>
    <t>PS 106 EDWARD EVERETT HALE</t>
  </si>
  <si>
    <t>PS 116 ELIZABETH L FARRELL</t>
  </si>
  <si>
    <t>PS 123 SUYDAM</t>
  </si>
  <si>
    <t>PS 145 ANDREW JACKSON</t>
  </si>
  <si>
    <t>PS 151 LYNDON B JOHNSON</t>
  </si>
  <si>
    <t>JHS 162 THE WILLOUGHBY</t>
  </si>
  <si>
    <t>PS 274 KOSCIUSKO</t>
  </si>
  <si>
    <t>JHS 291 ROLAND HAYES</t>
  </si>
  <si>
    <t>PS 299 THOMAS WARREN FIELD</t>
  </si>
  <si>
    <t>IS 347 SCHOOL OF HUMANITIES</t>
  </si>
  <si>
    <t>IS 349 MATH, SCIENCE &amp; TECHNOLOGY</t>
  </si>
  <si>
    <t>PS 376</t>
  </si>
  <si>
    <t>PS 377 ALEJANDINA B DE GAUTIER</t>
  </si>
  <si>
    <t>JHS 383 PHILIPPA SCHUYLER</t>
  </si>
  <si>
    <t>PS/IS 384 FRANCES E CARTER</t>
  </si>
  <si>
    <t>BUSHWICK COMM HIGH SCHOOL</t>
  </si>
  <si>
    <t>BROOKLYN SCHOOL FOR MATH AND RESEARC</t>
  </si>
  <si>
    <t>ACADEMY FOR ENVIRONMENTAL LDSHIP</t>
  </si>
  <si>
    <t>EBC HIGH SCHOOL-PUBLIC SERVICE</t>
  </si>
  <si>
    <t>BUSHWICK SCHOOL FOR SOCIAL JUSTICE</t>
  </si>
  <si>
    <t>ACADEMY OF URBAN PLANNING</t>
  </si>
  <si>
    <t>BUSHWICK LEADERS HS-ACAD EXCELL</t>
  </si>
  <si>
    <t>NYC MONTESSORI CHARTER SCHOOL</t>
  </si>
  <si>
    <t>OAKFIELD-ALABAMA MIDDLE/HIGH SCHOOL</t>
  </si>
  <si>
    <t>OAKFIELD-ALABAMA ELEMENTARY SCHOOL</t>
  </si>
  <si>
    <t>OCEAN HILL COLLEGIATE CHARTER SCH</t>
  </si>
  <si>
    <t>SCHOOL 9E-BOARDMAN ELEM SCHOOL</t>
  </si>
  <si>
    <t>SCHOOL 2</t>
  </si>
  <si>
    <t>SCHOOL 8</t>
  </si>
  <si>
    <t>SCHOOL 9M-OCEANSIDE MIDDLE SCHOOL</t>
  </si>
  <si>
    <t>SCHOOL 7-OCEANSIDE SENIOR HS</t>
  </si>
  <si>
    <t>CASTLETON ACADEMY HS OF OCEANSIDE</t>
  </si>
  <si>
    <t>SCHOOL 6-KINDERGARTEN CTR</t>
  </si>
  <si>
    <t>B C CATE ELEMENTARY SCHOOL</t>
  </si>
  <si>
    <t>HOWARD A HANLON ELEMENTARY SCHOOL</t>
  </si>
  <si>
    <t>ODESSA-MONTOUR JR/SR HIGH SCHOOL</t>
  </si>
  <si>
    <t>MADILL SCHOOL</t>
  </si>
  <si>
    <t>OGDENSBURG FREE ACADEMY</t>
  </si>
  <si>
    <t>WASHINGTON WEST ELEMENTARY SCHOOL</t>
  </si>
  <si>
    <t>EAST VIEW ELEMENTARY SCHOOL</t>
  </si>
  <si>
    <t>OLEAN SENIOR HIGH SCHOOL</t>
  </si>
  <si>
    <t>OLEAN INTERMEDIATE-MIDDLE SCHOOL</t>
  </si>
  <si>
    <t>DURHAMVILLE SCHOOL</t>
  </si>
  <si>
    <t>NORTH BROAD STREET SCHOOL</t>
  </si>
  <si>
    <t>SENECA STREET SCHOOL</t>
  </si>
  <si>
    <t>W F PRIOR ELEMENTARY SCHOOL</t>
  </si>
  <si>
    <t>OTTO L SHORTELL MIDDLE SCHOOL</t>
  </si>
  <si>
    <t>ONEIDA SENIOR HIGH SCHOOL</t>
  </si>
  <si>
    <t>ONEONTA SENIOR HIGH SCHOOL</t>
  </si>
  <si>
    <t>VALLEYVIEW ELEMENTARY SCHOOL</t>
  </si>
  <si>
    <t>GREATER PLAINS ELEMENTARY SCHOOL</t>
  </si>
  <si>
    <t>ONEONTA MIDDLE SCHOOL</t>
  </si>
  <si>
    <t>RIVERSIDE ELEMENTARY SCHOOL</t>
  </si>
  <si>
    <t>ROCKWELL ELEMENTARY SCHOOL</t>
  </si>
  <si>
    <t>WHEELER ELEMENTARY SCHOOL</t>
  </si>
  <si>
    <t>ONONDAGA SENIOR HIGH SCHOOL</t>
  </si>
  <si>
    <t>REGINALD BENNETT ELEMENTARY SCHOOL</t>
  </si>
  <si>
    <t>PHOENICIA ELEMENTARY SCHOOL</t>
  </si>
  <si>
    <t>WOODSTOCK ELEMENTARY SCHOOL</t>
  </si>
  <si>
    <t>ONTEORA HIGH SCHOOL</t>
  </si>
  <si>
    <t>ONTEORA MIDDLE SCHOOL</t>
  </si>
  <si>
    <t>OPPENHEIM-EPHRATAH CENTRAL SCHOOL</t>
  </si>
  <si>
    <t>ORCHARD PARK MIDDLE SCHOOL</t>
  </si>
  <si>
    <t>EGGERT ROAD ELEMENTARY SCHOOL</t>
  </si>
  <si>
    <t>ORCHARD PARK HIGH SCHOOL</t>
  </si>
  <si>
    <t>ELLICOTT ROAD ELEMENTARY SCHOOL</t>
  </si>
  <si>
    <t>WINDOM ELEMENTARY SCHOOL</t>
  </si>
  <si>
    <t>SOUTH DAVIS ELEMENTARY SCHOOL</t>
  </si>
  <si>
    <t>N A WALBRAN ELEMENTARY SCHOOL</t>
  </si>
  <si>
    <t>ORISKANY JUNIOR-SENIOR HIGH SCHOOL</t>
  </si>
  <si>
    <t>BROOKSIDE SCHOOL</t>
  </si>
  <si>
    <t>CLAREMONT SCHOOL</t>
  </si>
  <si>
    <t>PARK SCHOOL</t>
  </si>
  <si>
    <t>ROOSEVELT SCHOOL</t>
  </si>
  <si>
    <t>ANNE M DORNER MIDDLE SCHOOL</t>
  </si>
  <si>
    <t>OSSINING HIGH SCHOOL</t>
  </si>
  <si>
    <t>CHARLES E RILEY ELEMENTARY SCHOOL</t>
  </si>
  <si>
    <t>LEIGHTON ELEMENTARY SCHOOL</t>
  </si>
  <si>
    <t>FITZHUGH PARK ELEMENTARY SCHOOL</t>
  </si>
  <si>
    <t>KINGSFORD PARK ELEMENTARY SCHOOL</t>
  </si>
  <si>
    <t>MINETTO ELEMENTARY SCHOOL</t>
  </si>
  <si>
    <t>OSWEGO MIDDLE SCHOOL</t>
  </si>
  <si>
    <t>OSWEGO HIGH SCHOOL</t>
  </si>
  <si>
    <t>OTEGO ELEMENTARY SCHOOL</t>
  </si>
  <si>
    <t>UNADILLA ELEMENTARY SCHOOL</t>
  </si>
  <si>
    <t>UNATEGO JUNIOR-SENIOR HIGH SCHOOL</t>
  </si>
  <si>
    <t>UNATEGO MIDDLE SCHOOL</t>
  </si>
  <si>
    <t>OUR WORLD NEIGHBORHOOD CHARTER SCHOO</t>
  </si>
  <si>
    <t>APALACHIN ELEMENTARY SCHOOL</t>
  </si>
  <si>
    <t>OWEGO ELEMENTARY SCHOOL</t>
  </si>
  <si>
    <t>OWEGO-APALACHIN MIDDLE SCHOOL</t>
  </si>
  <si>
    <t>OWEGO FREE ACADEMY</t>
  </si>
  <si>
    <t>OXFORD ACADEMY MIDDLE SCHOOL</t>
  </si>
  <si>
    <t>OXFORD ACADEMY HIGH SCHOOL</t>
  </si>
  <si>
    <t>OXFORD ACADEMY PRIMARY SCHOOL</t>
  </si>
  <si>
    <t>OYSTER BAY-EAST NORWICH CSD</t>
  </si>
  <si>
    <t>OYSTER BAY HIGH SCHOOL</t>
  </si>
  <si>
    <t>VERNON SCHOOL</t>
  </si>
  <si>
    <t>OYSTERPONDS ELEMENTARY SCHOOL</t>
  </si>
  <si>
    <t>PALMYRA-MACEDON SENIOR HIGH SCHOOL</t>
  </si>
  <si>
    <t>PALMYRA-MACEDON INTERMEDIATE SCHOOL</t>
  </si>
  <si>
    <t>PALMYRA-MACEDON PRIMARY SCHOOL</t>
  </si>
  <si>
    <t>PALMYRA-MACEDON MIDDLE SCHOOL</t>
  </si>
  <si>
    <t>PANAMA HIGH SCHOOL</t>
  </si>
  <si>
    <t>PANAMA K-6 SCHOOL</t>
  </si>
  <si>
    <t>PARISHVILLE-HOPKINTON CSD</t>
  </si>
  <si>
    <t>PARISHVILLE-HOPKINTON JR-SR HS</t>
  </si>
  <si>
    <t>PARISHVILLE-HOPKINTON ELEM SCH</t>
  </si>
  <si>
    <t>BARTON ELEMENTARY SCHOOL</t>
  </si>
  <si>
    <t>TREMONT ELEMENTARY SCHOOL</t>
  </si>
  <si>
    <t>BAY ELEMENTARY SCHOOL</t>
  </si>
  <si>
    <t>MEDFORD ELEMENTARY SCHOOL</t>
  </si>
  <si>
    <t>RIVER ELEMENTARY SCHOOL</t>
  </si>
  <si>
    <t>OREGON MIDDLE SCHOOL</t>
  </si>
  <si>
    <t>SOUTH OCEAN MIDDLE SCHOOL</t>
  </si>
  <si>
    <t>PATCHOGUE-MEDFORD HIGH SCHOOL</t>
  </si>
  <si>
    <t>CANAAN ELEMENTARY SCHOOL</t>
  </si>
  <si>
    <t>SAXTON MIDDLE SCHOOL</t>
  </si>
  <si>
    <t>PAVE ACADEMY CHARTER SCHOOL</t>
  </si>
  <si>
    <t>PAVILION JUNIOR-SENIOR HIGH SCHOOL</t>
  </si>
  <si>
    <t>D B BUNCE ELEMENTARY SCHOOL</t>
  </si>
  <si>
    <t>PAWLING ELEMENTARY SCHOOL</t>
  </si>
  <si>
    <t>PAWLING HIGH SCHOOL</t>
  </si>
  <si>
    <t>PAWLING MIDDLE SCHOOL</t>
  </si>
  <si>
    <t>PEARL RIVER HIGH SCHOOL</t>
  </si>
  <si>
    <t>PEARL RIVER MIDDLE SCHOOL</t>
  </si>
  <si>
    <t>EVANS PARK SCHOOL</t>
  </si>
  <si>
    <t>FRANKLIN AVENUE SCHOOL</t>
  </si>
  <si>
    <t>LINCOLN AVENUE SCHOOL</t>
  </si>
  <si>
    <t>HILLCREST SCHOOL</t>
  </si>
  <si>
    <t>OAKSIDE SCHOOL</t>
  </si>
  <si>
    <t>WOODSIDE SCHOOL</t>
  </si>
  <si>
    <t>PEEKSKILL HIGH SCHOOL</t>
  </si>
  <si>
    <t>PEEKSKILL MIDDLE SCHOOL</t>
  </si>
  <si>
    <t>PELHAM MIDDLE SCHOOL</t>
  </si>
  <si>
    <t>COLONIAL SCHOOL</t>
  </si>
  <si>
    <t>HUTCHINSON SCHOOL</t>
  </si>
  <si>
    <t>PROSPECT HILL SCHOOL</t>
  </si>
  <si>
    <t>SIWANOY SCHOOL</t>
  </si>
  <si>
    <t>PELHAM MEMORIAL HIGH SCHOOL</t>
  </si>
  <si>
    <t>PEMBROKE INTERMEDIATE SCHOOL</t>
  </si>
  <si>
    <t>PEMBROKE JUNIOR-SENIOR HIGH SCHOOL</t>
  </si>
  <si>
    <t>PEMBROKE PRIMARY SCHOOL</t>
  </si>
  <si>
    <t>COBBLES ELEMENTARY SCHOOL</t>
  </si>
  <si>
    <t>SCRIBNER ROAD ELEMENTARY SCHOOL</t>
  </si>
  <si>
    <t>INDIAN LANDING ELEMENTARY SCHOOL</t>
  </si>
  <si>
    <t>PENFIELD SENIOR HIGH SCHOOL</t>
  </si>
  <si>
    <t>BAY TRAIL MIDDLE SCHOOL</t>
  </si>
  <si>
    <t>PENINSULA PREP ACAD CHARTER SCH</t>
  </si>
  <si>
    <t>PENN YAN ACADEMY</t>
  </si>
  <si>
    <t>PENN YAN MIDDLE SCHOOL</t>
  </si>
  <si>
    <t>PENN YAN ELEMENTARY SCHOOL</t>
  </si>
  <si>
    <t>PERRY ELEMENTARY SCHOOL</t>
  </si>
  <si>
    <t>PERRY HIGH SCHOOL</t>
  </si>
  <si>
    <t>PERRY MIDDLE SCHOOL</t>
  </si>
  <si>
    <t>PRIMARY BLDG SCHOOL</t>
  </si>
  <si>
    <t>PHELPS-CLIFTON SPRINGS CSD</t>
  </si>
  <si>
    <t>MIDLAKES PRIMARY SCHOOL</t>
  </si>
  <si>
    <t>MIDLAKES MIDDLE SCHOOL</t>
  </si>
  <si>
    <t>MIDLAKES INTERMEDIATE SCHOOL</t>
  </si>
  <si>
    <t>MIDLAKES HIGH SCHOOL</t>
  </si>
  <si>
    <t>MICHAEL A MAROUN ELEMENTARY SCHOOL</t>
  </si>
  <si>
    <t>EMERSON J DILLON MIDDLE SCHOOL</t>
  </si>
  <si>
    <t>JOHN C BIRDLEBOUGH HIGH SCHOOL</t>
  </si>
  <si>
    <t>E J RUSSELL ELEMENTARY SCHOOL</t>
  </si>
  <si>
    <t>CRISPELL MIDDLE SCHOOL</t>
  </si>
  <si>
    <t>PINE BUSH SENIOR HIGH SCHOOL</t>
  </si>
  <si>
    <t>CIRCLEVILLE ELEMENTARY SCHOOL</t>
  </si>
  <si>
    <t>CIRCLEVILLE MIDDLE SCHOOL</t>
  </si>
  <si>
    <t>PAKANASINK ELEMENTARY SCHOOL</t>
  </si>
  <si>
    <t>SEYMOUR SMITH INTERMEDIATE LRN CTR</t>
  </si>
  <si>
    <t>STISSING MOUNTAIN HIGH SCHOOL</t>
  </si>
  <si>
    <t>COLD SPRING EARLY LEARNING CTR</t>
  </si>
  <si>
    <t>STISSING MOUNTAIN MIDDLE SCHOOL</t>
  </si>
  <si>
    <t>PINE VALLEY CSD (SOUTH DAYTON)</t>
  </si>
  <si>
    <t>PINE VALLEY ELEMENTARY SCHOOL</t>
  </si>
  <si>
    <t>PINE VALLEY CENTRAL JR-SR HIGH SCH</t>
  </si>
  <si>
    <t>JEFFERSON ROAD SCHOOL</t>
  </si>
  <si>
    <t>PITTSFORD SUTHERLAND HIGH SCHOOL</t>
  </si>
  <si>
    <t>BARKER ROAD MIDDLE SCHOOL</t>
  </si>
  <si>
    <t>THORNELL ROAD SCHOOL</t>
  </si>
  <si>
    <t>PITTSFORD-MENDON HIGH SCHOOL</t>
  </si>
  <si>
    <t>CALKINS ROAD MIDDLE SCHOOL</t>
  </si>
  <si>
    <t>ALLEN CREEK SCHOOL</t>
  </si>
  <si>
    <t>PARK ROAD SCHOOL</t>
  </si>
  <si>
    <t>MENDON CENTER ELEMENTARY SCHOOL</t>
  </si>
  <si>
    <t>PLAINEDGE SENIOR HIGH SCHOOL</t>
  </si>
  <si>
    <t>PLAINEDGE MIDDLE SCHOOL</t>
  </si>
  <si>
    <t>EASTPLAIN SCHOOL</t>
  </si>
  <si>
    <t>JOHN H WEST SCHOOL</t>
  </si>
  <si>
    <t>CHARLES E SCHWARTING SCHOOL</t>
  </si>
  <si>
    <t>PLAINVIEW-OLD BETHPAGE CSD</t>
  </si>
  <si>
    <t>PLAINVIEW-OLD BETHPAGE/JFK HS</t>
  </si>
  <si>
    <t>PLAINVIEW-OLD BETHPAGE MIDDLE SCH</t>
  </si>
  <si>
    <t>PASADENA ELEMENTARY SCHOOL</t>
  </si>
  <si>
    <t>H B MATTLIN MIDDLE SCHOOL</t>
  </si>
  <si>
    <t>OLD BETHPAGE SCHOOL</t>
  </si>
  <si>
    <t>STRATFORD ROAD SCHOOL</t>
  </si>
  <si>
    <t>PLAINVIEW-OLD BETHPAGE KNDG CTR</t>
  </si>
  <si>
    <t>BAILEY AVENUE SCHOOL</t>
  </si>
  <si>
    <t>ARTHUR P MOMOT ELEMENTARY SCHOOL</t>
  </si>
  <si>
    <t>OAK STREET SCHOOL</t>
  </si>
  <si>
    <t>STAFFORD MIDDLE SCHOOL</t>
  </si>
  <si>
    <t>PLATTSBURGH SENIOR HIGH SCHOOL</t>
  </si>
  <si>
    <t>PLEASANTVILLE HIGH SCHOOL</t>
  </si>
  <si>
    <t>BEDFORD ROAD SCHOOL</t>
  </si>
  <si>
    <t>PLEASANTVILLE MIDDLE SCHOOL</t>
  </si>
  <si>
    <t>POCANTICO HILLS CENTRAL SCHOOL</t>
  </si>
  <si>
    <t>POLAND JUNIOR-SENIOR HIGH SCHOOL</t>
  </si>
  <si>
    <t>POLAND ELEMENTARY SCHOOL</t>
  </si>
  <si>
    <t>A A GATES ELEMENTARY SCHOOL</t>
  </si>
  <si>
    <t>PORT BYRON SENIOR HIGH SCHOOL</t>
  </si>
  <si>
    <t>JOHN F KENNEDY MAGNET SCHOOL</t>
  </si>
  <si>
    <t>KING STREET SCHOOL</t>
  </si>
  <si>
    <t>THOMAS A EDISON SCHOOL</t>
  </si>
  <si>
    <t>PORT CHESTER SENIOR HIGH SCHOOL</t>
  </si>
  <si>
    <t>PORT CHESTER MIDDLE SCHOOL</t>
  </si>
  <si>
    <t>PORT JEFFERSON MIDDLE SCHOOL</t>
  </si>
  <si>
    <t>EARL L VANDERMEULEN HIGH SCHOOL</t>
  </si>
  <si>
    <t>EDNA LOUISE SPEAR ELEMENTARY SCHOOL</t>
  </si>
  <si>
    <t>ANNA S KUHL ELEMENTARY SCHOOL</t>
  </si>
  <si>
    <t>N A HAMILTON BICENTENIAL SCHOOL</t>
  </si>
  <si>
    <t>PORT JERVIS MIDDLE SCHOOL</t>
  </si>
  <si>
    <t>PORT JERVIS SENIOR HIGH SCHOOL</t>
  </si>
  <si>
    <t>SOUTH SALEM ELEMENTARY SCHOOL</t>
  </si>
  <si>
    <t>PAUL D SCHREIBER SENIO HIGH SCHOOL</t>
  </si>
  <si>
    <t>GUGGENHEIM ELEMENTARY SCHOOL</t>
  </si>
  <si>
    <t>MANORHAVEN ELEMENTARY SCHOOL</t>
  </si>
  <si>
    <t>JOHN J DALY ELEMENTARY SCHOOL</t>
  </si>
  <si>
    <t>JOHN PHILIP SOUSA ELEMENTARY SCHOOL</t>
  </si>
  <si>
    <t>CARRIE PALMER WEBER MIDDLE SCHOOL</t>
  </si>
  <si>
    <t>PORTVILLE ELEMENTARY SCHOOL</t>
  </si>
  <si>
    <t>PORTVILLE JUNIOR-SENIOR HIGH SCHOOL</t>
  </si>
  <si>
    <t>LAWRENCE AVENUE ELEMENTARY SCHOOL</t>
  </si>
  <si>
    <t>POTSDAM SENIOR HIGH SCHOOL</t>
  </si>
  <si>
    <t>A A KINGSTON MIDDLE SCHOOL</t>
  </si>
  <si>
    <t>WARRING MAGNET ACAD OF SCI &amp; TECH</t>
  </si>
  <si>
    <t>GOV GEORGE CLINTON SCHOOL</t>
  </si>
  <si>
    <t>G W KRIEGER SCHOOL</t>
  </si>
  <si>
    <t>MORSE YOUNG MAGNET SCHOOL</t>
  </si>
  <si>
    <t>POUGHKEEPSIE HIGH SCHOOL</t>
  </si>
  <si>
    <t>POUGHKEEPSIE MIDDLE SCHOOL</t>
  </si>
  <si>
    <t>COLUMBUS SCHOOL</t>
  </si>
  <si>
    <t>PRATTSBURGH CENTRAL SCHOOL</t>
  </si>
  <si>
    <t>PULASKI HIGH SCHOOL</t>
  </si>
  <si>
    <t>PULASKI ELEMENTARY SCHOOL</t>
  </si>
  <si>
    <t>PULASKI MIDDLE SCHOOL</t>
  </si>
  <si>
    <t>PUTNAM CENTRAL SCHOOL</t>
  </si>
  <si>
    <t>PUTNAM VALLEY HIGH SCHOOL</t>
  </si>
  <si>
    <t>PUTNAM VALLEY MIDDLE SCHOOL</t>
  </si>
  <si>
    <t>PUTNAM VALLEY ELEMENTARY SCHOOL</t>
  </si>
  <si>
    <t>QUEENSBURY ELEMENTARY SCHOOL</t>
  </si>
  <si>
    <t>QUEENSBURY SENIOR HIGH SCHOOL</t>
  </si>
  <si>
    <t>QUEENSBURY MIDDLE SCHOOL</t>
  </si>
  <si>
    <t>WILLIAM H BARTON INTERMEDIATE SCH</t>
  </si>
  <si>
    <t>QUOGUE ELEMENTARY SCHOOL</t>
  </si>
  <si>
    <t>SUFFERN SENIOR HIGH SCHOOL</t>
  </si>
  <si>
    <t>CHERRY LANE ELEMENTARY SCHOOL</t>
  </si>
  <si>
    <t>RICHARD P CONNOR ELEMENTARY SCHOOL</t>
  </si>
  <si>
    <t>SLOATSBURG ELEMENTARY SCHOOL</t>
  </si>
  <si>
    <t>MONTEBELLO ROAD SCHOOL</t>
  </si>
  <si>
    <t>SUFFERN MIDDLE SCHOOL</t>
  </si>
  <si>
    <t>VIOLA ELEMENTARY SCHOOL</t>
  </si>
  <si>
    <t>RANDOLPH ACAD UFSD</t>
  </si>
  <si>
    <t>RANDOLPH ACADEMY</t>
  </si>
  <si>
    <t>RANDOLPH ACADEMY-HOPEVALE CAMPUS</t>
  </si>
  <si>
    <t>RANDOLPH SENIOR HIGH SCHOOL</t>
  </si>
  <si>
    <t>G N CHAPMAN ELEMENTARY SCHOOL</t>
  </si>
  <si>
    <t>RAVENA-COEYMANS-SELKIRK CSD</t>
  </si>
  <si>
    <t>RAVENA-COEYMANS-SELKIRK SR HS</t>
  </si>
  <si>
    <t>ALBERTUS W BECKER SCHOOL</t>
  </si>
  <si>
    <t>PIETER B COEYMANS SCHOOL</t>
  </si>
  <si>
    <t>RAVENA-COEYMANS-SELKIRK MID SCH</t>
  </si>
  <si>
    <t>MARGARET W CUYLER ELEMENTARY SCHOOL</t>
  </si>
  <si>
    <t>RED CREEK HIGH SCHOOL</t>
  </si>
  <si>
    <t>RED CREEK MIDDLE SCHOOL</t>
  </si>
  <si>
    <t>RED HOOK SENIOR HIGH SCHOOL</t>
  </si>
  <si>
    <t>LINDEN AVENUE MIDDLE SCHOOL</t>
  </si>
  <si>
    <t>MILL ROAD-INTERMEDIATE GRADES</t>
  </si>
  <si>
    <t>MILL ROAD-PRIMARY GRADES</t>
  </si>
  <si>
    <t>REMSEN ELEMENTARY SCHOOL</t>
  </si>
  <si>
    <t>REMSEN JUNIOR-SENIOR HIGH SCHOOL</t>
  </si>
  <si>
    <t>REMSENBURG-SPEONK ELEMENTARY SCH</t>
  </si>
  <si>
    <t>310400860968</t>
  </si>
  <si>
    <t>RENAISSANCE CHARTER HS-INNOVATION</t>
  </si>
  <si>
    <t>RENAISSANCE CHARTER SCHOOL (THE)</t>
  </si>
  <si>
    <t>VAN RENSSELAER ELEMENTARY SCHOOL</t>
  </si>
  <si>
    <t>RENSSELAER JUNIOR/SENIOR HIGH</t>
  </si>
  <si>
    <t>RHINEBECK SENIOR HIGH SCHOOL</t>
  </si>
  <si>
    <t>CHANCELLOR LIVINGSTON ELEMENTARY SCH</t>
  </si>
  <si>
    <t>BULKELEY MIDDLE SCHOOL</t>
  </si>
  <si>
    <t>RICHFIELD SPRINGS CENTRAL SCHOOL</t>
  </si>
  <si>
    <t>RIPLEY CENTRAL SCHOOL</t>
  </si>
  <si>
    <t>RIVERHEAD CHARTER SCHOOL</t>
  </si>
  <si>
    <t>ROANOKE AVENUE SCHOOL</t>
  </si>
  <si>
    <t>AQUEBOGUE ELEMENTARY SCHOOL</t>
  </si>
  <si>
    <t>PHILLIPS AVENUE SCHOOL</t>
  </si>
  <si>
    <t>RIVERHEAD MIDDLE SCHOOL</t>
  </si>
  <si>
    <t>RILEY AVENUE SCHOOL</t>
  </si>
  <si>
    <t>RIVERHEAD SENIOR HIGH SCHOOL</t>
  </si>
  <si>
    <t>PULASKI STREET ELEMENTARY SCHOOL</t>
  </si>
  <si>
    <t>RIVERTON STREET CHARTER SCHOOL</t>
  </si>
  <si>
    <t>ROCHDALE EARLY ADVANTAGE CHARTER SCH</t>
  </si>
  <si>
    <t>ROCHESTER ACADEMY CHARTER SCHOOL</t>
  </si>
  <si>
    <t>SCHOOL 1-MARTIN B ANDERSON</t>
  </si>
  <si>
    <t>SCHOOL 2-CLARA BARTON</t>
  </si>
  <si>
    <t>SCHOOL 3-NATHANIEL ROCHESTER</t>
  </si>
  <si>
    <t>SCHOOL 4-GEORGE MATHER FORBES</t>
  </si>
  <si>
    <t>SCHOOL 5-JOHN WILLIAMS</t>
  </si>
  <si>
    <t>SCHOOL 7-VIRGIL GRISSOM</t>
  </si>
  <si>
    <t>SCHOOL 8-ROBERTO CLEMENTE</t>
  </si>
  <si>
    <t>SCHOOL 9-DR MARTIN LUTHER KING JR</t>
  </si>
  <si>
    <t>DR WALTER COOPER ACADEMY</t>
  </si>
  <si>
    <t>SCHOOL 12-JAMES P B DUFFY</t>
  </si>
  <si>
    <t>SCHOOL 15-CHILDREN'S SCHOOL OF ROCHE</t>
  </si>
  <si>
    <t>SCHOOL 16-JOHN WALTON SPENCER</t>
  </si>
  <si>
    <t>SCHOOL 17-ENRICO FERMI</t>
  </si>
  <si>
    <t>SCHOOL 19-DR CHARLES T LUNSFORD</t>
  </si>
  <si>
    <t>SCHOOL 20-HENRY LOMB SCHOOL</t>
  </si>
  <si>
    <t>SCHOOL 22-LINCOLN SCHOOL</t>
  </si>
  <si>
    <t>SCHOOL 23-FRANCIS PARKER</t>
  </si>
  <si>
    <t>SCHOOL 25-NATHANIEL HAWTHORNE</t>
  </si>
  <si>
    <t>SCHOOL 28-HENRY HUDSON</t>
  </si>
  <si>
    <t>SCHOOL 29-ADLAI E STEVENSON</t>
  </si>
  <si>
    <t>SCHOOL 33-AUDUBON</t>
  </si>
  <si>
    <t>SCHOOL 34-DR LOUIS A CERULLI</t>
  </si>
  <si>
    <t>SCHOOL 35-PINNACLE</t>
  </si>
  <si>
    <t>SCHOOL 36-HENRY W LONGFELLOW</t>
  </si>
  <si>
    <t>SCHOOL 39-ANDREW J TOWNSON</t>
  </si>
  <si>
    <t>SCHOOL 41-KODAK PARK</t>
  </si>
  <si>
    <t>SCHOOL 42-ABELARD REYNOLDS</t>
  </si>
  <si>
    <t>SCHOOL 43-THEODORE ROOSEVELT</t>
  </si>
  <si>
    <t>SCHOOL 44-LINCOLN PARK</t>
  </si>
  <si>
    <t>SCHOOL 45-MARY MCLEOD BETHUNE</t>
  </si>
  <si>
    <t>SCHOOL 46-CHARLES CARROLL</t>
  </si>
  <si>
    <t>SCHOOL 50-HELEN BARRETT MONTGOMERY</t>
  </si>
  <si>
    <t>SCHOOL 52-FRANK FOWLER DOW</t>
  </si>
  <si>
    <t>SCHOOL 53 MONTESSORI ACADEMY</t>
  </si>
  <si>
    <t>SCHOOL 54-FLOWER CITY COMM SCHOOL</t>
  </si>
  <si>
    <t>SCHOOL 57-EARLY CHLDHD SCHOOL</t>
  </si>
  <si>
    <t>SCHOOL 58-WORLD OF INQUIRY SCHOOL</t>
  </si>
  <si>
    <t>CHARLOTTE HIGH SCHOOL</t>
  </si>
  <si>
    <t>JOHN MARSHALL HIGH SCHOOL</t>
  </si>
  <si>
    <t>JAMES MONROE HIGH SCHOOL</t>
  </si>
  <si>
    <t>JOSEPH C WILSON MAGNET HIGH SCH</t>
  </si>
  <si>
    <t>JOSEPH C WILSON FOUNDATION ACADEMY</t>
  </si>
  <si>
    <t>SCHOOL WITHOUT WALLS</t>
  </si>
  <si>
    <t>NORTHEAST COLLEGE PREP HIGH SCHOOL</t>
  </si>
  <si>
    <t>SCHOOL OF THE ARTS</t>
  </si>
  <si>
    <t>DR FREDDIE THOMAS HIGH SCHOOL</t>
  </si>
  <si>
    <t>NORTHWEST COLLEGE PREP HIGH SCHOOL</t>
  </si>
  <si>
    <t>ROBERT BROWN SCHOOL-CONSTRUC/DESIGN</t>
  </si>
  <si>
    <t>ROCHESTER STEM HIGH SCHOOL</t>
  </si>
  <si>
    <t>VANGUARD COLLEGIATE HIGH SCHOOL</t>
  </si>
  <si>
    <t>INTEGRATED ARTS AND TECH HIGH SCHOOL</t>
  </si>
  <si>
    <t>ROCHESTER EARLY COLLEGE INTERNA HS</t>
  </si>
  <si>
    <t>LEADERSHIP ACADEMY FOR YOUNG MEN (TH</t>
  </si>
  <si>
    <t>SOUTH SIDE HIGH SCHOOL</t>
  </si>
  <si>
    <t>SOUTH SIDE MIDDLE SCHOOL</t>
  </si>
  <si>
    <t>WATSON SCHOOL</t>
  </si>
  <si>
    <t>HEWITT SCHOOL</t>
  </si>
  <si>
    <t>WILLIAM S COVERT SCHOOL</t>
  </si>
  <si>
    <t>WILSON SCHOOL</t>
  </si>
  <si>
    <t>JOSEPH A EDGAR INTERMEDIATE SCH</t>
  </si>
  <si>
    <t>ROCKY POINT HIGH SCHOOL</t>
  </si>
  <si>
    <t>FRANK J CARASITI ELEMENTARY SCHOOL</t>
  </si>
  <si>
    <t>ROCKY POINT MIDDLE SCHOOL</t>
  </si>
  <si>
    <t>GANSEVOORT ELEMENTARY SCHOOL</t>
  </si>
  <si>
    <t>BELLAMY ELEMENTARY SCHOOL</t>
  </si>
  <si>
    <t>LYNDON H STROUGH MIDDLE SCHOOL</t>
  </si>
  <si>
    <t>RIDGE MILLS ELEMENTARY SCHOOL</t>
  </si>
  <si>
    <t>STOKES ELEMENTARY SCHOOL</t>
  </si>
  <si>
    <t>JOHN E JOY ELEMENTARY SCHOOL</t>
  </si>
  <si>
    <t>ROME FREE ACADEMY</t>
  </si>
  <si>
    <t>LOUIS V DENTI ELEMENTARY SCHOOL</t>
  </si>
  <si>
    <t>GEORGE R STALEY UPPER ELEM SCHOOL</t>
  </si>
  <si>
    <t>ROMULUS CENTRAL SCHOOL</t>
  </si>
  <si>
    <t>RONDOUT VALLEY HIGH SCHOOL</t>
  </si>
  <si>
    <t>MARBLETOWN ELEMENTARY SCHOOL</t>
  </si>
  <si>
    <t>KERHONKSON ELEMENTARY SCHOOL</t>
  </si>
  <si>
    <t>ROOSEVELT CHILDREN'S ACAD CHARTER SC</t>
  </si>
  <si>
    <t>ULYSSES BYAS ELEMENTARY SCHOOL</t>
  </si>
  <si>
    <t>ROSCOE CENTRAL SCHOOL</t>
  </si>
  <si>
    <t>HARBOR HILL SCHOOL</t>
  </si>
  <si>
    <t>ROSLYN MIDDLE SCHOOL</t>
  </si>
  <si>
    <t>EAST HILLS ELEMENTARY SCHOOL</t>
  </si>
  <si>
    <t>ROSLYN HTS ELEMENTARY SCHOOL</t>
  </si>
  <si>
    <t>ROSLYN HIGH SCHOOL</t>
  </si>
  <si>
    <t>HERMAN L BRADT ELEMENTARY SCHOOL</t>
  </si>
  <si>
    <t>DRAPER MIDDLE SCHOOL</t>
  </si>
  <si>
    <t>MOHONASEN SENIOR HIGH SCHOOL</t>
  </si>
  <si>
    <t>PINEWOOD ELEMENTARY SCHOOL</t>
  </si>
  <si>
    <t>ROXBURY CENTRAL SCHOOL</t>
  </si>
  <si>
    <t>ROYALTON-HARTLAND ELEMENTARY SCHOOL</t>
  </si>
  <si>
    <t>ROYALTON-HARTLAND HIGH SCHOOL</t>
  </si>
  <si>
    <t>ROYALTON-HARTLAND MIDDLE SCHOOL</t>
  </si>
  <si>
    <t>HENRY V BURGER MIDDLE SCHOOL</t>
  </si>
  <si>
    <t>ETHEL K FYLE ELEMENTARY SCHOOL</t>
  </si>
  <si>
    <t>MONICA B LEARY ELEMENTARY SCHOOL</t>
  </si>
  <si>
    <t>DAVID B CRANE ELEMENTARY SCHOOL</t>
  </si>
  <si>
    <t>FLOYD S WINSLOW ELEMENTARY SCHOOL</t>
  </si>
  <si>
    <t>NINTH GRADE ACADEMY</t>
  </si>
  <si>
    <t>EMMA E SHERMAN ELEMENTARY SCHOOL</t>
  </si>
  <si>
    <t>RUSH-HENRIETTA SENIOR HIGH SCHOOL</t>
  </si>
  <si>
    <t>CHARLES H ROTH MIDDLE SCHOOL</t>
  </si>
  <si>
    <t>MIDLAND SCHOOL</t>
  </si>
  <si>
    <t>MILTON SCHOOL</t>
  </si>
  <si>
    <t>OSBORN SCHOOL</t>
  </si>
  <si>
    <t>RYE HIGH SCHOOL</t>
  </si>
  <si>
    <t>RYE MIDDLE SCHOOL</t>
  </si>
  <si>
    <t>RYE NECK SENIOR HIGH SCHOOL</t>
  </si>
  <si>
    <t>F E BELLOWS ELEMENTARY SCHOOL</t>
  </si>
  <si>
    <t>RYE NECK MIDDLE SCHOOL</t>
  </si>
  <si>
    <t>DANIEL WARREN ELEMENTARY SCHOOL</t>
  </si>
  <si>
    <t>SACHEM HIGH SCHOOL NORTH</t>
  </si>
  <si>
    <t>GATELOT AVENUE SCHOOL</t>
  </si>
  <si>
    <t>GRUNDY AVENUE SCHOOL</t>
  </si>
  <si>
    <t>HIAWATHA SCHOOL</t>
  </si>
  <si>
    <t>LYNWOOD AVENUE SCHOOL</t>
  </si>
  <si>
    <t>NOKOMIS SCHOOL</t>
  </si>
  <si>
    <t>WAVERLY AVENUE SCHOOL</t>
  </si>
  <si>
    <t>SAGAMORE MIDDLE SCHOOL</t>
  </si>
  <si>
    <t>SENECA MIDDLE SCHOOL</t>
  </si>
  <si>
    <t>WENONAH SCHOOL</t>
  </si>
  <si>
    <t>CAYUGA SCHOOL</t>
  </si>
  <si>
    <t>MERRIMAC SCHOOL</t>
  </si>
  <si>
    <t>CHIPPEWA ELEMENTARY SCHOOL</t>
  </si>
  <si>
    <t>SACHEM HIGH SCHOOL EAST</t>
  </si>
  <si>
    <t>SEQUOYA MIDDLE SCHOOL</t>
  </si>
  <si>
    <t>SAMOSET MIDDLE SCHOOL</t>
  </si>
  <si>
    <t>SACKETS HARBOR CENTRAL SCHOOL</t>
  </si>
  <si>
    <t>SAG HARBOR ELEMENTARY SCHOOL</t>
  </si>
  <si>
    <t>PIERSON MIDDLE/HIGH SCHOOL</t>
  </si>
  <si>
    <t>SAGAPONACK SCHOOL</t>
  </si>
  <si>
    <t>SALAMANCA JUNIOR/SENIOR HIGH SCHOOL</t>
  </si>
  <si>
    <t>PROSPECT ELEMENTARY SCHOOL</t>
  </si>
  <si>
    <t>SENECA ELEMENTARY SCHOOL</t>
  </si>
  <si>
    <t>SALEM HIGH SCHOOL</t>
  </si>
  <si>
    <t>SALEM ELEMENTARY SCHOOL</t>
  </si>
  <si>
    <t>ST REGIS MOHAWK SCHOOL</t>
  </si>
  <si>
    <t>SALMON RIVER ELEMENTARY SCHOOL</t>
  </si>
  <si>
    <t>SALMON RIVER MIDDLE SCHOOL</t>
  </si>
  <si>
    <t>SANDY CREEK HIGH SCHOOL</t>
  </si>
  <si>
    <t>SANDY CREEK ELEMENTARY SCHOOL</t>
  </si>
  <si>
    <t>SANDY CREEK MIDDLE SCHOOL</t>
  </si>
  <si>
    <t>MORRISONVILLE ELEMENTARY SCHOOL</t>
  </si>
  <si>
    <t>SARANAC ELEMENTARY SCHOOL</t>
  </si>
  <si>
    <t>SARANAC HIGH SCHOOL</t>
  </si>
  <si>
    <t>SARANAC MIDDLE SCHOOL</t>
  </si>
  <si>
    <t>PETROVA ELEMENTARY SCHOOL</t>
  </si>
  <si>
    <t>SARANAC LAKE SENIOR HIGH SCHOOL</t>
  </si>
  <si>
    <t>SARANAC LAKE MIDDLE SCHOOL</t>
  </si>
  <si>
    <t>BLOOMINGDALE SCHOOL</t>
  </si>
  <si>
    <t>SARATOGA SPRINGS CITY SD</t>
  </si>
  <si>
    <t>GREENFIELD ELEMENTARY SCHOOL</t>
  </si>
  <si>
    <t>SARATOGA SPRINGS HIGH SCHOOL</t>
  </si>
  <si>
    <t>MAPLE AVENUE MIDDLE SCHOOL</t>
  </si>
  <si>
    <t>DOROTHY NOLAN ELEMENTARY SCHOOL</t>
  </si>
  <si>
    <t>CAROLINE STREET ELEMENTARY SCHOOL</t>
  </si>
  <si>
    <t>DIV STREET ELEMENTARY SCHOOL</t>
  </si>
  <si>
    <t>LAKE AVENUE ELEMENTARY SCHOOL</t>
  </si>
  <si>
    <t>GEYSER ROAD ELEMENTARY SCHOOL</t>
  </si>
  <si>
    <t>RICCARDI ELEMENTARY SCHOOL</t>
  </si>
  <si>
    <t>MORSE SCHOOL</t>
  </si>
  <si>
    <t>CAHILL SCHOOL</t>
  </si>
  <si>
    <t>MT MARION ELEMENTARY SCHOOL</t>
  </si>
  <si>
    <t>SAUGERTIES JUNIOR HIGH SCHOOL</t>
  </si>
  <si>
    <t>SAUGERTIES SENIOR HIGH SCHOOL</t>
  </si>
  <si>
    <t>SAUQUOIT VALLEY ELEMENTARY SCHOOL</t>
  </si>
  <si>
    <t>SAUQUOIT VALLEY HIGH SCHOOL</t>
  </si>
  <si>
    <t>SAUQUOIT VALLEY MIDDLE SCHOOL</t>
  </si>
  <si>
    <t>CHERRY AVENUE ELEMENTARY SCHOOL</t>
  </si>
  <si>
    <t>SAYVILLE HIGH SCHOOL</t>
  </si>
  <si>
    <t>SUNRISE DRIVE ELEMENTARY SCHOOL</t>
  </si>
  <si>
    <t>SAYVILLE MIDDLE SCHOOL</t>
  </si>
  <si>
    <t>LINCOLN AVENUE ELEMENTARY SCHOOL</t>
  </si>
  <si>
    <t>HEATHCOTE SCHOOL</t>
  </si>
  <si>
    <t>SCARSDALE MIDDLE SCHOOL</t>
  </si>
  <si>
    <t>EDGEWOOD SCHOOL</t>
  </si>
  <si>
    <t>FOX MEADOW SCHOOL</t>
  </si>
  <si>
    <t>GREENACRES SCHOOL</t>
  </si>
  <si>
    <t>QUAKER RIDGE SCHOOL</t>
  </si>
  <si>
    <t>SCARSDALE SENIOR HIGH SCHOOL</t>
  </si>
  <si>
    <t>SCHALMONT MIDDLE SCHOOL</t>
  </si>
  <si>
    <t>SCHALMONT HIGH SCHOOL</t>
  </si>
  <si>
    <t>ELMER AVENUE SCHOOL</t>
  </si>
  <si>
    <t>FULTON EARLY CHILDHOOD CENTER</t>
  </si>
  <si>
    <t>MARTIN LUTHER KING SCHOOL</t>
  </si>
  <si>
    <t>HOWE EARLY CHILDHOOD ED CTR</t>
  </si>
  <si>
    <t>PAIGE SCHOOL</t>
  </si>
  <si>
    <t>PLEASANT VALLEY SCHOOL</t>
  </si>
  <si>
    <t>YATES SCHOOL</t>
  </si>
  <si>
    <t>JESSIE T ZOLLER SCHOOL</t>
  </si>
  <si>
    <t>MONT PLEASANT MIDDLE SCHOOL</t>
  </si>
  <si>
    <t>SCHENECTADY HIGH SCHOOL</t>
  </si>
  <si>
    <t>VAN CORLAER SCHOOL</t>
  </si>
  <si>
    <t>WOODLAWN SCHOOL</t>
  </si>
  <si>
    <t>WILLIAM C KEANE ELEMENTARY SCHOOL</t>
  </si>
  <si>
    <t>FRANKLIN D ROOSEVELT ELEMENTARY SCH</t>
  </si>
  <si>
    <t>KATHERINE BURR BLODGETT EARLY CHILD</t>
  </si>
  <si>
    <t>CENTRAL PARK INTERNATIONAL MAGNET</t>
  </si>
  <si>
    <t>SCHENEVUS CENTRAL SCHOOL</t>
  </si>
  <si>
    <t>MAPLE HILL HIGH SCHOOL</t>
  </si>
  <si>
    <t>CASTLETON ELEMENTARY SCHOOL</t>
  </si>
  <si>
    <t>MAPLE HILL MIDDLE SCHOOL</t>
  </si>
  <si>
    <t>SCHOHARIE ELEMENTARY SCHOOL</t>
  </si>
  <si>
    <t>SCHOHARIE HIGH SCHOOL</t>
  </si>
  <si>
    <t>SCHROON LAKE CENTRAL SCHOOL</t>
  </si>
  <si>
    <t>SCHUYLERVILLE HIGH SCHOOL</t>
  </si>
  <si>
    <t>SCHUYLERVILLE ELEMENTARY SCHOOL</t>
  </si>
  <si>
    <t>SCIO CENTRAL SCHOOL</t>
  </si>
  <si>
    <t>GLEN-WORDEN ELEMENTARY SCHOOL</t>
  </si>
  <si>
    <t>GLENDAAL SCHOOL</t>
  </si>
  <si>
    <t>SACANDAGA SCHOOL</t>
  </si>
  <si>
    <t>SCOTIA-GLENVILLE SENIOR HIGH SCHOOL</t>
  </si>
  <si>
    <t>SCOTIA-GLENVILLE MIDDLE SCHOOL</t>
  </si>
  <si>
    <t>SEAFORD SENIOR HIGH SCHOOL</t>
  </si>
  <si>
    <t>SEAFORD HARBOR SCHOOL</t>
  </si>
  <si>
    <t>SEAFORD MANOR SCHOOL</t>
  </si>
  <si>
    <t>SEAFORD MIDDLE SCHOOL</t>
  </si>
  <si>
    <t>FRANK M KNIGHT ELEMENTARY SCHOOL</t>
  </si>
  <si>
    <t>MYNDERSE ACADEMY</t>
  </si>
  <si>
    <t>ELIZABETH CADY STANTON ELEM SCH</t>
  </si>
  <si>
    <t>SENECA FALLS MIDDLE SCHOOL</t>
  </si>
  <si>
    <t>SEWANHAKA CENTRAL HS DISTRICT</t>
  </si>
  <si>
    <t>ELMONT MEMORIAL HIGH SCHOOL</t>
  </si>
  <si>
    <t>FLORAL PARK MEMORIAL HIGH SCHOOL</t>
  </si>
  <si>
    <t>H FRANK CAREY HIGH SCHOOL</t>
  </si>
  <si>
    <t>NEW HYDE PARK MEMORIAL HIGH SCHOOL</t>
  </si>
  <si>
    <t>SEWANHAKA HIGH SCHOOL</t>
  </si>
  <si>
    <t>SHARON SPRINGS CENTRAL SCHOOL</t>
  </si>
  <si>
    <t>SHELTER ISLAND SCHOOL</t>
  </si>
  <si>
    <t>SHENENDEHOWA HIGH SCHOOL</t>
  </si>
  <si>
    <t>TESAGO ELEMENTARY SCHOOL</t>
  </si>
  <si>
    <t>SKANO ELEMENTARY SCHOOL</t>
  </si>
  <si>
    <t>ARONGEN ELEMENTARY SCHOOL</t>
  </si>
  <si>
    <t>OKTE ELEMENTARY SCHOOL</t>
  </si>
  <si>
    <t>ORENDA ELEMENTARY SCHOOL</t>
  </si>
  <si>
    <t>KARIGON ELEMENTARY SCHOOL</t>
  </si>
  <si>
    <t>KODA MIDDLE SCHOOL</t>
  </si>
  <si>
    <t>GOWANA MIDDLE SCHOOL</t>
  </si>
  <si>
    <t>CHANGO ELEMENTARY SCHOOL</t>
  </si>
  <si>
    <t>ACADIA MIDDLE SCHOOL</t>
  </si>
  <si>
    <t>SHATEKON ELEMENTARY SCHOOL</t>
  </si>
  <si>
    <t>SHERBURNE-EARLVILLE ELEMENTARY SCH</t>
  </si>
  <si>
    <t>SHERBURNE-EARLVILLE MIDDLE SCHOOL</t>
  </si>
  <si>
    <t>SHERBURNE-EARLVILLE SENIOR HIGH SCH</t>
  </si>
  <si>
    <t>SHERMAN ELEMENTARY SCHOOL</t>
  </si>
  <si>
    <t>SHERMAN HIGH SCHOOL</t>
  </si>
  <si>
    <t>J D GEORGE ELEMENTARY SCHOOL</t>
  </si>
  <si>
    <t>E A MCALLISTER ELEMENTARY SCHOOL</t>
  </si>
  <si>
    <t>VERNON-VERONA-SHERRILL SR HIGH SCH</t>
  </si>
  <si>
    <t>W A WETTEL ELEMENTARY SCHOOL</t>
  </si>
  <si>
    <t>VERNON-VERONA-SHERRILL MIDDLE SCH</t>
  </si>
  <si>
    <t>SHOREHAM-WADING RIVER CSD</t>
  </si>
  <si>
    <t>MILLER AVENUE SCHOOL</t>
  </si>
  <si>
    <t>ALBERT G PRODELL MIDDLE SCHOOL</t>
  </si>
  <si>
    <t>BRIARCLIFF SCHOOL</t>
  </si>
  <si>
    <t>WADING RIVER SCHOOL</t>
  </si>
  <si>
    <t>SHOREHAM-WADING RIVER HIGH SCHOOL</t>
  </si>
  <si>
    <t>SIDNEY HIGH SCHOOL</t>
  </si>
  <si>
    <t>SILVER CREEK HIGH SCHOOL</t>
  </si>
  <si>
    <t>SILVER CREEK MIDDLE SCHOOL</t>
  </si>
  <si>
    <t>SILVER CREEK ELEMENTARY SCHOOL</t>
  </si>
  <si>
    <t>SISULU-WALKER CHARTER SCHOOL</t>
  </si>
  <si>
    <t>SKANEATELES SENIOR HIGH SCHOOL</t>
  </si>
  <si>
    <t>WATERMAN ELEMENTARY SCHOOL</t>
  </si>
  <si>
    <t>STATE STREET INTERMEDIATE SCHOOL</t>
  </si>
  <si>
    <t>SKANEATELES MIDDLE SCHOOL</t>
  </si>
  <si>
    <t>MILLS POND ELEMENTARY SCHOOL</t>
  </si>
  <si>
    <t>MT PLEASANT ELEMENTARY SCHOOL</t>
  </si>
  <si>
    <t>ACCOMPSETT ELEMENTARY SCHOOL</t>
  </si>
  <si>
    <t>SMITHTOWN HIGH SCHOOL-EAST</t>
  </si>
  <si>
    <t>ACCOMPSETT MIDDLE SCHOOL</t>
  </si>
  <si>
    <t>DOGWOOD ELEMENTARY SCHOOL</t>
  </si>
  <si>
    <t>ST JAMES ELEMENTARY SCHOOL</t>
  </si>
  <si>
    <t>SMITHTOWN ELEMENTARY SCHOOL</t>
  </si>
  <si>
    <t>BRANCH BROOK ELEMENTARY SCHOOL</t>
  </si>
  <si>
    <t>NESAQUAKE MIDDLE SCHOOL</t>
  </si>
  <si>
    <t>TACKAN ELEMENTARY SCHOOL</t>
  </si>
  <si>
    <t>SMITHTOWN HIGH SCHOOL-WEST</t>
  </si>
  <si>
    <t>GREAT HOLLOW MIDDLE SCHOOL</t>
  </si>
  <si>
    <t>SODUS HIGH SCHOOL</t>
  </si>
  <si>
    <t>SODUS ELEMENTARY SCHOOL</t>
  </si>
  <si>
    <t>SODUS MIDDLE SCHOOL</t>
  </si>
  <si>
    <t>SOLVAY ELEMENTARY SCHOOL</t>
  </si>
  <si>
    <t>SOLVAY HIGH SCHOOL</t>
  </si>
  <si>
    <t>SOLVAY MIDDLE SCHOOL</t>
  </si>
  <si>
    <t>SOMERS SENIOR HIGH SCHOOL</t>
  </si>
  <si>
    <t>PRIMROSE SCHOOL</t>
  </si>
  <si>
    <t>SOMERS INTERMEDIATE SCHOOL</t>
  </si>
  <si>
    <t>SOMERS MIDDLE SCHOOL</t>
  </si>
  <si>
    <t>SOUTH BRONX CHARTER SCHOOL</t>
  </si>
  <si>
    <t>SOUTH BRONX CLASSICAL CHARTER SCHOOL</t>
  </si>
  <si>
    <t>140600860817</t>
  </si>
  <si>
    <t>SOUTH BUFFALO CHARTER SCHOOL</t>
  </si>
  <si>
    <t>ROESSLEVILLE SCHOOL</t>
  </si>
  <si>
    <t>SADDLEWOOD ELEMENTARY SCHOOL</t>
  </si>
  <si>
    <t>SHAKER ROAD ELEMENTARY SCHOOL</t>
  </si>
  <si>
    <t>COLONIE CENTRAL HIGH SCHOOL</t>
  </si>
  <si>
    <t>VEEDER ELEMENTARY SCHOOL</t>
  </si>
  <si>
    <t>SAND CREEK MIDDLE SCHOOL</t>
  </si>
  <si>
    <t>LISHA KILL MIDDLE SCHOOL</t>
  </si>
  <si>
    <t>KREAMER STREET ELEMENTARY SCHOOL</t>
  </si>
  <si>
    <t>BROOKHAVEN ELEMENTARY SCHOOL</t>
  </si>
  <si>
    <t>BELLPORT MIDDLE SCHOOL</t>
  </si>
  <si>
    <t>FRANK P LONG INTERMEDIATE SCH</t>
  </si>
  <si>
    <t>BELLPORT SENIOR HIGH SCHOOL</t>
  </si>
  <si>
    <t>VERNE W CRITZ ELEMENTARY SCHOOL</t>
  </si>
  <si>
    <t>SOUTH GLENS FALLS SENIOR HIGH SCHOOL</t>
  </si>
  <si>
    <t>TANGLEWOOD ELEMENTARY SCHOOL</t>
  </si>
  <si>
    <t>OLIVER W WINCH MIDDLE SCHOOL</t>
  </si>
  <si>
    <t>MOREAU ELEMENTARY SCHOOL</t>
  </si>
  <si>
    <t>BALLARD ELEMENTARY SCHOOL</t>
  </si>
  <si>
    <t>OAKWOOD PRIMARY CENTER</t>
  </si>
  <si>
    <t>SILAS WOOD 6TH GRADE CENTER</t>
  </si>
  <si>
    <t>BIRCHWOOD INTERMEDIATE SCHOOL</t>
  </si>
  <si>
    <t>COUNTRYWOOD PRIMARY CENTER</t>
  </si>
  <si>
    <t>WALT WHITMAN HIGH SCHOOL</t>
  </si>
  <si>
    <t>MAPLEWOOD INTERMEDIATE SCHOOL</t>
  </si>
  <si>
    <t>HENRY L STIMSON MIDDLE SCHOOL</t>
  </si>
  <si>
    <t>SOUTH JEFFERSON HIGH SCHOOL</t>
  </si>
  <si>
    <t>MAYNARD P WILSON ELEMENTARY SCHOOL</t>
  </si>
  <si>
    <t>MANNSVILLE MANOR ELEMENTARY SCHOOL</t>
  </si>
  <si>
    <t>SOUTH KORTRIGHT CENTRAL SCHOOL</t>
  </si>
  <si>
    <t>SOUTH LEWIS HIGH SCHOOL</t>
  </si>
  <si>
    <t>GLENFIELD ELEMENTARY SCHOOL</t>
  </si>
  <si>
    <t>SOUTH LEWIS MIDDLE SCHOOL</t>
  </si>
  <si>
    <t>PORT LEYDEN ES</t>
  </si>
  <si>
    <t>SOUTH ORANGETOWN MIDDLE SCHOOL</t>
  </si>
  <si>
    <t>TAPPAN ZEE ES</t>
  </si>
  <si>
    <t>WILLIAM O SCHAEFER ELEMENTARY SCHOOL</t>
  </si>
  <si>
    <t>TAPPAN ZEE HIGH SCHOOL</t>
  </si>
  <si>
    <t>COTTAGE LANE ELEMENTARY SCHOOL</t>
  </si>
  <si>
    <t>SOUTH SENECA ELEMENTARY SCHOOL</t>
  </si>
  <si>
    <t>SOUTH SENECA HIGH SCHOOL</t>
  </si>
  <si>
    <t>SOUTHAMPTON ELEMENTARY SCHOOL</t>
  </si>
  <si>
    <t>SOUTHAMPTON INTERMEDIATE SCHOOL</t>
  </si>
  <si>
    <t>SOUTHAMPTON HIGH SCHOOL</t>
  </si>
  <si>
    <t>SOUTHERN CAYUGA 7-12 SECONDARY SCH</t>
  </si>
  <si>
    <t>EMILY HOWLAND ELEMENTARY SCHOOL</t>
  </si>
  <si>
    <t>SOUTHOLD JUNIOR-SENIOR HIGH SCHOOL</t>
  </si>
  <si>
    <t>SOUTHOLD ELEMENTARY SCHOOL</t>
  </si>
  <si>
    <t>SOUTHWESTERN CSD AT JAMESTOWN</t>
  </si>
  <si>
    <t>SOUTHWESTERN SENIOR HIGH SCHOOL</t>
  </si>
  <si>
    <t>SOUTHWESTERN MIDDLE SCHOOL</t>
  </si>
  <si>
    <t>SOUTHWESTERN ELEMENTARY SCHOOL</t>
  </si>
  <si>
    <t>HAGAN SCHOOL</t>
  </si>
  <si>
    <t>NASSAU SCHOOL</t>
  </si>
  <si>
    <t>ORVILLE A TODD MIDDLE SCHOOL</t>
  </si>
  <si>
    <t>SPACKENKILL HIGH SCHOOL</t>
  </si>
  <si>
    <t>SPENCERPORT HIGH SCHOOL</t>
  </si>
  <si>
    <t>WILLIAM C MUNN SCHOOL</t>
  </si>
  <si>
    <t>LEO BERNABI SCHOOL</t>
  </si>
  <si>
    <t>A M COSGROVE MIDDLE SCHOOL</t>
  </si>
  <si>
    <t>TERRY TAYLOR ELEMENTARY SCHOOL</t>
  </si>
  <si>
    <t>CANAL VIEW ELEMENTARY SCHOOL</t>
  </si>
  <si>
    <t>SPENCER-VAN ETTEN MIDDLE SCHOOL</t>
  </si>
  <si>
    <t>SPENCER-VAN ETTEN HIGH SCHOOL</t>
  </si>
  <si>
    <t>SPENCER-VAN ETTEN ELEMENTARY SCHOOL</t>
  </si>
  <si>
    <t>SPRINGS SCHOOL</t>
  </si>
  <si>
    <t>SPRINGVILLE-GRIFFITH INST CSD</t>
  </si>
  <si>
    <t>GRIFFITH INST HIGH SCHOOL</t>
  </si>
  <si>
    <t>COLDEN ELEMENTARY SCHOOL</t>
  </si>
  <si>
    <t>SPRINGVILLE ELEMENTARY SCHOOL</t>
  </si>
  <si>
    <t>GRIFFITH INST MIDDLE SCHOOL</t>
  </si>
  <si>
    <t>DAVID H ROBBINS ELEMENTARY SCHOOL</t>
  </si>
  <si>
    <t>ST JOHNSVILLE JUNIOR-SENIOR HIGH SCH</t>
  </si>
  <si>
    <t>ST REGIS FALLS CENTRAL SCHOOL</t>
  </si>
  <si>
    <t>STAMFORD CENTRAL SCHOOL</t>
  </si>
  <si>
    <t>STARPOINT MIDDLE SCHOOL</t>
  </si>
  <si>
    <t>STARPOINT HIGH SCHOOL</t>
  </si>
  <si>
    <t>REGAN INTERMEDIATE SCHOOL</t>
  </si>
  <si>
    <t>FRICANO PRIMARY SCHOOL</t>
  </si>
  <si>
    <t>STATEN ISLAND COMMUNITY CHARTER SCH</t>
  </si>
  <si>
    <t>STILLWATER ELEMENTARY SCHOOL</t>
  </si>
  <si>
    <t>STILLWATER MIDDLE SCHOOL HIGH SCHOOL</t>
  </si>
  <si>
    <t>STOCKBRIDGE VALLEY CENTRAL SCHOOL</t>
  </si>
  <si>
    <t>SULLIVAN WEST ELEMENTARY SCHOOL</t>
  </si>
  <si>
    <t>SULLIVAN WEST HIGH SCHOOL</t>
  </si>
  <si>
    <t>F P DONNELLY SCHOOL</t>
  </si>
  <si>
    <t>RICHARD T STANK MIDDLE SCHOOL</t>
  </si>
  <si>
    <t>SUSQUEHANNA VALLEY SENIOR HIGH SCH</t>
  </si>
  <si>
    <t>GLENDALE ELEMENTARY SCHOOL</t>
  </si>
  <si>
    <t>MAPLEMERE ELEMENTARY SCHOOL</t>
  </si>
  <si>
    <t>SWEET HOME MIDDLE SCHOOL</t>
  </si>
  <si>
    <t>SWEET HOME SENIOR HIGH SCHOOL</t>
  </si>
  <si>
    <t>WILLOW RIDGE ELEMENTARY SCHOOL</t>
  </si>
  <si>
    <t>HERITAGE HTS ELEMENTARY SCHOOL</t>
  </si>
  <si>
    <t>SOUTH WOODS MIDDLE SCHOOL</t>
  </si>
  <si>
    <t>WALT WHITMAN ELEMENTARY SCHOOL</t>
  </si>
  <si>
    <t>WILLITS ELEMENTARY SCHOOL</t>
  </si>
  <si>
    <t>BERRY HILL ELEMENTARY SCHOOL</t>
  </si>
  <si>
    <t>BAYLIS ELEMENTARY SCHOOL</t>
  </si>
  <si>
    <t>ROBBINS LANE ELEMENTARY SCHOOL</t>
  </si>
  <si>
    <t>SOUTH GROVE ELEMENTARY SCHOOL</t>
  </si>
  <si>
    <t>H B THOMPSON MIDDLE SCHOOL</t>
  </si>
  <si>
    <t>SYOSSET SENIOR HIGH SCHOOL</t>
  </si>
  <si>
    <t>SYRACUSE ACAD-SCI CHARTER SCH</t>
  </si>
  <si>
    <t>CLARY MIDDLE SCHOOL</t>
  </si>
  <si>
    <t>BELLEVUE ELEMENTARY SCHOOL</t>
  </si>
  <si>
    <t>VAN DUYN ELEMENTARY SCHOOL</t>
  </si>
  <si>
    <t>EDWARD SMITH K-8 SCHOOL</t>
  </si>
  <si>
    <t>ROBERTS K-8 SCHOOL</t>
  </si>
  <si>
    <t>MEACHEM ELEMENTARY SCHOOL</t>
  </si>
  <si>
    <t>LEMOYNE ELEMENTARY SCHOOL</t>
  </si>
  <si>
    <t>SALEM HYDE ELEMENTARY SCHOOL</t>
  </si>
  <si>
    <t>HUNTINGTON K-8 SCHOOL</t>
  </si>
  <si>
    <t>DR KING ELEMENTARY SCHOOL</t>
  </si>
  <si>
    <t>DANFORTH MIDDLE SCHOOL</t>
  </si>
  <si>
    <t>FRANKLIN ELEMENTARY SCHOOL</t>
  </si>
  <si>
    <t>FRAZER K-8 SCHOOL</t>
  </si>
  <si>
    <t>PORTER ELEMENTARY SCHOOL</t>
  </si>
  <si>
    <t>SEYMOUR DUAL LANGUAGE ACADEMY</t>
  </si>
  <si>
    <t>HURLBUT W SMITH K-8 SCHOOL</t>
  </si>
  <si>
    <t>CORCORAN HIGH SCHOOL</t>
  </si>
  <si>
    <t>GRANT MIDDLE SCHOOL</t>
  </si>
  <si>
    <t>NOTTINGHAM HIGH SCHOOL</t>
  </si>
  <si>
    <t>HENNINGER HIGH SCHOOL</t>
  </si>
  <si>
    <t>DELAWARE ACADEMY</t>
  </si>
  <si>
    <t>MCKINLEY-BRIGHTON ELEMENTARY</t>
  </si>
  <si>
    <t>WEBSTER ELEMENTARY SCHOOL</t>
  </si>
  <si>
    <t>INSTITUTE OF TECH AT SYRACUSE CENTRA</t>
  </si>
  <si>
    <t>LINCOLN MIDDLE SCHOOL</t>
  </si>
  <si>
    <t>FOWLER HIGH SCHOOL</t>
  </si>
  <si>
    <t>DR WEEKS ELEMENTARY SCHOOL</t>
  </si>
  <si>
    <t>EXPEDITIONARY LEARNING MIDDLE SCH</t>
  </si>
  <si>
    <t>WESTSIDE ACADEMY AT BLODGETT</t>
  </si>
  <si>
    <t>TAPESTRY CHARTER SCHOOL</t>
  </si>
  <si>
    <t>331600860975</t>
  </si>
  <si>
    <t>TEACHING FIRMS OF AMERICA PRO PREP</t>
  </si>
  <si>
    <t>THOUSAND ISLANDS HIGH SCHOOL</t>
  </si>
  <si>
    <t>GUARDINO ELEMENTARY SCHOOL</t>
  </si>
  <si>
    <t>CAPE VINCENT ELEMENTARY SCHOOL</t>
  </si>
  <si>
    <t>THOUSAND ISLANDS MIDDLE SCHOOL</t>
  </si>
  <si>
    <t>NASSAKEAG ELEMENTARY SCHOOL</t>
  </si>
  <si>
    <t>MINNESAUKE ELEMENTARY SCHOOL</t>
  </si>
  <si>
    <t>PAUL J GELINAS JUNIOR HIGH SCHOOL</t>
  </si>
  <si>
    <t>ARROWHEAD ELEMENTARY SCHOOL</t>
  </si>
  <si>
    <t>WARD MELVILLE SENIOR HIGH SCHOOL</t>
  </si>
  <si>
    <t>WILLIAM SIDNEY MT SCHOOL</t>
  </si>
  <si>
    <t>SETAUKET ELEMENTARY SCHOOL</t>
  </si>
  <si>
    <t>ROBERT CUSHMAN MURPHY JR HIGH SCHOOL</t>
  </si>
  <si>
    <t>TICONDEROGA SENIOR HIGH SCHOOL</t>
  </si>
  <si>
    <t>TICONDEROGA ELEMENTARY SCHOOL</t>
  </si>
  <si>
    <t>TICONDEROGA MIDDLE SCHOOL</t>
  </si>
  <si>
    <t>TIOGA SENIOR HIGH SCHOOL</t>
  </si>
  <si>
    <t>TIOGA ELEMENTARY SCHOOL</t>
  </si>
  <si>
    <t>TIOGA MIDDLE SCHOOL</t>
  </si>
  <si>
    <t>FLETCHER ELEMENTARY SCHOOL</t>
  </si>
  <si>
    <t>MULLEN ELEMENTARY SCHOOL</t>
  </si>
  <si>
    <t>RIVERVIEW ELEMENTARY SCHOOL</t>
  </si>
  <si>
    <t>TONAWANDA MIDDLE/HIGH SCHOOL</t>
  </si>
  <si>
    <t>TOWN OF WEBB SCHOOL</t>
  </si>
  <si>
    <t>TRI-VALLEY ELEMENTARY SCHOOL</t>
  </si>
  <si>
    <t>TRI-VALLEY SECONDARY SCHOOL</t>
  </si>
  <si>
    <t>TROY HIGH SCHOOL</t>
  </si>
  <si>
    <t>TRUE NORTH ROCHESTER  PREP-WEST CAMP</t>
  </si>
  <si>
    <t>TRUE NORTH ROCHESTER PREP CHARTER</t>
  </si>
  <si>
    <t>TRUE NORTH TROY PREP CHARTER SCHOOL</t>
  </si>
  <si>
    <t>RUSSELL I DOIG MIDDLE SCHOOL</t>
  </si>
  <si>
    <t>CHARLES O DICKERSON HIGH SCHOOL</t>
  </si>
  <si>
    <t>TRUMANSBURG ELEMENTARY SCHOOL</t>
  </si>
  <si>
    <t>TUCKAHOE SCHOOL</t>
  </si>
  <si>
    <t>TUCKAHOE HIGH SCHOOL</t>
  </si>
  <si>
    <t>WILLIAM E COTTLE SCHOOL</t>
  </si>
  <si>
    <t>TUCKAHOE MIDDLE SCHOOL</t>
  </si>
  <si>
    <t>TULLY JUNIOR-SENIOR HIGH SCHOOL</t>
  </si>
  <si>
    <t>TULLY ELEMENTARY SCHOOL</t>
  </si>
  <si>
    <t>TUPPER LAKE MIDDLE-HIGH SCHOOL</t>
  </si>
  <si>
    <t>L P QUINN ELEMENTARY SCHOOL</t>
  </si>
  <si>
    <t>GEORGE GRANT MASON ELEMENTARY SCHOOL</t>
  </si>
  <si>
    <t>GEORGE F BAKER HIGH SCH</t>
  </si>
  <si>
    <t>UFSD-TARRYTOWNS</t>
  </si>
  <si>
    <t>JOHN PAULDING SCHOOL</t>
  </si>
  <si>
    <t>W L MORSE SCHOOL</t>
  </si>
  <si>
    <t>SLEEPY HOLLOW HIGH SCHOOL</t>
  </si>
  <si>
    <t>WASHINGTON IRVING INTERM SCHOOL</t>
  </si>
  <si>
    <t>SLEEPY HOLLOW MIDDLE SCHOOL</t>
  </si>
  <si>
    <t>UFT CHARTER SCHOOL</t>
  </si>
  <si>
    <t>ANDREW J SMITH ELEMENTARY SCHOOL</t>
  </si>
  <si>
    <t>CAYUGA ELEMENTARY SCHOOL</t>
  </si>
  <si>
    <t>UNION SPRINGS MIDDLE/HIGH SCHOOL</t>
  </si>
  <si>
    <t>CALIFORNIA AVENUE ELEMENTARY SCHOOL</t>
  </si>
  <si>
    <t>GRAND AVENUE ELEMENTARY SCHOOL</t>
  </si>
  <si>
    <t>NORTHERN PARKWAY ELEMENTARY SCHOOL</t>
  </si>
  <si>
    <t>SMITH STREET ELEMENTARY SCHOOL</t>
  </si>
  <si>
    <t>WALNUT STREET ELEMENTARY SCHOOL</t>
  </si>
  <si>
    <t>LAWRENCE ROAD MIDDLE SCHOOL</t>
  </si>
  <si>
    <t>TURTLE HOOK MIDDLE SCHOOL</t>
  </si>
  <si>
    <t>UNIONDALE HIGH SCHOOL</t>
  </si>
  <si>
    <t>CHARLES F JOHNSON JR ELEMENTARY SCH</t>
  </si>
  <si>
    <t>GEORGE F JOHNSON ELEMENTARY SCHOOL</t>
  </si>
  <si>
    <t>JENNIE F SNAPP MIDDLE SCHOOL</t>
  </si>
  <si>
    <t>UNION ENDICOTT HIGH SCHOOL</t>
  </si>
  <si>
    <t>THOMAS J WATSON SR ELEM SCHOOL</t>
  </si>
  <si>
    <t>ANN G MCGUINNESS ELEMENTARY</t>
  </si>
  <si>
    <t>UNIVERSITY PREP CHAR SCH-YOUNG MEN</t>
  </si>
  <si>
    <t>UPPER WEST SUCCESS ACAD CHARTER SCH</t>
  </si>
  <si>
    <t>URBAN CHOICE CHARTER SCHOOL</t>
  </si>
  <si>
    <t>ALBANY ELEMENTARY SCHOOL</t>
  </si>
  <si>
    <t>CHRISTOPHER COLUMBUS ELEM SCHOOL</t>
  </si>
  <si>
    <t>GENERAL HERKIMER ELEMENTARY SCHOOL</t>
  </si>
  <si>
    <t>HUGH R JONES ELEMENTARY SCHOOL</t>
  </si>
  <si>
    <t>MARTIN LUTHER KING JR ELEM SCH</t>
  </si>
  <si>
    <t>WATSON WILLIAMS ELEMENTARY SCHOOL</t>
  </si>
  <si>
    <t>JOHN F HUGHES ELEMENTARY SCHOOL</t>
  </si>
  <si>
    <t>KERNAN ELEMENTARY SCHOOL</t>
  </si>
  <si>
    <t>SENATOR JAMES H DONOVAN MIDDLE SCH</t>
  </si>
  <si>
    <t>THOMAS R PROCTOR HIGH SCHOOL</t>
  </si>
  <si>
    <t>ROSCOE CONKLING ELEMENTARY SCHOOL</t>
  </si>
  <si>
    <t>VALHALLA HIGH SCHOOL</t>
  </si>
  <si>
    <t>KENSICO SCHOOL</t>
  </si>
  <si>
    <t>VIRGINIA ROAD ELEMENTARY SCHOOL</t>
  </si>
  <si>
    <t>VALHALLA MIDDLE SCHOOL</t>
  </si>
  <si>
    <t>EAST COLDENHAM ELEMENTARY SCHOOL</t>
  </si>
  <si>
    <t>MONTGOMERY ELEMENTARY SCHOOL</t>
  </si>
  <si>
    <t>WALDEN ELEMENTARY SCHOOL</t>
  </si>
  <si>
    <t>VALLEY CENTRAL HIGH SCHOOL</t>
  </si>
  <si>
    <t>MAYBROOK ES</t>
  </si>
  <si>
    <t>VALLEY CENTRAL MIDDLE SCHOOL</t>
  </si>
  <si>
    <t>BEREA ELEMENTARY SCHOOL</t>
  </si>
  <si>
    <t>JAMES A DEVER SCHOOL</t>
  </si>
  <si>
    <t>HOWELL ROAD SCHOOL</t>
  </si>
  <si>
    <t>WHEELER AVENUE SCHOOL</t>
  </si>
  <si>
    <t>WILLOW ROAD SCHOOL</t>
  </si>
  <si>
    <t>BROOKLYN AVENUE SCHOOL</t>
  </si>
  <si>
    <t>ROBERT W CARBONARO SCHOOL</t>
  </si>
  <si>
    <t>WILLIAM L BUCK SCHOOL</t>
  </si>
  <si>
    <t>CLEARSTREAM AVENUE SCHOOL</t>
  </si>
  <si>
    <t>FOREST ROAD SCHOOL</t>
  </si>
  <si>
    <t>SHAW AVENUE SCHOOL</t>
  </si>
  <si>
    <t>VALLEY STREAM CENTRAL HS DISTRICT</t>
  </si>
  <si>
    <t>VALLEY STREAM SOUTH HIGH SCHOOL</t>
  </si>
  <si>
    <t>VALLEY STREAM MEMORIAL JR HIGH SCHOO</t>
  </si>
  <si>
    <t>VALLEY STREAM NORTH HIGH SCHOOL</t>
  </si>
  <si>
    <t>VALLEY STREAM CENTRAL HIGH SCHOOL</t>
  </si>
  <si>
    <t>VAN HORNESVILLE-OWEN D YOUNG CSD</t>
  </si>
  <si>
    <t>OWEN D YOUNG CENTRAL SCHOOL</t>
  </si>
  <si>
    <t>VESTAL SENIOR HIGH SCHOOL</t>
  </si>
  <si>
    <t>AFRICAN ROAD ELEMENTARY SCHOOL</t>
  </si>
  <si>
    <t>CLAYTON AVENUE ELEMENTARY SCHOOL</t>
  </si>
  <si>
    <t>GLENWOOD ELEMENTARY SCHOOL</t>
  </si>
  <si>
    <t>TIOGA HILLS ELEMENTARY SCHOOL</t>
  </si>
  <si>
    <t>VESTAL HILLS ELEMENTARY SCHOOL</t>
  </si>
  <si>
    <t>VESTAL MIDDLE SCHOOL</t>
  </si>
  <si>
    <t>VICTOR JUNIOR HIGH SCHOOL</t>
  </si>
  <si>
    <t>VICTOR SENIOR HIGH SCHOOL</t>
  </si>
  <si>
    <t>VICTOR INTERMEDIATE SCHOOL</t>
  </si>
  <si>
    <t>VICTOR PRIMARY SCHOOL</t>
  </si>
  <si>
    <t>VOICE CHARTER SCHOOL OF NEW YORK</t>
  </si>
  <si>
    <t>VOORHEESVILLE ELEMENTARY SCHOOL</t>
  </si>
  <si>
    <t>CLAYTON A BOUTON HIGH SCHOOL</t>
  </si>
  <si>
    <t>VOORHEESVILLE MIDDLE SCHOOL</t>
  </si>
  <si>
    <t>WAINSCOTT SCHOOL</t>
  </si>
  <si>
    <t>LEPTONDALE ELEMENTARY SCHOOL</t>
  </si>
  <si>
    <t>OSTRANDER ELEMENTARY SCHOOL</t>
  </si>
  <si>
    <t>PLATTEKILL ELEMENTARY SCHOOL</t>
  </si>
  <si>
    <t>WALLKILL SENIOR HIGH SCHOOL</t>
  </si>
  <si>
    <t>JOHN G BORDEN MIDDLE SCHOOL</t>
  </si>
  <si>
    <t>TOWNSEND ELEMENTARY SCHOOL</t>
  </si>
  <si>
    <t>WALTON HIGH SCHOOL</t>
  </si>
  <si>
    <t>WALTON MIDDLE SCHOOL</t>
  </si>
  <si>
    <t>FOREST LAKE SCHOOL</t>
  </si>
  <si>
    <t>MANDALAY SCHOOL</t>
  </si>
  <si>
    <t>WANTAGH SENIOR HIGH SCHOOL</t>
  </si>
  <si>
    <t>WANTAGH MIDDLE SCHOOL</t>
  </si>
  <si>
    <t>WANTAGH SCHOOL</t>
  </si>
  <si>
    <t>BRINCKERHOFF ELEMENTARY SCHOOL</t>
  </si>
  <si>
    <t>FISHKILL ELEMENTARY SCHOOL</t>
  </si>
  <si>
    <t>FISHKILL PLAINS ELEMENTARY SCHOOL</t>
  </si>
  <si>
    <t>GAYHEAD SCHOOL</t>
  </si>
  <si>
    <t>JAMES S EVANS ELEMENTARY SCHOOL</t>
  </si>
  <si>
    <t>KINRY ROAD ELEMENTARY SCHOOL</t>
  </si>
  <si>
    <t>VASSAR ROAD ELEMENTARY SCHOOL</t>
  </si>
  <si>
    <t>SHEAFE ROAD ELEMENTARY SCHOOL</t>
  </si>
  <si>
    <t>VAN WYCK JUNIOR HIGH SCHOOL</t>
  </si>
  <si>
    <t>WAPPINGERS JUNIOR HIGH SCHOOL</t>
  </si>
  <si>
    <t>ROY C KETCHAM SENIOR HIGH SCH</t>
  </si>
  <si>
    <t>OAK GROVE ELEMENTARY SCHOOL</t>
  </si>
  <si>
    <t>MYERS CORNERS SCHOOL</t>
  </si>
  <si>
    <t>JOHN JAY SENIOR HIGH SCHOOL</t>
  </si>
  <si>
    <t>ORCHARD VIEW ALT HIGH SCHOOL</t>
  </si>
  <si>
    <t>WARRENSBURG JUNIOR-SENIOR HIGH SCHOO</t>
  </si>
  <si>
    <t>WARRENSBURG ELEMENTARY SCHOOL</t>
  </si>
  <si>
    <t>WARSAW ELEMENTARY SCHOOL</t>
  </si>
  <si>
    <t>WARSAW MIDDLE/SENIOR HIGH SCHOOL</t>
  </si>
  <si>
    <t>WARWICK VALLEY HIGH SCHOOL</t>
  </si>
  <si>
    <t>LITTLE BRITAIN ELEMENTARY SCHOOL</t>
  </si>
  <si>
    <t>TAFT ELEMENTARY SCHOOL</t>
  </si>
  <si>
    <t>WASHINGTONVILLE SENIOR HIGH SCHOOL</t>
  </si>
  <si>
    <t>WASHINGTONVILLE MIDDLE SCHOOL</t>
  </si>
  <si>
    <t>ROUND HILL ELEMENTARY SCHOOL</t>
  </si>
  <si>
    <t>WATERFORD JUNIOR-SENIOR HIGH SCHOOL</t>
  </si>
  <si>
    <t>WATERFORD ELEMENTARY SCHOOL</t>
  </si>
  <si>
    <t>WATERLOO HIGH SCHOOL</t>
  </si>
  <si>
    <t>LA FAYETTE SCHOOL</t>
  </si>
  <si>
    <t>WATERLOO MIDDLE SCHOOL</t>
  </si>
  <si>
    <t>SKOI-YASE SCHOOL</t>
  </si>
  <si>
    <t>KNICKERBOCKER SCHOOL</t>
  </si>
  <si>
    <t>SHERMAN SCHOOL</t>
  </si>
  <si>
    <t>STARBUCK ELEMENTARY SCHOOL</t>
  </si>
  <si>
    <t>CASE MIDDLE SCHOOL</t>
  </si>
  <si>
    <t>OHIO STREET SCHOOL</t>
  </si>
  <si>
    <t>WATERTOWN SENIOR HIGH SCHOOL</t>
  </si>
  <si>
    <t>HAROLD T WILEY SCHOOL</t>
  </si>
  <si>
    <t>MEMORIAL PARK ELEMENTARY SCHOOL</t>
  </si>
  <si>
    <t>WATERVILLE JR/SR HIGH SCHOOL</t>
  </si>
  <si>
    <t>WATERVLIET ELEMENTARY SCHOOL</t>
  </si>
  <si>
    <t>WATERVLIET JUNIOR-SENIOR HIGH SCHOOL</t>
  </si>
  <si>
    <t>WATKINS GLEN CENTRAL HIGH SCHOOL</t>
  </si>
  <si>
    <t>CHEMUNG ELEMENTARY SCHOOL</t>
  </si>
  <si>
    <t>ELM STREET ELEMENTARY SCHOOL</t>
  </si>
  <si>
    <t>LINCOLN STREET ELEMENTARY SCHOOL</t>
  </si>
  <si>
    <t>WAVERLY MIDDLE SCHOOL</t>
  </si>
  <si>
    <t>WAVERLY HIGH SCHOOL</t>
  </si>
  <si>
    <t>WAYLAND-COHOCTON HIGH SCHOOL</t>
  </si>
  <si>
    <t>WAYLAND ELEMENTARY SCHOOL</t>
  </si>
  <si>
    <t>WAYLAND-COHOCTON MIDDLE SCHOOL</t>
  </si>
  <si>
    <t>COHOCTON ELEMENTARY SCHOOL</t>
  </si>
  <si>
    <t>ONTARIO ELEMENTARY SCHOOL</t>
  </si>
  <si>
    <t>WAYNE SENIOR HIGH SCHOOL</t>
  </si>
  <si>
    <t>ONTARIO PRIMARY SCHOOL</t>
  </si>
  <si>
    <t>WAYNE CENTRAL MIDDLE SCHOOL</t>
  </si>
  <si>
    <t>FREEWILL ELEMENTARY SCHOOL</t>
  </si>
  <si>
    <t>DEWITT ROAD ELEMENTARY SCHOOL</t>
  </si>
  <si>
    <t>KLEM ROAD NORTH ELEMENTARY SCHOOL</t>
  </si>
  <si>
    <t>PLANK ROAD NORTH ELEMENTARY SCHOOL</t>
  </si>
  <si>
    <t>STATE ROAD ELEMENTARY SCHOOL</t>
  </si>
  <si>
    <t>SPRY MIDDLE SCHOOL</t>
  </si>
  <si>
    <t>WEBSTER-SCHROEDER HIGH SCHOOL</t>
  </si>
  <si>
    <t>WILLINK MIDDLE SCHOOL</t>
  </si>
  <si>
    <t>PLANK ROAD SOUTH ELEMENTARY SCHOOL</t>
  </si>
  <si>
    <t>KLEM ROAD SOUTH ELEMENTARY SCHOOL</t>
  </si>
  <si>
    <t>SCHLEGEL ROAD ELEMENTARY SCHOOL</t>
  </si>
  <si>
    <t>THOMAS HIGH SCHOOL</t>
  </si>
  <si>
    <t>050301040000</t>
  </si>
  <si>
    <t>WEEDSPORT JUNIOR-SENIOR HIGH SCHOOL</t>
  </si>
  <si>
    <t>WEEDSPORT ELEMENTARY SCHOOL</t>
  </si>
  <si>
    <t>WELLS SCHOOL</t>
  </si>
  <si>
    <t>WELLSVILLE MIDDLE SCHOOL</t>
  </si>
  <si>
    <t>WELLSVILLE SENIOR HIGH SCHOOL</t>
  </si>
  <si>
    <t>WELLSVILLE ELEMENTARY SCHOOL</t>
  </si>
  <si>
    <t>FOREST AVENUE SCHOOL</t>
  </si>
  <si>
    <t>SANTAPOGUE SCHOOL</t>
  </si>
  <si>
    <t>SOUTH BAY SCHOOL</t>
  </si>
  <si>
    <t>TOOKER AVENUE SCHOOL</t>
  </si>
  <si>
    <t>WEST BABYLON JUNIOR HIGH SCHOOL</t>
  </si>
  <si>
    <t>WEST BABYLON SENIOR HIGH SCHOOL</t>
  </si>
  <si>
    <t>WEST CANADA VALLEY JUNIOR-SENIOR HS</t>
  </si>
  <si>
    <t>WEST CANADA VALLEY ELEMENTARY SCHOOL</t>
  </si>
  <si>
    <t>SPLIT ROCK ELEMENTARY SCHOOL</t>
  </si>
  <si>
    <t>EAST HILL ELEMENTARY SCHOOL</t>
  </si>
  <si>
    <t>STONEHEDGE ELEMENTARY SCHOOL</t>
  </si>
  <si>
    <t>ONONDAGA ROAD ELEMENTARY SCHOOL</t>
  </si>
  <si>
    <t>WEST GENESEE MIDDLE SCHOOL</t>
  </si>
  <si>
    <t>WEST GENESEE SENIOR HIGH SCHOOL</t>
  </si>
  <si>
    <t>CAMILLUS MIDDLE SCHOOL</t>
  </si>
  <si>
    <t>CORNWELL AVENUE SCHOOL</t>
  </si>
  <si>
    <t>CHESTNUT STREET SCHOOL</t>
  </si>
  <si>
    <t>WEST HEMPSTEAD MIDDLE SCHOOL</t>
  </si>
  <si>
    <t>WEST HEMPSTEAD HIGH SCHOOL</t>
  </si>
  <si>
    <t>GEORGE WASHINGTON SCHOOL</t>
  </si>
  <si>
    <t>ROGERS MIDDLE SCHOOL</t>
  </si>
  <si>
    <t>IRONDEQUOIT HIGH SCHOOL</t>
  </si>
  <si>
    <t>BRIARWOOD SCHOOL</t>
  </si>
  <si>
    <t>DAKE JUNIOR HIGH SCHOOL</t>
  </si>
  <si>
    <t>SENECA SCHOOL</t>
  </si>
  <si>
    <t>COLEBROOK SCHOOL</t>
  </si>
  <si>
    <t>SOUTHLAWN SCHOOL</t>
  </si>
  <si>
    <t>BROOKVIEW SCHOOL</t>
  </si>
  <si>
    <t>LISTWOOD SCHOOL</t>
  </si>
  <si>
    <t>WEST ISLIP SENIOR HIGH SCHOOL</t>
  </si>
  <si>
    <t>BAYVIEW ELEMENTARY SCHOOL</t>
  </si>
  <si>
    <t>MANETUCK ELEMENTARY SCHOOL</t>
  </si>
  <si>
    <t>OQUENOCK ELEMENTARY SCHOOL</t>
  </si>
  <si>
    <t>PAUL J BELLEW ELEMENTARY SCHOOL</t>
  </si>
  <si>
    <t>BEACH STREET MIDDLE SCHOOL</t>
  </si>
  <si>
    <t>UDALL ROAD MIDDLE SCHOOL</t>
  </si>
  <si>
    <t>620202020000</t>
  </si>
  <si>
    <t>WEST PARK UFSD</t>
  </si>
  <si>
    <t>WEST PARK SCHOOL</t>
  </si>
  <si>
    <t>ALTERNATIVE LEARNING CENTER</t>
  </si>
  <si>
    <t>WEST SENECA WEST SENIOR HIGH SCHOOL</t>
  </si>
  <si>
    <t>WEST SENECA EAST SENIOR HIGH SCHOOL</t>
  </si>
  <si>
    <t>WEST VALLEY CENTRAL SCHOOL</t>
  </si>
  <si>
    <t>DREXEL AVENUE SCHOOL</t>
  </si>
  <si>
    <t>DRYDEN STREET SCHOOL</t>
  </si>
  <si>
    <t>POWELLS LANE SCHOOL</t>
  </si>
  <si>
    <t>WESTBURY MIDDLE SCHOOL</t>
  </si>
  <si>
    <t>WESTBURY HIGH SCHOOL</t>
  </si>
  <si>
    <t>WESTERN NY MARITIME CHARTER SCHOOL</t>
  </si>
  <si>
    <t>WESTFIELD ELEMENTARY SCHOOL</t>
  </si>
  <si>
    <t>WESTFIELD HIGH SCHOOL</t>
  </si>
  <si>
    <t>WESTFIELD MIDDLE SCHOOL</t>
  </si>
  <si>
    <t>WESTHAMPTON BEACH SENIOR HIGH SCH</t>
  </si>
  <si>
    <t>WESTHAMPTON BEACH ELEM SCHOOL</t>
  </si>
  <si>
    <t>WESTHAMPTON MIDDLE SCHOOL</t>
  </si>
  <si>
    <t>WESTHILL HIGH SCHOOL</t>
  </si>
  <si>
    <t>CHERRY ROAD ELEMENTARY SCHOOL</t>
  </si>
  <si>
    <t>WALBERTA PARK PRIMARY SCHOOL</t>
  </si>
  <si>
    <t>ONONDAGA HILL MIDDLE SCHOOL</t>
  </si>
  <si>
    <t>WESTMINSTER COMMUNITY CHARTER SCHOOL</t>
  </si>
  <si>
    <t>WESTMORELAND ELEMENTARY SCHOOL</t>
  </si>
  <si>
    <t>WESTMORELAND HIGH SCHOOL</t>
  </si>
  <si>
    <t>WESTMORELAND MIDDLE SCHOOL</t>
  </si>
  <si>
    <t>WESTPORT CENTRAL SCHOOL</t>
  </si>
  <si>
    <t>WHEATLAND CHILI HIGH SCHOOL</t>
  </si>
  <si>
    <t>T J CONNOR ELEMENTARY SCHOOL</t>
  </si>
  <si>
    <t>WHEELERVILLE SCHOOL</t>
  </si>
  <si>
    <t>CHURCH STREET SCHOOL</t>
  </si>
  <si>
    <t>POST ROAD SCHOOL</t>
  </si>
  <si>
    <t>RIDGEWAY SCHOOL</t>
  </si>
  <si>
    <t>WHITE PLAINS SENIOR HIGH SCHOOL</t>
  </si>
  <si>
    <t>WHITE PLAINS MIDDLE SCHOOL</t>
  </si>
  <si>
    <t>WHITEHALL ELEMENTARY SCHOOL</t>
  </si>
  <si>
    <t>WHITEHALL JR-SR HIGH SCHOOL</t>
  </si>
  <si>
    <t>PARKWAY MIDDLE SCHOOL</t>
  </si>
  <si>
    <t>MARCY ELEMENTARY SCHOOL</t>
  </si>
  <si>
    <t>HARTS HILL SCHOOL</t>
  </si>
  <si>
    <t>DEERFIELD ELEMENTARY SCHOOL</t>
  </si>
  <si>
    <t>WHITESBORO MIDDLE SCHOOL</t>
  </si>
  <si>
    <t>WHITESBORO HIGH SCHOOL</t>
  </si>
  <si>
    <t>WESTMORELAND ROAD ELEMENTARY SCHOOL</t>
  </si>
  <si>
    <t>WHITESVILLE CENTRAL SCHOOL</t>
  </si>
  <si>
    <t>TIOUGHNIOGA RIVERSIDE ACADEMY</t>
  </si>
  <si>
    <t>WHITNEY POINT SENIOR HIGH SCHOOL</t>
  </si>
  <si>
    <t>CARYL E ADAMS PRIMARY SCHOOL</t>
  </si>
  <si>
    <t>WILLIAM FLOYD HIGH SCHOOL</t>
  </si>
  <si>
    <t>WILLIAM FLOYD ELEMENTARY SCHOOL</t>
  </si>
  <si>
    <t>TANGIER SMITH ELEMENTARY SCHOOL</t>
  </si>
  <si>
    <t>MORICHES ELEMENTARY SCHOOL</t>
  </si>
  <si>
    <t>JOHN S HOBART ELEMENTARY SCHOOL</t>
  </si>
  <si>
    <t>WILLIAM FLOYD MIDDLE SCHOOL</t>
  </si>
  <si>
    <t>NATHANIEL WOODHULL ELEMENTARY SCHOOL</t>
  </si>
  <si>
    <t>WILLIAM PACA MIDDLE SCHOOL</t>
  </si>
  <si>
    <t>WILLIAMSBURG COLLEGIATE CHRTR SCH</t>
  </si>
  <si>
    <t>WILLIAMSON MIDDLE SCHOOL</t>
  </si>
  <si>
    <t>WILLIAMSON SENIOR HIGH SCHOOL</t>
  </si>
  <si>
    <t>WILLIAMSON ELEMENTARY SCHOOL</t>
  </si>
  <si>
    <t>CASEY MIDDLE SCHOOL</t>
  </si>
  <si>
    <t>WILLIAMSVILLE EAST HIGH SCHOOL</t>
  </si>
  <si>
    <t>MILL MIDDLE SCHOOL</t>
  </si>
  <si>
    <t>DODGE ELEMENTARY SCHOOL</t>
  </si>
  <si>
    <t>MAPLE EAST ELEMENTARY SCHOOL</t>
  </si>
  <si>
    <t>WILLIAMSVILLE SOUTH HIGH SCHOOL</t>
  </si>
  <si>
    <t>HEIM ELEMENTARY SCHOOL</t>
  </si>
  <si>
    <t>FOREST ELEMENTARY SCHOOL</t>
  </si>
  <si>
    <t>MAPLE WEST ELEMENTARY SCHOOL</t>
  </si>
  <si>
    <t>HEIM MIDDLE SCHOOL</t>
  </si>
  <si>
    <t>WILLIAMSVILLE NORTH HIGH SCHOOL</t>
  </si>
  <si>
    <t>COUNTRY PARKWAY ELEMENTARY SCHOOL</t>
  </si>
  <si>
    <t>TRANSIT MIDDLE SCHOOL</t>
  </si>
  <si>
    <t>WILLSBORO CENTRAL SCHOOL</t>
  </si>
  <si>
    <t>W H STEVENSON ELEMENTARY SCHOOL</t>
  </si>
  <si>
    <t>THOMAS MARKS ELEMENTARY SCHOOL</t>
  </si>
  <si>
    <t>WILSON HIGH SCHOOL</t>
  </si>
  <si>
    <t>WINDHAM-ASHLAND-JEWETT CSD</t>
  </si>
  <si>
    <t>WINDHAM ASHLAND CENTRAL SCHOOL</t>
  </si>
  <si>
    <t>A F PALMER ES / WINDSOR CENTRAL MS</t>
  </si>
  <si>
    <t>FLOYD BELL ELEMENTARY SCHOOL</t>
  </si>
  <si>
    <t>C R WEEKS ELEMENTARY SCHOOL</t>
  </si>
  <si>
    <t>WINDSOR CENTRAL HIGH SCHOOL</t>
  </si>
  <si>
    <t>WORCESTER SCHOOL</t>
  </si>
  <si>
    <t>MARTIN LUTHER KING ELEMENTARY SCHOOL</t>
  </si>
  <si>
    <t>WYANDANCH MEMORIAL HIGH SCHOOL</t>
  </si>
  <si>
    <t>MILTON L OLIVE MIDDLE SCHOOL</t>
  </si>
  <si>
    <t>LA FRANCIS HARDIMAN ELEMENTARY SCH</t>
  </si>
  <si>
    <t>GARDNER-DICKINSON SCHOOL</t>
  </si>
  <si>
    <t>WYOMING CENTRAL SCHOOL</t>
  </si>
  <si>
    <t>YONKERS HIGH SCHOOL</t>
  </si>
  <si>
    <t>ROBERT C DODSON SCHOOL</t>
  </si>
  <si>
    <t>FAMILY SCHOOL 32</t>
  </si>
  <si>
    <t>MONTESSORI SCHOOL 31</t>
  </si>
  <si>
    <t>FOXFIRE SCHOOL</t>
  </si>
  <si>
    <t>PATRICIA A DICHIARO SCHOOL</t>
  </si>
  <si>
    <t>SCHOOL 9</t>
  </si>
  <si>
    <t>SCHOOL 13</t>
  </si>
  <si>
    <t>ROSMARIE ANN SIRAGUSA SCHOOL</t>
  </si>
  <si>
    <t>PAIDEIA SCHOOL 15</t>
  </si>
  <si>
    <t>SCHOOL 16</t>
  </si>
  <si>
    <t>SCHOOL 17</t>
  </si>
  <si>
    <t>SCHOLASTIC ACAD FOR ACAD EXCELLENCE</t>
  </si>
  <si>
    <t>EUGENIO MARIA DE HOSTOS MICROSOCIETY</t>
  </si>
  <si>
    <t>SCHOOL 21</t>
  </si>
  <si>
    <t>SCHOOL 22</t>
  </si>
  <si>
    <t>SCHOOL 23</t>
  </si>
  <si>
    <t>PAIDEIA SCHOOL 24</t>
  </si>
  <si>
    <t>MUSEUM SCHOOL 25</t>
  </si>
  <si>
    <t>CASIMIR PULASKI SCHOOL</t>
  </si>
  <si>
    <t>MONTESSORI SCHOOL 27</t>
  </si>
  <si>
    <t>KAHLIL GIBRAN SCHOOL</t>
  </si>
  <si>
    <t>SCHOOL 29</t>
  </si>
  <si>
    <t>SCHOOL 30</t>
  </si>
  <si>
    <t>ENRICO FERMI SCHOOL-PERF ARTS</t>
  </si>
  <si>
    <t>CROSS HILL ACADEMY</t>
  </si>
  <si>
    <t>GORTON HIGH SCHOOL</t>
  </si>
  <si>
    <t>LINCOLN HIGH SCHOOL</t>
  </si>
  <si>
    <t>SAUNDERS TRADES &amp; TECH SR HIGH SCH</t>
  </si>
  <si>
    <t>ROOSEVELT HIGH SCHOOL</t>
  </si>
  <si>
    <t>YONKERS MONTESSORI ACADEMY</t>
  </si>
  <si>
    <t>CEDAR PLACE ELEMENTARY SCHOOL</t>
  </si>
  <si>
    <t>MLK JR HIGH TECH &amp; COMPUTER MAGNE</t>
  </si>
  <si>
    <t>PEARLS HAWTHORNE SCHOOL</t>
  </si>
  <si>
    <t>RIVERSIDE HIGH SCHOOL</t>
  </si>
  <si>
    <t>YONKERS MIDDLE SCHOOL</t>
  </si>
  <si>
    <t>PALISADE PREPARATORY SCHOOL</t>
  </si>
  <si>
    <t>THOMAS CORNELL ACADEMY</t>
  </si>
  <si>
    <t>YORK CENTRAL ELEMENTARY SCHOOL</t>
  </si>
  <si>
    <t>YORK MIDDLE/HIGH SCHOOL</t>
  </si>
  <si>
    <t>DELEVAN ELEMENTARY SCHOOL</t>
  </si>
  <si>
    <t>PIONEER MIDDLE SCHOOL</t>
  </si>
  <si>
    <t>ARCADE ELEMENTARY SCHOOL</t>
  </si>
  <si>
    <t>PIONEER SENIOR HIGH SCHOOL</t>
  </si>
  <si>
    <t>YORKTOWN HIGH SCHOOL</t>
  </si>
  <si>
    <t>MILDRED E STRANG MIDDLE SCHOOL</t>
  </si>
  <si>
    <t>CROMPOND SCHOOL</t>
  </si>
  <si>
    <t>MOHANSIC SCHOOL</t>
  </si>
  <si>
    <t>MILTON TERRACE SOUTH ELEMENTARY SCH</t>
  </si>
  <si>
    <t>DANSVILLE JUNIOR/SENIOR HIGH SCHOOL</t>
  </si>
  <si>
    <t>PS 63 WILLIAM MCKINLEY</t>
  </si>
  <si>
    <t>PS 307 EAMES PLACE</t>
  </si>
  <si>
    <t>BRONX SCHOOL OF SCI INQUIRY &amp; IN</t>
  </si>
  <si>
    <t>PS 254</t>
  </si>
  <si>
    <t>SALMON RIVER HIGH SCHOOL</t>
  </si>
  <si>
    <t>VICTOR EARLY CHILDHOOD CENTER</t>
  </si>
  <si>
    <t>GREENBURGH ELEVEN ELEMENTARY SCHOOL</t>
  </si>
  <si>
    <t>GREENBURGH ELEVEN MIDDLE SCHOOL</t>
  </si>
  <si>
    <t>INDEPENDENCE HIGH SCHOOL</t>
  </si>
  <si>
    <t>SPECIAL MUSIC SCHOOL</t>
  </si>
  <si>
    <t>COMMUNITY HEALTH ACAD OF THE HEIGHTS</t>
  </si>
  <si>
    <t>PS 96 RICHARD RODGERS</t>
  </si>
  <si>
    <t>PS 133 WILLIAM A BUTLER</t>
  </si>
  <si>
    <t>BROOKLYN LATIN SCHOOL (THE)</t>
  </si>
  <si>
    <t>YOUNG WOMENS LEADERSHIP SCH-BROOKLY</t>
  </si>
  <si>
    <t>RALPH A FABRIZIO SCHOOL</t>
  </si>
  <si>
    <t>PS 143 LOUIS ARMSTRONG</t>
  </si>
  <si>
    <t>PS 330</t>
  </si>
  <si>
    <t>PS 176 CAMBRIA HEIGHTS</t>
  </si>
  <si>
    <t>ACAD FOR CAREERS IN TELEVISION-FILM</t>
  </si>
  <si>
    <t>ALL CITY LEADERSHIP SECONDARY SCH</t>
  </si>
  <si>
    <t>MAPLE GROVE HIGH SCHOOL</t>
  </si>
  <si>
    <t>CHARLES A MULLIGAN SCHOOL</t>
  </si>
  <si>
    <t>OTSELIC VALLEY JUNIOR-SENIOR HS</t>
  </si>
  <si>
    <t>HEMPSTEAD EARLY CHILDHOOD CENTER</t>
  </si>
  <si>
    <t>PERU INTERMEDIATE SCHOOL</t>
  </si>
  <si>
    <t>TACONIC HILLS HIGH SCHOOL</t>
  </si>
  <si>
    <t>W KENNETH DOYLE MIDDLE SCHOOL</t>
  </si>
  <si>
    <t>IS 30 MARY WHITE OVINGTON</t>
  </si>
  <si>
    <t>PS 48 WILLIAM C WILCOX</t>
  </si>
  <si>
    <t>NORTHWEST ELEMENTARY SCHOOL</t>
  </si>
  <si>
    <t>BEMUS POINT ELEMENTARY SCHOOL</t>
  </si>
  <si>
    <t>PS 59 DR CHARLES DREW SCI MAGNET</t>
  </si>
  <si>
    <t>BYRON-BERGEN JR/SR HIGH SCHOOL</t>
  </si>
  <si>
    <t>BYRON-BERGEN ELEMENTARY SCHOOL</t>
  </si>
  <si>
    <t>CAIRO ELEMENTARY SCHOOL</t>
  </si>
  <si>
    <t>DURHAM ELEMENTARY SCHOOL</t>
  </si>
  <si>
    <t>CORDELLO AVENUE ELEMENTARY SCHOOL</t>
  </si>
  <si>
    <t>FRANCIS J O'NEILL SCHOOL</t>
  </si>
  <si>
    <t>MARGUERITE L MULVEY SCHOOL</t>
  </si>
  <si>
    <t>ANDREW T MORROW SCHOOL</t>
  </si>
  <si>
    <t>RALPH REED SCHOOL</t>
  </si>
  <si>
    <t>PINE HILL EDUCATION CENTER</t>
  </si>
  <si>
    <t>FREDONIA ELEMENTARY SCHOOL</t>
  </si>
  <si>
    <t>GORHAM ELEMENTARY SCHOOL</t>
  </si>
  <si>
    <t>MIDDLESEX VALLEY ELEMENTARY SCHOOL</t>
  </si>
  <si>
    <t>GROTON HIGH SCHOOL</t>
  </si>
  <si>
    <t>JACKSON MAIN ELEMENTARY SCHOOL</t>
  </si>
  <si>
    <t>MARSHALL SCHOOL</t>
  </si>
  <si>
    <t>JACKSON ANNEX SCHOOL</t>
  </si>
  <si>
    <t>HOMER INTERMEDIATE SCHOOL</t>
  </si>
  <si>
    <t>HOMER JUNIOR HIGH SCHOOL</t>
  </si>
  <si>
    <t>HORNELL INTERMEDIATE SCHOOL</t>
  </si>
  <si>
    <t>BRYANT SCHOOL</t>
  </si>
  <si>
    <t>HORNELL SENIOR HIGH SCHOOL</t>
  </si>
  <si>
    <t>NORTH HORNELL SCHOOL</t>
  </si>
  <si>
    <t>HORNELL JUNIOR HIGH SCHOOL</t>
  </si>
  <si>
    <t>CHAMBERS SCHOOL</t>
  </si>
  <si>
    <t>ERNEST C MYER SCHOOL</t>
  </si>
  <si>
    <t>E R CROSBY ELEMENTARY SCHOOL</t>
  </si>
  <si>
    <t>ROBERT R GRAVES SCHOOL</t>
  </si>
  <si>
    <t>J WATSON BAILEY MIDDLE SCHOOL</t>
  </si>
  <si>
    <t>HARRY L EDSON SCHOOL</t>
  </si>
  <si>
    <t>M CLIFFORD MILLER MIDDLE SCHOOL</t>
  </si>
  <si>
    <t>AUSTIN ROAD ELEMENTARY SCHOOL</t>
  </si>
  <si>
    <t>LAKEVIEW ELEMENTARY SCHOOL</t>
  </si>
  <si>
    <t>FULMAR ROAD ELEMENTARY SCHOOL</t>
  </si>
  <si>
    <t>WILLIAM A CARTER ELEMENTARY</t>
  </si>
  <si>
    <t>TRUMAN MOON SCHOOL</t>
  </si>
  <si>
    <t>MAPLE HILL ELEMENTARY SCHOOL</t>
  </si>
  <si>
    <t>ACADEMY FOR SOCIAL ACTION</t>
  </si>
  <si>
    <t>WASHINGTON HEIGHTS ACADEMY</t>
  </si>
  <si>
    <t>PS 156 LAURELTON</t>
  </si>
  <si>
    <t>PERU SENIOR HIGH SCHOOL</t>
  </si>
  <si>
    <t>CENTENNIAL AVENUE ELEMENTARY SCHOOL</t>
  </si>
  <si>
    <t>WASHINGTON ROSE SCHOOL</t>
  </si>
  <si>
    <t>ROOSEVELT MIDDLE SCHOOL</t>
  </si>
  <si>
    <t>SIDNEY ELEMENTARY SCHOOL</t>
  </si>
  <si>
    <t>SIDNEY MIDDLE SCHOOL</t>
  </si>
  <si>
    <t>TACONIC HILLS ELEMENTARY SCHOOL</t>
  </si>
  <si>
    <t>PS 2</t>
  </si>
  <si>
    <t>PS 14</t>
  </si>
  <si>
    <t>PS 16</t>
  </si>
  <si>
    <t>PS 18</t>
  </si>
  <si>
    <t>CARROLL HILL SCHOOL</t>
  </si>
  <si>
    <t>UNADILLA VALLEY CENTRAL SCHOOL</t>
  </si>
  <si>
    <t>WARWICK VALLEY MIDDLE SCHOOL</t>
  </si>
  <si>
    <t>PARK AVENUE ELEMENTARY SCHOOL</t>
  </si>
  <si>
    <t>SANFORDVILLE ELEMENTARY SCHOOL</t>
  </si>
  <si>
    <t>WATKINS GLEN ELEMENTARY SCHOOL</t>
  </si>
  <si>
    <t>WATKINS GLEN MIDDLE SCHOOL</t>
  </si>
  <si>
    <t>POTTERS ROAD SCHOOL</t>
  </si>
  <si>
    <t>ALLENDALE ELMENTARY SCHOOL</t>
  </si>
  <si>
    <t>WINCHESTER ELEMENTARY SCHOOL</t>
  </si>
  <si>
    <t>WASHINGTON IRVING HIGH SCHOOL</t>
  </si>
  <si>
    <t>NORMAN THOMAS HIGH SCHOOL</t>
  </si>
  <si>
    <t>SAMUEL GOMPERS CAREER/TECH ED HS</t>
  </si>
  <si>
    <t>HERBERT H LEHMAN HIGH SCHOOL</t>
  </si>
  <si>
    <t>SCH-COMMUNITY RESEARCH &amp; LEARNING</t>
  </si>
  <si>
    <t>JANE ADDAMS HS FOR ACADEMIC CAREERS</t>
  </si>
  <si>
    <t>GRACE H DODGE CAREER AND TECH HS</t>
  </si>
  <si>
    <t>CHRISTOPHER COLUMBUS HIGH SCHOOL</t>
  </si>
  <si>
    <t>MONROE ACAD FOR BUSINESS/LAW</t>
  </si>
  <si>
    <t>METROPOLITAN CORPORATE ACAD HS</t>
  </si>
  <si>
    <t>PAUL ROBESON HIGH SCHOOL</t>
  </si>
  <si>
    <t>BEACH CHANNEL HIGH SCHOOL</t>
  </si>
  <si>
    <t>JAMAICA HIGH SCHOOL</t>
  </si>
  <si>
    <t>IS 296 THE A GONZALEZ COMMUNITY</t>
  </si>
  <si>
    <t>LEGACY SCHOOL FOR INTEGRATED STUDIES</t>
  </si>
  <si>
    <t>MANHATTAN THEATRE LAB HIGH SCHOOL</t>
  </si>
  <si>
    <t>ACADEMY OF ENVIRONMENTAL SCIENCE</t>
  </si>
  <si>
    <t>GATEWAY SCHOOL</t>
  </si>
  <si>
    <t>URBAN ASSMBLY ACADEMY-HIST</t>
  </si>
  <si>
    <t>ASPIRE PREPARATORY MIDDLE SCHOOL</t>
  </si>
  <si>
    <t>GLOBAL ENTERPRISE HIGH SCHOOL</t>
  </si>
  <si>
    <t>PS 102 JOSEPH O LORETAN</t>
  </si>
  <si>
    <t>PERFORMANCE CONSERVATORY HS</t>
  </si>
  <si>
    <t>SATELLITE THREE</t>
  </si>
  <si>
    <t>PS 19 ROBERTO CLEMENTE</t>
  </si>
  <si>
    <t>PS 22</t>
  </si>
  <si>
    <t>MIDDLE SCHOOL FOR THE ARTS</t>
  </si>
  <si>
    <t>INTERNATIONAL ARTS BUSINESS SCHOOL</t>
  </si>
  <si>
    <t>PS 260 BREUCKELEN</t>
  </si>
  <si>
    <t>PS 332 CHARLES H HOUSTON</t>
  </si>
  <si>
    <t>GENERAL D CHAPPIE JAMES ELEM SCHOOL</t>
  </si>
  <si>
    <t>PS 215 LUCRETIA MOTT</t>
  </si>
  <si>
    <t>PS 30</t>
  </si>
  <si>
    <t>PS 140 EDWARD K ELLINGTON</t>
  </si>
  <si>
    <t>PS 14 CORNELIUS VANDERBILT</t>
  </si>
  <si>
    <t>HS OF GRAPHIC COMMUNICATION ARTS</t>
  </si>
  <si>
    <t>JHS 13 JACKIE ROBINSON</t>
  </si>
  <si>
    <t>CHOIR ACADEMY OF HARLEM</t>
  </si>
  <si>
    <t>BREAD &amp; ROSES INTEGRATED ARTS HS</t>
  </si>
  <si>
    <t>MS 203</t>
  </si>
  <si>
    <t>PERFORMANCE SCHOOL</t>
  </si>
  <si>
    <t>PS 64 PURA BELPRE</t>
  </si>
  <si>
    <t>PS 230 DR ROLAND N PATTERSON</t>
  </si>
  <si>
    <t>J LEVIN HIGH SCHOOL-MEDIA &amp; COMMUN</t>
  </si>
  <si>
    <t>MS 142 JOHN PHILIP SOUSA</t>
  </si>
  <si>
    <t>PS 50 CLARA BARTON</t>
  </si>
  <si>
    <t>PS 167 THE PARKWAY</t>
  </si>
  <si>
    <t>JHS 166 GEORGE GERSHWIN</t>
  </si>
  <si>
    <t>PS 174 DUMONT</t>
  </si>
  <si>
    <t>JHS 302 RAFAEL CORDERO</t>
  </si>
  <si>
    <t>SHEEPSHEAD BAY HIGH SCHOOL</t>
  </si>
  <si>
    <t>PS 73 THOMAS S BOYLAND</t>
  </si>
  <si>
    <t>GENERAL D CHAPPIE JAMES MIDDLE SCH</t>
  </si>
  <si>
    <t>LAW/GOVERNMENTCOMMUNITY SERVICE</t>
  </si>
  <si>
    <t>BUSINESS/COMPTR APP &amp; ENTREPRE</t>
  </si>
  <si>
    <t>K1. Timeline: Identify the projected start date for each activity.</t>
  </si>
  <si>
    <t>K2. Timeline: Identify the projected end date for each activity.</t>
  </si>
  <si>
    <t>Total</t>
  </si>
  <si>
    <t>Category: Identify the Tier 1 Prioritized Activity that will be implemented.</t>
  </si>
  <si>
    <t>LAP School</t>
  </si>
  <si>
    <t>BUILDING TOTALS</t>
  </si>
  <si>
    <t>How many identified schools received a DTSDE review of this Tenet?</t>
  </si>
  <si>
    <t>Timeline: Identify the projected start date for each activity.</t>
  </si>
  <si>
    <t>Timeline: Identify the projected end date for each activity.</t>
  </si>
  <si>
    <t>Tenet 1</t>
  </si>
  <si>
    <t>Tenet 3</t>
  </si>
  <si>
    <t>Tenet 4</t>
  </si>
  <si>
    <t>Tenet 5</t>
  </si>
  <si>
    <t>Tenet 6</t>
  </si>
  <si>
    <t>Tenet 2</t>
  </si>
  <si>
    <t>Category: Identify the Tier 2 Federal and State Activity that will be implemented.</t>
  </si>
  <si>
    <t>Tenet: Identify the Tenet to be addressed by the selected Tier I activities.</t>
  </si>
  <si>
    <t>DTSDE Review</t>
  </si>
  <si>
    <t>Use this table to demonstrate costs associated with Public School Choice (SC), the DTSDE, the Distinguished Educator (DE) (if applicable), the Outside Educational Expert (OEE), and Supplemental Education Services (SES)(if applicable).</t>
  </si>
  <si>
    <t>Tenet-Specific Reserve Percentage</t>
  </si>
  <si>
    <t>Tenet Area</t>
  </si>
  <si>
    <r>
      <t xml:space="preserve">The district must allocate this amount of Tenet-Specific reserve for Tier 1 or Tier 2 activities mapped to this Tenet </t>
    </r>
    <r>
      <rPr>
        <b/>
        <u/>
        <sz val="11"/>
        <color theme="1"/>
        <rFont val="Calibri"/>
        <family val="2"/>
        <scheme val="minor"/>
      </rPr>
      <t>or</t>
    </r>
    <r>
      <rPr>
        <b/>
        <sz val="11"/>
        <color theme="1"/>
        <rFont val="Calibri"/>
        <family val="2"/>
        <scheme val="minor"/>
      </rPr>
      <t xml:space="preserve"> </t>
    </r>
    <r>
      <rPr>
        <b/>
        <sz val="11"/>
        <rFont val="Calibri"/>
        <family val="2"/>
        <scheme val="minor"/>
      </rPr>
      <t>may</t>
    </r>
    <r>
      <rPr>
        <b/>
        <sz val="11"/>
        <color theme="1"/>
        <rFont val="Calibri"/>
        <family val="2"/>
        <scheme val="minor"/>
      </rPr>
      <t xml:space="preserve"> reallocate this amount for Tier 1 or Tier 2 activities in any Tenet highlighted in </t>
    </r>
    <r>
      <rPr>
        <b/>
        <sz val="11"/>
        <color rgb="FFFF0000"/>
        <rFont val="Calibri"/>
        <family val="2"/>
        <scheme val="minor"/>
      </rPr>
      <t>RED</t>
    </r>
    <r>
      <rPr>
        <b/>
        <sz val="11"/>
        <color theme="1"/>
        <rFont val="Calibri"/>
        <family val="2"/>
        <scheme val="minor"/>
      </rPr>
      <t xml:space="preserve"> in Column H.</t>
    </r>
  </si>
  <si>
    <r>
      <t xml:space="preserve">The district may allocate this amount of Tenet-Specific reserve for Tier 1 or Tier 2 Activities in </t>
    </r>
    <r>
      <rPr>
        <b/>
        <u/>
        <sz val="11"/>
        <color theme="1"/>
        <rFont val="Calibri"/>
        <family val="2"/>
        <scheme val="minor"/>
      </rPr>
      <t>any</t>
    </r>
    <r>
      <rPr>
        <b/>
        <sz val="11"/>
        <color theme="1"/>
        <rFont val="Calibri"/>
        <family val="2"/>
        <scheme val="minor"/>
      </rPr>
      <t xml:space="preserve"> Tenet.</t>
    </r>
  </si>
  <si>
    <t>J2. Targeted Schools: Identify the identification status of each targeted school.</t>
  </si>
  <si>
    <t>F. Improvement/ Parent Engagement Set-Aside: Identify if the activity satisfies one of the mandated set-aside requirements.</t>
  </si>
  <si>
    <t>G. Allowable Activity: If the activity satisfies the Improvement set-aside, indicate the applicable allowable activity supported.</t>
  </si>
  <si>
    <t>H. Fund Source(s): Identify all Federal, State, and Local fund sources that will be used for the completion of each activity.</t>
  </si>
  <si>
    <t>I. District Cost(s):  Identify the district cost associated with each fund source.</t>
  </si>
  <si>
    <t xml:space="preserve">Targeted Schools: Identify the school(s) targeted by each activity.
</t>
  </si>
  <si>
    <t>Targeted Schools: Identify the identification status of each targeted school.</t>
  </si>
  <si>
    <t>Tenet: Identify the Tenet to be addressed by the selected Tier 2 activities.</t>
  </si>
  <si>
    <t>2014-2015 Improvement Reserve Set-Aside Activities</t>
  </si>
  <si>
    <t xml:space="preserve">Professional Development – Costs associated with administrator and teacher professional development that aligns with Title IX General Provisions Sec. 9101 Definitions (34)(A)(i) through (B)(iii) – See: http://www2.ed.gov/policy/elsec/leg/esea02/pg107.html </t>
  </si>
  <si>
    <t>Tier 2-1</t>
  </si>
  <si>
    <t>Tier 2-2</t>
  </si>
  <si>
    <t>Tier 2-3</t>
  </si>
  <si>
    <t>Costs associated with deploying on-site visit teams that will use the Diagnostic Tool for School and District Effectiveness to identify a school’s or district’s current position relative to desired educational practices.</t>
  </si>
  <si>
    <t>Tier 2-4</t>
  </si>
  <si>
    <t>Reasonable and necessary expenses associated with appointment of a Distinguished Educator to assist the district and schools in implementing systemic, whole-school reform and effective turnaround strategies.</t>
  </si>
  <si>
    <t>Tier 2-5</t>
  </si>
  <si>
    <t>Reasonable and necessary expenses associated with the Outside Educational Experts (OEE) attendance at DTSDE Institutes and in assisting the district in the development and implementation of the District Comprehensive Improvement Plan (DCIP) and School Comprehensive Education Plans (SCEP).</t>
  </si>
  <si>
    <t>Tier 2-6</t>
  </si>
  <si>
    <t>Reasonable and necessary expenses associated with the OEE’s participation in district-led DTSDE visits.</t>
  </si>
  <si>
    <t>Tier 2-7</t>
  </si>
  <si>
    <t>Costs associated with participation in New York State sponsored Professional Learning Communities (PLC).</t>
  </si>
  <si>
    <t>Tier 2-8</t>
  </si>
  <si>
    <t>Costs associated with participation in professional development activities to develop and implement successful family and community engagement practices.</t>
  </si>
  <si>
    <t>Tier 2-9</t>
  </si>
  <si>
    <t>Costs (e.g., substitutes, stipends) associated with participation in professional development activities to implement the CCSS, curriculum-embedded formative assessments based on enhanced New York State Standards (including the CCSS), including professional development in using information systems that track assessment outcomes.</t>
  </si>
  <si>
    <t>Tier 2-10</t>
  </si>
  <si>
    <t>Costs (e.g., substitutes, stipends) associated with participation in professional development activities to implement a behavior management program.</t>
  </si>
  <si>
    <t>Tier 2-11</t>
  </si>
  <si>
    <t>Costs (e.g., substitutes, stipends) associated with participation in professional development activities to implement Response to Intervention (RtI) that are aligned with academic intervention services.</t>
  </si>
  <si>
    <t>Tier 2-12</t>
  </si>
  <si>
    <t>Costs associated with training/certifying teacher evaluators, instructional coaches, teacher leaders etc. in conducting evidence based observations using the District’s teacher practice rubric, training in coaching and feedback on instructional practice, and developing/assessing student learning objectives as part of teacher evaluation system.</t>
  </si>
  <si>
    <t>Tier 2-13</t>
  </si>
  <si>
    <t>Costs to develop and implement local formative and summative assessments across all grade levels and subject areas, consistent with New York State Standards, the provisions of Education Law § 3012-c, related to academic intervention services and applicable Commissioner’s regulations.</t>
  </si>
  <si>
    <t>Tier 2-14</t>
  </si>
  <si>
    <t>Costs associated with the professional development of teachers (and their principals/ instructional supervisors) who will develop and implement CTE courses in which increased percentages of historically underserved students will enroll.</t>
  </si>
  <si>
    <t>Tier 2-15</t>
  </si>
  <si>
    <t>Costs to purchase of equipment and other curricular materials for CTE courses used by teachers in which increased percentages of historically underserved students will enroll.</t>
  </si>
  <si>
    <t>Tier 2-16</t>
  </si>
  <si>
    <t>Costs associated with the training and professional development for teachers (and their principals/instructional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</si>
  <si>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Tier 2-17</t>
  </si>
  <si>
    <t>Costs to provide courses and related training and professional development for teachers (and their principals/instructional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</si>
  <si>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Tier 2-18</t>
  </si>
  <si>
    <t>Costs to train teachers and administrators in the use of data systems, aligned course sequences, and early college and career school models, between post-secondary institutions and P-12 systems.</t>
  </si>
  <si>
    <t>Tier 2-19</t>
  </si>
  <si>
    <t>Costs to develop and implement school-based Inquiry Teams as defined in the state’s RTTT application.</t>
  </si>
  <si>
    <t>Tier 2-20</t>
  </si>
  <si>
    <t>Professional development for teachers and leaders on the analysis of real-time student data to inform instruction.</t>
  </si>
  <si>
    <t>Tier 2-21</t>
  </si>
  <si>
    <t>Costs to provide supplemental compensation, consistent with local collective bargaining agreements, through a career ladder program, to highly effective teachers providing academic intervention services in hard-to-staff subjects or specialty areas in high-needs schools who mentor, coach, or provide professional development to student teachers, new teachers, or teachers rated as ineffective, developing, or effective in high-needs schools.</t>
  </si>
  <si>
    <t>Tier 2-22</t>
  </si>
  <si>
    <t>Costs to provide supplemental compensation consistent with local collective bargaining agreements, for teachers providing academic intervention services through a career ladder program, to effective or highly effective teachers in hard-to-staff subjects or specialty areas who transfer from low- or moderate-needs schools to high-needs schools.</t>
  </si>
  <si>
    <t>Tier 2-23</t>
  </si>
  <si>
    <t>Costs associated to develop and implement one of the four school intervention models (turnaround model, restart model, school closure, or transformation model) and the Secretary’s turnaround principles, consistent with the requirements of the New York State SIG application and the State’s theory of action of intervening and supporting low-performing districts and schools.</t>
  </si>
  <si>
    <t>Tier 2-24</t>
  </si>
  <si>
    <t>Costs related to plan for LEA and State-approved partner organization arrangements (EPO, CMO, charter school operator) activities for implementation of one of the four school intervention models or a whole-school change model aligned with the Secretary’s turnaround principles in the year following school re-design.</t>
  </si>
  <si>
    <t>Tier 2-25</t>
  </si>
  <si>
    <t>Costs related to providing academic intervention services as well as costs associated with creating professional development for all teachers working with English Language Learners, on research-proven strategies for those students; costs associated with hiring additional staff to develop or expand programs for English Language Learners or targeted programs for high-needs English Language Learners such as long-term ELLs, SIFE, or ELLs with disabilities; costs associated with integrating bilingual instruction into ELL programs; costs associated with materials that promote English and native language development.</t>
  </si>
  <si>
    <t>Tier 2-26</t>
  </si>
  <si>
    <t>Costs of training for and/or hiring of internal/external trained evaluators to conduct teacher observations and complete the processes for HEDI documentation and recommendations for teacher professional growth as indicated.</t>
  </si>
  <si>
    <t>Tier 2-27</t>
  </si>
  <si>
    <t>Costs associated with operating a preschool program for eligible children consistent with Title I requirements (see USDE's April 16, 2012 non-regulatory guidance regarding the use of Title I, Part A funds to serve preschool children).</t>
  </si>
  <si>
    <t>Tier 2-28</t>
  </si>
  <si>
    <t>A school may propose an alternative activity that aligns with one or more tenet areas to be approved by the NYSED.  To gain approval, a district will provide a narrative that: (1) describes the activity; (2) lists the student data that led to this decision; (3) describes the theory behind this action and the expected student outcomes; (4) describes the changes in teacher practice that will occur as a result of this activity; and (5) describes the ongoing evaluation process.</t>
  </si>
  <si>
    <t>Supplemental Educational Services (Up to 30% of the LEA set-aside).</t>
  </si>
  <si>
    <t>Public School Choice (Up to 20% of the LEA set-aside).</t>
  </si>
  <si>
    <t>Tier 1-1</t>
  </si>
  <si>
    <t>Tier 1-2</t>
  </si>
  <si>
    <t>Tier 1-3</t>
  </si>
  <si>
    <t>Tier 1-4</t>
  </si>
  <si>
    <t>Tier 1-5</t>
  </si>
  <si>
    <t>Tier 1-6</t>
  </si>
  <si>
    <t>Tier 2: List of Federal and State Initiated Activities for Improvement</t>
  </si>
  <si>
    <r>
      <t>Systemic Planning Training</t>
    </r>
    <r>
      <rPr>
        <sz val="12"/>
        <color theme="1"/>
        <rFont val="Calibri"/>
        <family val="2"/>
        <scheme val="minor"/>
      </rPr>
      <t xml:space="preserve"> - Costs associated with participation in professional development for administrators and teachers to engage in successful systemic planning practices related to the development and implementation of school and district-level improvement plans.</t>
    </r>
  </si>
  <si>
    <r>
      <t>Community Schools Programs</t>
    </r>
    <r>
      <rPr>
        <sz val="12"/>
        <color theme="1"/>
        <rFont val="Calibri"/>
        <family val="2"/>
        <scheme val="minor"/>
      </rPr>
      <t xml:space="preserve"> - Costs associated with professional development and planning for teachers (and their principals/instructional supervisors) and partner organizations who will develop and implement effective Community Schools Programs.</t>
    </r>
  </si>
  <si>
    <r>
      <t>Community Schools Programs</t>
    </r>
    <r>
      <rPr>
        <sz val="12"/>
        <color theme="1"/>
        <rFont val="Calibri"/>
        <family val="2"/>
        <scheme val="minor"/>
      </rPr>
      <t xml:space="preserve"> - Costs associated with implementing effective Community Schools Programs that include a rigorous academic program with strong supports to prepare all students for college and careers; a full range of school-based and school-linked programs and services; and partnerships that demonstrate collaboration with the local community.</t>
    </r>
  </si>
  <si>
    <t>Tier 2 Activity</t>
  </si>
  <si>
    <t>Tier 2 Activity Description</t>
  </si>
  <si>
    <t>Total Funds Budgeted for Tier 2: Allowable Activities for Improvement (Sum of all costs listed above)</t>
  </si>
  <si>
    <t>Reasonable and necessary expenses associated with the Outside Educational Experts (OEE) ’s participation in district-led DTSDE visits.</t>
  </si>
  <si>
    <r>
      <t>Expanded Learning Time</t>
    </r>
    <r>
      <rPr>
        <sz val="12"/>
        <color theme="1"/>
        <rFont val="Calibri"/>
        <family val="2"/>
        <scheme val="minor"/>
      </rPr>
      <t xml:space="preserve"> - Costs associated with professional development and planning for teachers (and their principals/instructional supervisors) and partner organizations who will develop and implement Expanded Learning Time (ELT) opportunities that may include art, music, remediation and enrichment programs.   </t>
    </r>
  </si>
  <si>
    <r>
      <t>Expanded Learning Time</t>
    </r>
    <r>
      <rPr>
        <sz val="12"/>
        <color theme="1"/>
        <rFont val="Calibri"/>
        <family val="2"/>
        <scheme val="minor"/>
      </rPr>
      <t xml:space="preserve"> - Costs associated with implementing ELT programs that improve academic, social, and emotional outcomes for all students, including historically undeserved students.</t>
    </r>
  </si>
  <si>
    <t>Costs (e.g., substitutes, stipends) associated with participation in professional development activities to implement: the NYS and Common Core State Standards, curriculum-embedded formative assessments based on standards, and/or information systems that track assessment outcomes.</t>
  </si>
  <si>
    <t>Costs associated with training and certifying teacher evaluators (e.g. instructional coaches, administrators, teacher leaders, etc.) as part of the teacher evaluation system which includes the ability to conduct evidence-based observations using the District teacher practice rubric, providing coaching and feedback on instructional practice, and developing and assessing student learning objectives.</t>
  </si>
  <si>
    <t>Costs to develop and implement local formative and summative assessments across all grade levels and subject areas, consistent with NYS and Common Core State Standards and the provisions of Education Law § 3012-cas they relate to academic intervention services and applicable Commissioner’s regulations.</t>
  </si>
  <si>
    <t>Costs associated with the professional development of teachers, principals, and instructional supervisors) who will develop and implement CTE courses in which increased percentages of historically underserved students will enroll.</t>
  </si>
  <si>
    <t>Costs to purchase equipment and other curricular materials for CTE courses used by teachers in which increased percentages of historically underserved students will enroll.</t>
  </si>
  <si>
    <t>Costs associated with the training and professional development for teachers, principals, and/or instructional supervisors who will design and implement Advanced Placement (AP), International Baccalaureate (IB), and/or Cambridge (Advanced International Certificate of Education [AICE] or International General Certificate of Secondary Education [IGCSE]) courses in the subjects for which, as of September 30, 2010, NYSED has approved an alternate assessment pursuant to 8 NYCRR §100.2(f), in which increased percentages of historically underserved students will enroll.</t>
  </si>
  <si>
    <t>Costs to provide courses and related training and professional development for teachers, principals, and/or instructional supervisors who will design and implement Virtual/Blended AP, IB, and/or Cambridge (AICE or IGCSE) courses in the subjects for which, as of September 30, 2010, NYSED has approved an alternative assessment pursuant to 8 NYCRR §100.2(f), in which increased percentages of historically underserved students will enroll.</t>
  </si>
  <si>
    <t>Provision of supplemental compensation, consistent with local collective bargaining agreements, to highly effective teachers providing academic intervention services in hard-to-staff subjects or specialty areas in high-needs schools to provide mentoring, coaching, or professional development to student teachers, new teachers, or teachers rated as ineffective, developing, or effective in high-needs schools as part of a career ladder program.</t>
  </si>
  <si>
    <t>Costs to provide supplemental compensation, consistent with local collective bargaining agreements, to effective or highly effective teachers who transfer from low or moderate-needs schools to high-needs schools in order to provide academic intervention services to students as part of a career ladder program.</t>
  </si>
  <si>
    <t>Costs associated to develop and implement one of the four school intervention models (turnaround model, restart model, school closure, or transformation model) in accordance with the Secretary’s turnaround principles, the requirements of the New York State SIG application, and the State’s theory of action of intervening and supporting low-performing districts and schools.</t>
  </si>
  <si>
    <t>Costs related to plan and implement LEA and State-approved partner organization activities (EPO, CMO, charter school operator) aligned to one of the four school intervention models or a whole-school change model in accordance with the Secretary’s turnaround principals in the year following school re-design.</t>
  </si>
  <si>
    <t>Costs of training for and/or hiring of internal or external trained evaluators to conduct teacher observations and complete the processes for HEDI documentation and recommendations for teacher professional growth as evaluation results indicate.</t>
  </si>
  <si>
    <t>Costs associated with operating a preschool program for eligible children consistent with Title I requirements.  See USDE non-regulatory guidance of April 16, 2012 regarding the use of Title I, Part A funds to serve preschool children online at https://www2.ed.gov/policy/elsec/guid/preschoolguidance2012.pdf).</t>
  </si>
  <si>
    <t>Is the district required to reserve a portion of their Improvement Set-Aside Funds for this Tenet?</t>
  </si>
  <si>
    <t>2014-2015 School Comprehensive Education Plan (SCEP)</t>
  </si>
  <si>
    <t>School Information Sheet #1</t>
  </si>
  <si>
    <t>Grade Configuration</t>
  </si>
  <si>
    <t>School Information Sheet</t>
  </si>
  <si>
    <t>% Student Sustainability</t>
  </si>
  <si>
    <t>% of Students Eligible for Free Lunch</t>
  </si>
  <si>
    <t>% of Students Eligible for Reduced-Price  Lunch</t>
  </si>
  <si>
    <t>% of Limited English Proficient Students</t>
  </si>
  <si>
    <t>% of Students with Disabilities</t>
  </si>
  <si>
    <t>Years Principal Assigned to School</t>
  </si>
  <si>
    <t># of Assistant Principals</t>
  </si>
  <si>
    <t># of Deans</t>
  </si>
  <si>
    <t># of Counselors / Social Workers</t>
  </si>
  <si>
    <t>% of Teachers with No Valid Teaching Certificate</t>
  </si>
  <si>
    <t>% of Teachers Teaching Out of Certification Area</t>
  </si>
  <si>
    <t>% Teaching with Fewer than 3 Years of Experience</t>
  </si>
  <si>
    <t>Average # of Teacher Absences</t>
  </si>
  <si>
    <t>ELA Performance at Level 3 and Level 4</t>
  </si>
  <si>
    <t>Math Performance at Level 3 and Level 4</t>
  </si>
  <si>
    <t>Science Performance at Level 3 and Level 4</t>
  </si>
  <si>
    <t>Focus School Identified by a Focus District</t>
  </si>
  <si>
    <t xml:space="preserve">SIG(a) Recipient </t>
  </si>
  <si>
    <t>SIG(g) Recipient</t>
  </si>
  <si>
    <t>School Personnel</t>
  </si>
  <si>
    <t>% Asian, Native Hawaiian / Other Pacific Islander</t>
  </si>
  <si>
    <t>Identification for ELA?</t>
  </si>
  <si>
    <t>Identification for Math?</t>
  </si>
  <si>
    <t>Identification for Science?</t>
  </si>
  <si>
    <t>Identification for High School Graduation Rate?</t>
  </si>
  <si>
    <t>School Info Sheet(1)</t>
  </si>
  <si>
    <t>% of 1st Year Students Who Earned 10+ Credits (HS Only)</t>
  </si>
  <si>
    <t>% of 2nd Year Students Who Earned 10+ Credits (HS Only)</t>
  </si>
  <si>
    <t>% of 3rd Year Students Who Earned 10+ Credits (HS Only)</t>
  </si>
  <si>
    <t>SCEP Overview</t>
  </si>
  <si>
    <t>6. Using the drop-down menu, identify in which Tenet the School made the most growth during the previous year.</t>
  </si>
  <si>
    <t>In this section, the School must describe the development of the plan, the degree to which the previous school year's SCEP was successfully implemented, overall improvement mission or guiding principles at the core of the strategy for executing the mission/guiding principles, the key design elements of the SCEP, and other unique characteristics of the plan (if any), and provide evidence of the School’s capacity to effectively oversee and manage the improvement plan.</t>
  </si>
  <si>
    <t xml:space="preserve">The SCEP must be made widely available through public means, such as posting on the Internet, by the School.  The Overview will serve as the at-a-glance summary of how the School will use various funding sources to improve student achievement.  This Overview should be no more than five pages in length. A complete overview will address the following:
</t>
  </si>
  <si>
    <t>Fiscal Summary Page</t>
  </si>
  <si>
    <t>Statement of Practice</t>
  </si>
  <si>
    <t>Total Amount Budgeted</t>
  </si>
  <si>
    <t>Improvement Activities</t>
  </si>
  <si>
    <t>Parent Engagement Activities</t>
  </si>
  <si>
    <t>Other Activities</t>
  </si>
  <si>
    <t>School Name:</t>
  </si>
  <si>
    <t>Improvement Set-Aside Budget Summary by Tenet and Statement of Practice</t>
  </si>
  <si>
    <t>School Leadership Team</t>
  </si>
  <si>
    <r>
      <rPr>
        <b/>
        <sz val="11"/>
        <color theme="1"/>
        <rFont val="Calibri"/>
        <family val="2"/>
        <scheme val="minor"/>
      </rPr>
      <t>SCHOOL LEADERSHIP TEAM:</t>
    </r>
    <r>
      <rPr>
        <sz val="11"/>
        <color theme="1"/>
        <rFont val="Calibri"/>
        <family val="2"/>
        <scheme val="minor"/>
      </rPr>
      <t xml:space="preserve">  The SCEP must be developed in consultation with parents, school staff, and others pursuant to §100.11 of Commissioner’s Regulations. Participants who are regularly involved in your district and school improvement initiatives, such as community organizations or institutes of higher education should be included.  By signing below, stakeholders ascertain that, although they may not agree with all components of the plan, they have actively participated in the development and revision of the DCIP. </t>
    </r>
  </si>
  <si>
    <r>
      <rPr>
        <b/>
        <sz val="11"/>
        <color theme="1"/>
        <rFont val="Calibri"/>
        <family val="2"/>
        <scheme val="minor"/>
      </rPr>
      <t>Instructions:</t>
    </r>
    <r>
      <rPr>
        <sz val="11"/>
        <color theme="1"/>
        <rFont val="Calibri"/>
        <family val="2"/>
        <scheme val="minor"/>
      </rPr>
      <t xml:space="preserve"> List of stakeholders who participated in developing the SCEP as required by Commissioner’s Regulations §100.18. Provide dates, locations, agendas and supporting documentation of Local Stakeholder meetings.  Boxes should be added as necessary.</t>
    </r>
  </si>
  <si>
    <t>Four-Year Graduation Rate                   (HS Only)</t>
  </si>
  <si>
    <t>Six-Year Graduation Rate                   (HS Only)</t>
  </si>
  <si>
    <t xml:space="preserve">Amount Matches </t>
  </si>
  <si>
    <t>Amount Matches Total Funds Budgeted for Improvement Activities on Tier 2 Allowable Activities Page?</t>
  </si>
  <si>
    <t>American Indian or Alaska Native</t>
  </si>
  <si>
    <t>• List the strengths of the previous year's plan.</t>
  </si>
  <si>
    <t>• List the weaknesses of the previous year's plan.</t>
  </si>
  <si>
    <t>• List the timeline of events that led to the creation of the current plan.</t>
  </si>
  <si>
    <t>• List all the ways in which the current plan will be made widely available to the public.</t>
  </si>
  <si>
    <t>• State the strategy and timeline to accomplish the mission or guiding principles.</t>
  </si>
  <si>
    <t>• List anticipated barriers that may impact the ability to accomplish the mission or guiding principles.</t>
  </si>
  <si>
    <t>• List the student academic achievement targets for the identified subgroups in the current plan.</t>
  </si>
  <si>
    <t>• List the data sets that were analyzed to determine prioritized professional development.</t>
  </si>
  <si>
    <t>• List the professional development options that will be provided.  For each option, describe the delivery method and the change(s) in practice that will be evident as a result.</t>
  </si>
  <si>
    <t>• List all methods of communication that school leaders will implement to strengthen relationships with school staff and the community.</t>
  </si>
  <si>
    <t>• Describe school structures that support strategic implementation of the mission/guiding principles.</t>
  </si>
  <si>
    <t>• State the mission or guiding principles of the school and describe the relationship between the mission or guiding principles and the identified needs of the school.</t>
  </si>
  <si>
    <t>• List the identified needs in the school that will be targeted for improvement in this plan.</t>
  </si>
  <si>
    <t>• List the highlights of the initiatives described in the current SCEP. How are these initiatives supported through all funding sources?</t>
  </si>
  <si>
    <t>1. Using the drop-down menu, rate the degree to which the School achieved the goals identified in the previous year's School Comprehensive Education Plan.</t>
  </si>
  <si>
    <t>2. Using the drop-down menu, rate the degree to which the School successfully implemented the activities identified in the previous year's School Comprehensive Education Plan.</t>
  </si>
  <si>
    <t>3. Using the drop-down menu, rate the degree to which the activities identified in the previous year's School Comprehensive Education Plan impacted academic achievement targets for identified subgroups.</t>
  </si>
  <si>
    <t>4. Using the drop-down menu, rate the degree to which the activities identified in the previous year's School Comprehensive Education Plan increased Parent Engagement.</t>
  </si>
  <si>
    <t>5. Using the drop-down menu, rate the degree to which the activities identified in the previous year's School Comprehensive Education Plan received the funding necessary to achieve the corresponding goals.</t>
  </si>
  <si>
    <t>David Lincoln</t>
  </si>
  <si>
    <t>585-254-3110</t>
  </si>
  <si>
    <t>david.lincoln@rcsdk12.org</t>
  </si>
  <si>
    <t>PreK-6</t>
  </si>
  <si>
    <t>Principal</t>
  </si>
  <si>
    <t>Robyn Roberts</t>
  </si>
  <si>
    <t>Assistant Principal</t>
  </si>
  <si>
    <t>Sheri Parrinello</t>
  </si>
  <si>
    <t>School Psychologist</t>
  </si>
  <si>
    <t>Ruth Turner</t>
  </si>
  <si>
    <t>School Social Worker</t>
  </si>
  <si>
    <t>Ray Durant</t>
  </si>
  <si>
    <t>PTO President</t>
  </si>
  <si>
    <t>Jeff Stanley</t>
  </si>
  <si>
    <t>SBPT</t>
  </si>
  <si>
    <t>Chrissie Clancy</t>
  </si>
  <si>
    <t>Tim Pearson</t>
  </si>
  <si>
    <t>Kelly Haugh</t>
  </si>
  <si>
    <t>Maria Padulla</t>
  </si>
  <si>
    <t>School 7</t>
  </si>
  <si>
    <t xml:space="preserve">Leaders  needs to  implement effectively and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 </t>
  </si>
  <si>
    <t xml:space="preserve">Goal #2 </t>
  </si>
  <si>
    <t>School Leaders will present PD to designated grade levels to align NYS Data with Building based data and the use of data to design coherent instruction</t>
  </si>
  <si>
    <t>School leader provides teachers with professional development focused on the alignment of the CCLS and their own instruction during grade level meetings based on walk-through data and lesson plan checks.</t>
  </si>
  <si>
    <t>School Leaders will conduct Walk Throughs on a 2 week rotating basis centered around the different domains in APPR</t>
  </si>
  <si>
    <t>School Leaders will provide teacher feedback with needs concerns addressed and revisited to ensure increased instructional presentation</t>
  </si>
  <si>
    <t>Teachers will use assessments and data collection to drive instruction and create coherent instruction</t>
  </si>
  <si>
    <t>Teachers will attend PD(Avatar/Building Based) and collaborate to write effective and data driven lessons that include details of instructional delivery and differentiated grouping.</t>
  </si>
  <si>
    <t>Teachers will attend PD (Avatar/Building Based)  and collaborate using dta collection from designed assessments to drive and implment coherent instruction</t>
  </si>
  <si>
    <t>June 30,2015</t>
  </si>
  <si>
    <t>September 1. 2014</t>
  </si>
  <si>
    <t>Work collaboratively with other teachers, both within and across grade levels, to develop coherent, structured unit and lesson plans that are sequenced and scaffolded for all students during teacher collaboration meetings every other day and during early release days and Superintendent's Conference Days.</t>
  </si>
  <si>
    <t>Staff will attend data meetings with protocol for discussion and assessment schedule.</t>
  </si>
  <si>
    <t>Staff will adhere to schedule of adminstration of assessments.</t>
  </si>
  <si>
    <t>Teachers will attend PD and implement strategies that encompass differentiated instruction to meet all learners needs.</t>
  </si>
  <si>
    <t>Teachers will receive professional development in the area of Higher Order Thinking skills and how to incorporate it into strategy instruction, guided reading and reading conferences.</t>
  </si>
  <si>
    <t>Teachers will work collaboratively with other teachers, both within and across grade levels, to develop coherent, structured unit and lesson plans that are sequenced and scaffolded for all students during teacher collaboration meetings every other day and during early release days and Superintendent's Conference Days.</t>
  </si>
  <si>
    <t>Teachers will use these lesson plans across all grade levels and content areas as evidenced by walk-throughs.</t>
  </si>
  <si>
    <t xml:space="preserve">  The school leader and teachers will collaborate to develop an interdisciplinary curricula which includes the arts, technology and other enrichment opportunities through ELT opportunities.</t>
  </si>
  <si>
    <t>School Teachers and leaders will be trained and attend PD to learn how to design systems and recordings of goal setting for students self assessments and goals.</t>
  </si>
  <si>
    <t>Provide professional development to teachers to better understand alternative ways to reach out to parents and better understand the framework of poverty.</t>
  </si>
  <si>
    <t xml:space="preserve">A parent response plan will be developed in which the parent liaison  will become the point person for teachers when additional parental support is needed.  All teachers will have a parent communication log and send home weekly parent connections. </t>
  </si>
  <si>
    <t>Professional development from district representatives on ways to reach out to parents and better understanding  the framework of poverty will be given. A bi-monthly PD will be led by the parent Liaison after a survey is sent out to families soliciting PD interests and needs.</t>
  </si>
  <si>
    <t>Each teacher will facilitate the use of a student data notebook that will act as a home-school communication tool, giving families information on homework completion, assessment data, and conduct and give families a way to communicate with teachers.</t>
  </si>
  <si>
    <t>Monthly family events where families and students engage in educational activities together with attendance published on school website.</t>
  </si>
  <si>
    <t>Implementation of data meetings and data protocol. All classrooms had designated WIN time added to their schedules. All m meetings had a consistent protocol and minutes were shared with the staff.  Students became more involved in the goal setting process.   Also, home and school communication via newsletters, robo calls, and school web site.</t>
  </si>
  <si>
    <t>Our professional development and goal setting around Tenets 3 (Curriculum Development) and Tenet 4 (Teacher Practices) self reflection are areas of concern for many of our staff members.   These two tenets need greater focus and support for the coming school year 2014-2015)  More PD and teacher support will be a major area of focus this year.</t>
  </si>
  <si>
    <t>Initiatives and goals for this years current SCEP were derived from data collection, self reflection and consultant input and ratings. All tentes will be focused on, yet major focus and implmentation of better practices will revolve around Tenets 3 and Tenets 4.  In addition, particulair sub tentes will be addressed as suggested from state review.</t>
  </si>
  <si>
    <t xml:space="preserve">Timeline of events were derived from the data, self asseessments and conultant assessments of current programming and implmentation.   We began reviewing the effectiveness of last years SCEP in January and began to supplement the plan throughout the spring.   We currently plkan on reviewing the SCEP at all SBPT meetings and monthly at grade level meetings to see if the plan is meeting the needs of our community. </t>
  </si>
  <si>
    <t>The updated/current plan will be shared at town meetings, parent conference nights, open house, community agency events and on line. Also, as in the past, the SCEP will be available on the  RCSD Website and Schol Website</t>
  </si>
  <si>
    <t xml:space="preserve">Instructional Priority #1: All students will show measurable growth in genre and evidence based writing using grade level rubrics.  All staff will implement common instructional techniques (Four Square graphic organizer, conferencing, common rubrics/checklists) during common core instruction and through writer’s workshop.                                         Instructional Priority #2: All students will show measurable growth in their individual area of need with targeted differentiated instruction.  All staff will use performance data to determine individual programming and instruction through 5 week data cycle analysis.  Students will track their own goals as a class and as individuals. Teachers will track student progress through differentiated technology (Compass and Lexia).                                                                                                                                                                                                  Instructional Priority #3: All staff will have time for focused professional development and collaboration with colleagues through academic meetings, planning days, staff led professional learning and peer observations/feedback. </t>
  </si>
  <si>
    <t>Mission: Statement:   Build students' knowledge and expose them to a wide range of experiences in our diverse school community.  Be creative in meeting the school community's needs and strive to empower students in achieving goals and exceeding standards.   Vision Statement:   Our high achieving studaents are of strong character and reach their full potential as independent thinkers.</t>
  </si>
  <si>
    <t>The mission/vision is a working document  that begins July 1st and continues through June 30th.   The implmentation is  overall and particular areas are adjusted as needed(via data self reflections and consultant suggestions)  Therefore the focus is continuous with adjustment to meet the needs of all students in an effort to increase student achievment and involvement.</t>
  </si>
  <si>
    <t xml:space="preserve">The following additions allow for implementation of desired goals and practices at School #7.  Common Grade Level Planning time, common and efficent  central scheduling, skill based RTI and instruction, departmentalization at selected grade levels, weekly PD opportunities on focused ares, </t>
  </si>
  <si>
    <t>Financial limitations, Instructional priorities were not aligned with DTSE review purposefully, lack of support for innovative programming.</t>
  </si>
  <si>
    <t>School #7 will show 20% growth on all state exams.</t>
  </si>
  <si>
    <t>State exams, aimsweb, screeners, DTSE review, I-Ready,  module assessments and progress monitoring sessions.</t>
  </si>
  <si>
    <t>Data was gathered through the DTSDE, focusing on consultant feedback, self review and district/school needs.  Tenet areas receiving less than effective will be addressed in PD and focused priorities within the school and classrooms.</t>
  </si>
  <si>
    <r>
      <t xml:space="preserve">In accordance to staff/school needs, main focus will be on increasing Tenets 3 and 4.  Majority of these two tenets align/cross with APPR Domains 1-3.  Therefore staff goals will be set in those domains and specifics will be geared toward the data results from the DTSDE feedback. These will begin July 2014 and continue throughout the school year  June 2015.   A few, but not limited too include the following;  </t>
    </r>
    <r>
      <rPr>
        <b/>
        <sz val="11"/>
        <color theme="1"/>
        <rFont val="Calibri"/>
        <family val="2"/>
        <scheme val="minor"/>
      </rPr>
      <t>Domain 1(Planning and Preparation)to drive instruction</t>
    </r>
    <r>
      <rPr>
        <sz val="11"/>
        <color theme="1"/>
        <rFont val="Calibri"/>
        <family val="2"/>
        <scheme val="minor"/>
      </rPr>
      <t xml:space="preserve">;;  ELA Unit Assessments Creation and Use, ELA/Math Common Core Lesson Development, Use and design Coherent Instruction, Writing Effective Lesson Plans(emphasis on differentited instruction), Developing Unit Assessments (K-2 Math/ELA),  </t>
    </r>
    <r>
      <rPr>
        <b/>
        <sz val="11"/>
        <color theme="1"/>
        <rFont val="Calibri"/>
        <family val="2"/>
        <scheme val="minor"/>
      </rPr>
      <t xml:space="preserve"> Domain 2(Classroom Environment) to drive instruction</t>
    </r>
    <r>
      <rPr>
        <sz val="11"/>
        <color theme="1"/>
        <rFont val="Calibri"/>
        <family val="2"/>
        <scheme val="minor"/>
      </rPr>
      <t xml:space="preserve">; PBIS (PAWS Activities and Implmentation of Cultural and Acceptable Climate, Supporting a Positive School Community (Use of Playworks for teachers),  </t>
    </r>
    <r>
      <rPr>
        <b/>
        <sz val="11"/>
        <color theme="1"/>
        <rFont val="Calibri"/>
        <family val="2"/>
        <scheme val="minor"/>
      </rPr>
      <t>Domain 3 (Instruction) to drive achievment;</t>
    </r>
    <r>
      <rPr>
        <sz val="11"/>
        <color theme="1"/>
        <rFont val="Calibri"/>
        <family val="2"/>
        <scheme val="minor"/>
      </rPr>
      <t xml:space="preserve">  Action Based Learning within the classroom, Enriching Instrution with Technology, Collaboartive Instruction with Special Subjects/Classrrom Curriculum, Teacher/Student Conferencing and Self Goal Setting.</t>
    </r>
  </si>
  <si>
    <t xml:space="preserve">Community: We will strengthen relationships with the community by increasing the diversity of the parent teacher organization racially and economically through a parent outreach plan. We will increase the number of family members who join our social media network through email, Facebook, twitter by 20 percent.  We will organize a collegial circle for families and teachers to participate in bimonthly article reviews where members blog responses to selected texts. We will provide training to staff about alternate methods of developing relationships with families other than phone calls and conferences.  We will continue our partnerships with the the LPGA, FREE Partnerships, U of R, and seek out a partnerships with other community members.                                                                                                                                                                                                                           Staff: We will improve communication and consistency through the use of Google Docs for all school minutes, common assessment information and professional development. We will lead collegial circles on various books as well as APPS that will help move our technology plan.                </t>
  </si>
  <si>
    <t>The school leader will develop school wide smart goals with 100% staff using a combination of state and local assessments.</t>
  </si>
  <si>
    <t>SBPT will assess the value of our current vision and mission.</t>
  </si>
  <si>
    <t>Leaders will guide and faciltate weekly grade level meetings to assist teachers in  planning coherent instruction to meet prior and current knowledge (Driven from Data).</t>
  </si>
  <si>
    <t>School Leaders will facilitate weekly grade level meetings.</t>
  </si>
  <si>
    <t>Grade Level Meetings will rotate weekely based on Data, RtI Process, CCLS, and monthly book readings based on behavior management.</t>
  </si>
  <si>
    <t>School leader monitors implementation to ensure that curricula encompass all relevant CCLS and NYS standards during bi-weekly walk-throughs and biweekly lesson plan checks.</t>
  </si>
  <si>
    <t>Horizontal collaborative curriculum work is done every week for 40 minutes and horizontal curriculum work is done during early release days and Superintendent's Conference Days.</t>
  </si>
  <si>
    <t>Building administrators review lesson plans weekly during Grade Level Meetings</t>
  </si>
  <si>
    <t>Teachers will collaborate bi-weekly for 40 minutes with their grade level partner(s) to develop lesson plans, assessments, differentiated groupings, and interdisciplinary units.  Collaboration will be supported by administration at meetings and with weekly walk through feedback.</t>
  </si>
  <si>
    <t>School Leaders and teachers will attend and devlop PD (Avatar/Building Based) using technology (Iready and Accelerated Reader) as a resource to drive and enhance instruction.</t>
  </si>
  <si>
    <t>Administration will facilitate Grade Level Meetings</t>
  </si>
  <si>
    <t xml:space="preserve">Administration will support grade level collaboration weekly for 40 minutes develop rigorous lesson plans, assessments, differentiated groupings, and interdisciplinary units, all aligned to the CCLS.  Administration will collect evidence of this effectiveness by weekly walk throughs and/or lesson plan checks and follow up at data meetings and teacher collaboration meetings.  </t>
  </si>
  <si>
    <t>Teachers will set student targets using data notebooks as the tool.   Teachers will set quarterly meetings with students and families to review growth.</t>
  </si>
  <si>
    <t>Staff will maintain contact logs with families.</t>
  </si>
  <si>
    <t xml:space="preserve">Staff will monitor, assess and continue to improve the four core components of school climate during weekly grade level meetings. </t>
  </si>
  <si>
    <t>Staff will use data to progress monitor the effectiveness of lesson plans and modify as needed.</t>
  </si>
  <si>
    <t>Teachers will use assessments and data collection during Grade Level Meetings to plan lessons that provide differentiated instruction.</t>
  </si>
  <si>
    <t xml:space="preserve">Teachers will receive a common template for planning writing that shows how to differentiate. Teachers will learn to scaffold the standards across multiple grade levels to accommodate varying needs. </t>
  </si>
  <si>
    <t>Walk thoughs will focus on the use of Higher Order Thinking.   Feedback will be delivered during weekly Grade Level Meetings.</t>
  </si>
  <si>
    <t>Teachers will collaborate weekly for 40 minutes with their grade level partner(s) to develop lesson plans, assessments, differentiated groupings, and interdisciplinary units.  Collaboration will be supported by administration at meetings and with weekly walk through feedback.</t>
  </si>
  <si>
    <t>Teachers will collaborate weekly for 40 minutes with their grade level partner(s) to develop lesson plans, assessments, differentiated groupings, and interdisciplinary units.  Collaboration will be supported by administration at meetings and with bi-weekly walk through feedback.</t>
  </si>
  <si>
    <t>Teachers will set student targets using data notebooks as the tool.   Teachers will set quarterly meetings with students to review growth.</t>
  </si>
  <si>
    <t>Increase attendance to PTO meeting by 50%.</t>
  </si>
  <si>
    <t>Parents will be provided with the schoolwide calendar on a magnet so they have the school events and phone numbers easily accessible.</t>
  </si>
  <si>
    <t>Buidling adminstration will develop a communication plan based on DTSDE Report and parent Survey</t>
  </si>
  <si>
    <t>SBPT will create a survey for family members to voice there ideas for better communication</t>
  </si>
  <si>
    <t>Use survey results to determine effective home to school communication.</t>
  </si>
  <si>
    <t>The parent liaison will meet with a PTO President to  develop a plan for increasing diversity in our PTO.</t>
  </si>
  <si>
    <t>Building administration will share school data at Open House, Curriculum Nights, Town Hall Meetings, Buidling and District Web Sites, Monthly Newesletter, and Robo Calls.</t>
  </si>
  <si>
    <t>Schedule events calendar and put on school website</t>
  </si>
  <si>
    <t>Distribute district calendars to all families</t>
  </si>
  <si>
    <t>All building support staff will have posts throughout arrival and dismissal times.   Staff will provide a warm and welcoming environment to students and families.</t>
  </si>
  <si>
    <t>School Leaders will attend district based/state based PD training around lead evaluators, APPR rubrics, and feedback on instructional practices.</t>
  </si>
  <si>
    <t>Included in Tenet 2.4</t>
  </si>
  <si>
    <t>Included above</t>
  </si>
  <si>
    <t>Included in Tenet 3.3</t>
  </si>
  <si>
    <t>Formative assessments will be given each marking period</t>
  </si>
  <si>
    <t>Parent Liaison will use flexible schedule to enable themselves to attend all functions.</t>
  </si>
  <si>
    <t>Parent Liaison will recruit additional PTO members by making daily personal phone calls with meeting schedules and agendas.</t>
  </si>
  <si>
    <t>Parent Liaison will attend all PTO functions including monthly meetings</t>
  </si>
  <si>
    <t>Included in Tenet 6.3</t>
  </si>
  <si>
    <t>Create family friendly letter explaining building data.</t>
  </si>
  <si>
    <t>Building level administrators will develop and implement walkthrough schedules.</t>
  </si>
  <si>
    <t>School leaders wil utilize a common walk through tool developed collaboratively with district and school representatives.</t>
  </si>
  <si>
    <t>Grade Level Meetings will rotate weekly based on Data, RtI Process, CCLS, and monthly book readings based on behavior management.</t>
  </si>
  <si>
    <t>Administration will provide teachers with the support to use data (formative and summative) during teacher data meetings every week for 40 minutes to review student data with the support of a data coach.  Administration will collect evidence of the effectiveness of data use by weekly walk throughs and/or lesson plan checks and follow up at data meetings and teacher collaboration meetings.  20 % increase in proficiency rates is desired measure.</t>
  </si>
  <si>
    <t>Administration will support grade level collaboration weekly for 40 minutes to develop rigorous lesson plans, assessments, differentiated groupings, and interdisciplinary units, all aligned to the CCLS.   Administration will collect evidence of this effectiveness by bi- weekly walk throughs and/or lesson plan checks and follow up at data meetings and teacher collaboration meetings.  20 % increase in proficiency rates is desired measure.</t>
  </si>
  <si>
    <t>Teachers will  write effective lesson plans using lesson template (Emphasis on differentiating through groups, daily), evidenced through walkthrough data in Domain 1.</t>
  </si>
  <si>
    <t>School Leaders and teachers will be using Technology Prgrams (Iready, Accelerated Reader) to Differentiate Instruction (Developing, Monitoring, Differentiating) and  Enriching Instruction with technology (developing web-quests connected to common core, etc.).</t>
  </si>
  <si>
    <t>Teachers will create and organize Pre-Designed RTI Centers to meet instuctional needs for all students according to data; resulting in 20% increased in proficiency rates.</t>
  </si>
  <si>
    <t>Increased evidence of higher order questioning within lesson plans and during walk throughs.</t>
  </si>
  <si>
    <t>Administer baseline survey aiming for 30% response rate.</t>
  </si>
  <si>
    <t>Increase the diversity of our PTA racially and economically to be more reflective of the school.</t>
  </si>
  <si>
    <t>Measure the effectiveness of our current vision and mission using multiple tools of evaluation including parent survey and classroom observations.</t>
  </si>
  <si>
    <t>General Fund</t>
  </si>
  <si>
    <t>No cost</t>
  </si>
  <si>
    <t>Meet weekly with building administrators to discuss walk through data and trrends.</t>
  </si>
  <si>
    <t>Administration will meet with Parent Liaison m onthly to monitor building needs and progress with supporting families.</t>
  </si>
  <si>
    <t>Bolgen Vargas, Ed. D.</t>
  </si>
  <si>
    <t>Van Henri White, President, B.O.E.</t>
  </si>
  <si>
    <t>Website Link for Published Plan</t>
  </si>
  <si>
    <t>ROCHESTER CITY SCHOOL DISTRICT</t>
  </si>
  <si>
    <t>SCHOOL 7 - VIRGIL GRISSOM</t>
  </si>
  <si>
    <t>http://www.rcsdk12.org/2014-15_SCEP</t>
  </si>
  <si>
    <t>Signatures confirm the respective parties certify that the SCEP addresses all of the required components of the ESEA Flexibility Waiver as detailed on page 1 of this document and understand that any significant modification of the school district’s approved plan require the prior approval of the commissioner.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</si>
</sst>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409]mmmm\ d\,\ yyyy;@"/>
    <numFmt numFmtId="166" formatCode="0.0"/>
    <numFmt numFmtId="167" formatCode="0.0%"/>
  </numFmts>
  <fonts count="36" x14ac:knownFonts="1">
    <font>
      <sz val="11"/>
      <color theme="1"/>
      <name val="Calibri"/>
      <family val="2"/>
      <scheme val="minor"/>
    </font>
    <font>
      <b/>
      <sz val="11"/>
      <color theme="1"/>
      <name val="Calibri"/>
      <family val="2"/>
      <scheme val="minor"/>
    </font>
    <font>
      <b/>
      <sz val="18"/>
      <color theme="1"/>
      <name val="Calibri"/>
      <family val="2"/>
      <scheme val="minor"/>
    </font>
    <font>
      <sz val="18"/>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u/>
      <sz val="11"/>
      <color theme="1"/>
      <name val="Calibri"/>
      <family val="2"/>
      <scheme val="minor"/>
    </font>
    <font>
      <b/>
      <sz val="11"/>
      <color rgb="FFFF0000"/>
      <name val="Calibri"/>
      <family val="2"/>
      <scheme val="minor"/>
    </font>
    <font>
      <b/>
      <sz val="14"/>
      <color theme="1"/>
      <name val="Calibri"/>
      <family val="2"/>
      <scheme val="minor"/>
    </font>
    <font>
      <sz val="10"/>
      <color theme="1"/>
      <name val="Calibri"/>
      <family val="2"/>
      <scheme val="minor"/>
    </font>
    <font>
      <b/>
      <sz val="11"/>
      <color rgb="FF00B050"/>
      <name val="Calibri"/>
      <family val="2"/>
      <scheme val="minor"/>
    </font>
    <font>
      <sz val="11"/>
      <color rgb="FF000000"/>
      <name val="Calibri"/>
      <family val="2"/>
      <scheme val="minor"/>
    </font>
    <font>
      <b/>
      <u/>
      <sz val="11"/>
      <color theme="1"/>
      <name val="Calibri"/>
      <family val="2"/>
      <scheme val="minor"/>
    </font>
    <font>
      <sz val="8"/>
      <color indexed="81"/>
      <name val="Tahoma"/>
      <family val="2"/>
    </font>
    <font>
      <b/>
      <sz val="8"/>
      <color indexed="81"/>
      <name val="Tahoma"/>
      <family val="2"/>
    </font>
    <font>
      <sz val="11"/>
      <color theme="1"/>
      <name val="Calibri"/>
      <family val="2"/>
      <scheme val="minor"/>
    </font>
    <font>
      <b/>
      <sz val="12"/>
      <color rgb="FFFF0000"/>
      <name val="Calibri"/>
      <family val="2"/>
      <scheme val="minor"/>
    </font>
    <font>
      <sz val="10"/>
      <name val="Arial"/>
      <family val="2"/>
    </font>
    <font>
      <b/>
      <sz val="10"/>
      <name val="Verdana"/>
      <family val="2"/>
    </font>
    <font>
      <b/>
      <sz val="10"/>
      <name val="Arial"/>
      <family val="2"/>
    </font>
    <font>
      <sz val="10"/>
      <name val="Verdana"/>
      <family val="2"/>
    </font>
    <font>
      <sz val="10"/>
      <name val="Arial"/>
      <family val="2"/>
    </font>
    <font>
      <sz val="11"/>
      <name val="Arial"/>
      <family val="2"/>
    </font>
    <font>
      <sz val="10"/>
      <color indexed="8"/>
      <name val="Arial"/>
      <family val="2"/>
    </font>
    <font>
      <sz val="10"/>
      <name val="Arial Narrow"/>
      <family val="2"/>
    </font>
    <font>
      <sz val="14"/>
      <color theme="1"/>
      <name val="Calibri"/>
      <family val="2"/>
      <scheme val="minor"/>
    </font>
    <font>
      <sz val="11"/>
      <color rgb="FFFF0000"/>
      <name val="Calibri"/>
      <family val="2"/>
      <scheme val="minor"/>
    </font>
    <font>
      <b/>
      <sz val="11"/>
      <name val="Calibri"/>
      <family val="2"/>
      <scheme val="minor"/>
    </font>
    <font>
      <b/>
      <u/>
      <sz val="11"/>
      <color rgb="FFFF0000"/>
      <name val="Calibri"/>
      <family val="2"/>
      <scheme val="minor"/>
    </font>
    <font>
      <u/>
      <sz val="11"/>
      <color theme="10"/>
      <name val="Calibri"/>
      <family val="2"/>
      <scheme val="minor"/>
    </font>
    <font>
      <sz val="11"/>
      <color theme="1"/>
      <name val="Times New Roman"/>
      <family val="1"/>
    </font>
    <font>
      <u/>
      <sz val="11"/>
      <color theme="10"/>
      <name val="Times New Roman"/>
      <family val="1"/>
    </font>
    <font>
      <u/>
      <sz val="12"/>
      <color theme="1"/>
      <name val="Calibri"/>
      <family val="2"/>
      <scheme val="minor"/>
    </font>
    <font>
      <b/>
      <sz val="20"/>
      <color theme="1"/>
      <name val="Calibri"/>
      <family val="2"/>
      <scheme val="minor"/>
    </font>
  </fonts>
  <fills count="11">
    <fill>
      <patternFill patternType="none"/>
    </fill>
    <fill>
      <patternFill patternType="gray125"/>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99"/>
        <bgColor indexed="64"/>
      </patternFill>
    </fill>
    <fill>
      <patternFill patternType="solid">
        <fgColor theme="1"/>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top style="thin">
        <color auto="1"/>
      </top>
      <bottom/>
      <diagonal/>
    </border>
    <border>
      <left style="thin">
        <color rgb="FF000000"/>
      </left>
      <right style="thin">
        <color rgb="FF000000"/>
      </right>
      <top/>
      <bottom style="thin">
        <color rgb="FF000000"/>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bottom/>
      <diagonal/>
    </border>
    <border>
      <left style="thin">
        <color indexed="65"/>
      </left>
      <right/>
      <top style="thin">
        <color indexed="8"/>
      </top>
      <bottom/>
      <diagonal/>
    </border>
    <border>
      <left style="thin">
        <color auto="1"/>
      </left>
      <right/>
      <top/>
      <bottom/>
      <diagonal/>
    </border>
    <border>
      <left/>
      <right/>
      <top style="thin">
        <color indexed="64"/>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8">
    <xf numFmtId="0" fontId="0" fillId="0" borderId="0"/>
    <xf numFmtId="0" fontId="19" fillId="0" borderId="0"/>
    <xf numFmtId="0" fontId="23" fillId="0" borderId="0"/>
    <xf numFmtId="0" fontId="17" fillId="0" borderId="0"/>
    <xf numFmtId="0" fontId="24" fillId="0" borderId="0"/>
    <xf numFmtId="0" fontId="25" fillId="0" borderId="0"/>
    <xf numFmtId="0" fontId="25" fillId="0" borderId="0"/>
    <xf numFmtId="0" fontId="31" fillId="0" borderId="0" applyNumberFormat="0" applyFill="0" applyBorder="0" applyAlignment="0" applyProtection="0"/>
  </cellStyleXfs>
  <cellXfs count="375">
    <xf numFmtId="0" fontId="0" fillId="0" borderId="0" xfId="0"/>
    <xf numFmtId="0" fontId="1" fillId="0" borderId="0" xfId="0" applyFont="1"/>
    <xf numFmtId="0" fontId="4" fillId="0" borderId="0" xfId="0" applyFont="1" applyAlignment="1">
      <alignment wrapText="1"/>
    </xf>
    <xf numFmtId="0" fontId="5" fillId="0" borderId="0" xfId="0" applyFont="1" applyAlignment="1">
      <alignment wrapText="1"/>
    </xf>
    <xf numFmtId="0" fontId="4" fillId="2" borderId="1" xfId="0" applyFont="1" applyFill="1" applyBorder="1" applyAlignment="1">
      <alignment wrapText="1"/>
    </xf>
    <xf numFmtId="0" fontId="5" fillId="0" borderId="1" xfId="0" applyFont="1" applyBorder="1" applyAlignment="1">
      <alignment wrapText="1"/>
    </xf>
    <xf numFmtId="0" fontId="4" fillId="3" borderId="1" xfId="0" applyFont="1" applyFill="1" applyBorder="1" applyAlignment="1">
      <alignment horizontal="center" wrapText="1"/>
    </xf>
    <xf numFmtId="0" fontId="1" fillId="0" borderId="0" xfId="0" applyFont="1" applyAlignment="1">
      <alignment wrapText="1"/>
    </xf>
    <xf numFmtId="0" fontId="0" fillId="0" borderId="0" xfId="0" applyFont="1" applyAlignment="1">
      <alignment wrapText="1"/>
    </xf>
    <xf numFmtId="0" fontId="1" fillId="3" borderId="1" xfId="0" applyFont="1" applyFill="1" applyBorder="1" applyAlignment="1">
      <alignment horizontal="center" wrapText="1"/>
    </xf>
    <xf numFmtId="0" fontId="5" fillId="0" borderId="0" xfId="0" applyFont="1" applyAlignment="1">
      <alignment wrapText="1"/>
    </xf>
    <xf numFmtId="0" fontId="0" fillId="0" borderId="0" xfId="0" applyAlignment="1">
      <alignment wrapText="1"/>
    </xf>
    <xf numFmtId="0" fontId="1" fillId="4" borderId="1" xfId="0" applyFont="1" applyFill="1" applyBorder="1" applyAlignment="1">
      <alignment horizontal="left" vertical="top" wrapText="1"/>
    </xf>
    <xf numFmtId="164" fontId="1" fillId="0" borderId="0" xfId="0" applyNumberFormat="1" applyFont="1" applyAlignment="1">
      <alignment wrapText="1"/>
    </xf>
    <xf numFmtId="0" fontId="5"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xf>
    <xf numFmtId="49" fontId="5" fillId="0" borderId="0" xfId="0" applyNumberFormat="1" applyFont="1" applyAlignment="1">
      <alignment horizontal="left"/>
    </xf>
    <xf numFmtId="49" fontId="0" fillId="0" borderId="0" xfId="0" applyNumberFormat="1" applyFont="1" applyAlignment="1">
      <alignment horizontal="left" wrapText="1"/>
    </xf>
    <xf numFmtId="0" fontId="1" fillId="4" borderId="1" xfId="0" applyFont="1" applyFill="1" applyBorder="1" applyAlignment="1">
      <alignment horizontal="center" wrapText="1"/>
    </xf>
    <xf numFmtId="49" fontId="1" fillId="4" borderId="1" xfId="0" applyNumberFormat="1" applyFont="1" applyFill="1" applyBorder="1" applyAlignment="1">
      <alignment horizontal="center" wrapText="1"/>
    </xf>
    <xf numFmtId="0" fontId="0" fillId="0" borderId="0" xfId="0" applyFont="1" applyBorder="1" applyAlignment="1">
      <alignment wrapText="1"/>
    </xf>
    <xf numFmtId="0" fontId="1" fillId="0" borderId="0" xfId="0" applyFont="1" applyBorder="1" applyAlignment="1">
      <alignment horizontal="center" wrapText="1"/>
    </xf>
    <xf numFmtId="0" fontId="0" fillId="4" borderId="1" xfId="0" applyFont="1" applyFill="1" applyBorder="1" applyAlignment="1">
      <alignment horizontal="left" vertical="top" wrapText="1"/>
    </xf>
    <xf numFmtId="0" fontId="5" fillId="0" borderId="0" xfId="0" applyFont="1" applyFill="1" applyAlignment="1">
      <alignment wrapText="1"/>
    </xf>
    <xf numFmtId="0" fontId="0" fillId="0" borderId="8" xfId="0" applyFont="1" applyFill="1" applyBorder="1" applyAlignment="1">
      <alignment horizontal="left" vertical="top" wrapText="1"/>
    </xf>
    <xf numFmtId="0" fontId="10" fillId="0" borderId="0" xfId="0" applyFont="1" applyAlignment="1">
      <alignment horizontal="center" wrapText="1"/>
    </xf>
    <xf numFmtId="49" fontId="5" fillId="0" borderId="0" xfId="0" applyNumberFormat="1" applyFont="1" applyAlignment="1">
      <alignment wrapText="1"/>
    </xf>
    <xf numFmtId="0" fontId="0" fillId="6" borderId="1" xfId="0" applyFont="1" applyFill="1" applyBorder="1" applyAlignment="1">
      <alignment horizontal="left" wrapText="1"/>
    </xf>
    <xf numFmtId="0" fontId="9" fillId="6" borderId="1" xfId="0" applyFont="1" applyFill="1" applyBorder="1" applyAlignment="1">
      <alignment horizontal="center" vertical="center" wrapText="1"/>
    </xf>
    <xf numFmtId="0" fontId="9" fillId="0" borderId="0" xfId="0" applyFont="1"/>
    <xf numFmtId="0" fontId="12" fillId="0" borderId="0" xfId="0" applyFont="1"/>
    <xf numFmtId="0" fontId="5" fillId="7" borderId="1" xfId="0" applyFont="1" applyFill="1" applyBorder="1" applyAlignment="1">
      <alignment horizontal="left" vertical="top" wrapText="1"/>
    </xf>
    <xf numFmtId="0" fontId="5" fillId="7" borderId="1" xfId="0" applyFont="1" applyFill="1" applyBorder="1" applyAlignment="1">
      <alignment wrapText="1"/>
    </xf>
    <xf numFmtId="0" fontId="0"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7" borderId="1" xfId="0" applyFont="1" applyFill="1" applyBorder="1" applyAlignment="1">
      <alignment horizontal="left" vertical="top" wrapText="1"/>
    </xf>
    <xf numFmtId="0" fontId="0" fillId="7" borderId="1" xfId="0" applyFont="1" applyFill="1" applyBorder="1" applyAlignment="1">
      <alignment horizontal="left" wrapText="1"/>
    </xf>
    <xf numFmtId="49" fontId="0" fillId="7" borderId="1" xfId="0" applyNumberFormat="1" applyFont="1" applyFill="1" applyBorder="1" applyAlignment="1">
      <alignment horizontal="left" wrapText="1"/>
    </xf>
    <xf numFmtId="165" fontId="0" fillId="7" borderId="1" xfId="0" applyNumberFormat="1" applyFont="1" applyFill="1" applyBorder="1" applyAlignment="1">
      <alignment horizontal="left" wrapText="1"/>
    </xf>
    <xf numFmtId="0" fontId="0" fillId="7" borderId="1" xfId="0" applyFont="1" applyFill="1" applyBorder="1" applyAlignment="1">
      <alignment horizontal="center" wrapText="1"/>
    </xf>
    <xf numFmtId="0" fontId="0" fillId="0" borderId="0" xfId="0" applyFont="1"/>
    <xf numFmtId="0" fontId="0" fillId="0" borderId="1" xfId="0" applyFont="1" applyFill="1" applyBorder="1" applyAlignment="1">
      <alignment vertical="top" wrapText="1"/>
    </xf>
    <xf numFmtId="0" fontId="0" fillId="0" borderId="0" xfId="0" applyFont="1" applyFill="1"/>
    <xf numFmtId="164" fontId="0" fillId="0" borderId="0" xfId="0" applyNumberFormat="1" applyFont="1" applyFill="1" applyAlignment="1">
      <alignment horizontal="center" wrapText="1"/>
    </xf>
    <xf numFmtId="0" fontId="1" fillId="0" borderId="0" xfId="0" applyFont="1" applyFill="1" applyAlignment="1">
      <alignment horizontal="center" wrapText="1"/>
    </xf>
    <xf numFmtId="0" fontId="13" fillId="0" borderId="1" xfId="0" applyFont="1" applyFill="1" applyBorder="1" applyAlignment="1">
      <alignment vertical="top" wrapText="1"/>
    </xf>
    <xf numFmtId="0" fontId="0" fillId="0" borderId="0" xfId="0" applyFont="1" applyFill="1" applyAlignment="1">
      <alignment wrapText="1"/>
    </xf>
    <xf numFmtId="164" fontId="0" fillId="7" borderId="1" xfId="0" applyNumberFormat="1" applyFont="1" applyFill="1" applyBorder="1" applyAlignment="1">
      <alignment horizontal="center" vertical="center" wrapText="1"/>
    </xf>
    <xf numFmtId="164" fontId="0" fillId="7" borderId="1" xfId="0" applyNumberFormat="1" applyFont="1" applyFill="1" applyBorder="1" applyAlignment="1">
      <alignment horizontal="right" vertical="center" wrapText="1"/>
    </xf>
    <xf numFmtId="0" fontId="1" fillId="0" borderId="0" xfId="0" applyFont="1" applyFill="1" applyBorder="1" applyAlignment="1">
      <alignment wrapText="1"/>
    </xf>
    <xf numFmtId="164" fontId="1" fillId="0" borderId="0" xfId="0" applyNumberFormat="1" applyFont="1" applyFill="1" applyBorder="1" applyAlignment="1">
      <alignment horizontal="center" wrapText="1"/>
    </xf>
    <xf numFmtId="164" fontId="14" fillId="0" borderId="0" xfId="0" applyNumberFormat="1" applyFont="1" applyFill="1" applyBorder="1" applyAlignment="1">
      <alignment horizontal="center" wrapText="1"/>
    </xf>
    <xf numFmtId="0" fontId="4" fillId="0" borderId="1" xfId="0" applyFont="1" applyBorder="1" applyAlignment="1">
      <alignment wrapText="1"/>
    </xf>
    <xf numFmtId="49" fontId="5" fillId="7" borderId="1" xfId="0" applyNumberFormat="1" applyFont="1" applyFill="1" applyBorder="1" applyAlignment="1">
      <alignment horizontal="left" wrapText="1"/>
    </xf>
    <xf numFmtId="0" fontId="0" fillId="0" borderId="0" xfId="0" applyFont="1" applyAlignment="1">
      <alignment horizontal="left" vertical="top" wrapText="1"/>
    </xf>
    <xf numFmtId="0" fontId="0" fillId="0" borderId="0" xfId="0" applyAlignment="1">
      <alignment wrapText="1"/>
    </xf>
    <xf numFmtId="49" fontId="5" fillId="0" borderId="0" xfId="0" applyNumberFormat="1" applyFont="1" applyAlignment="1">
      <alignment horizontal="left" wrapText="1"/>
    </xf>
    <xf numFmtId="0" fontId="0" fillId="0" borderId="0" xfId="0" applyAlignment="1">
      <alignment horizontal="left"/>
    </xf>
    <xf numFmtId="0" fontId="5" fillId="0" borderId="0" xfId="0" applyFont="1" applyAlignment="1">
      <alignment wrapText="1"/>
    </xf>
    <xf numFmtId="0" fontId="0" fillId="0" borderId="0" xfId="0" applyFont="1" applyAlignment="1">
      <alignment wrapText="1"/>
    </xf>
    <xf numFmtId="49" fontId="5" fillId="0" borderId="0" xfId="0" applyNumberFormat="1" applyFont="1" applyAlignment="1">
      <alignment horizontal="left" wrapText="1"/>
    </xf>
    <xf numFmtId="0" fontId="0" fillId="0" borderId="0" xfId="0" applyAlignment="1">
      <alignment wrapText="1"/>
    </xf>
    <xf numFmtId="0" fontId="0" fillId="0" borderId="0" xfId="0" applyFont="1" applyAlignment="1">
      <alignment horizontal="left" vertical="top" wrapText="1"/>
    </xf>
    <xf numFmtId="0" fontId="5" fillId="0" borderId="0" xfId="0" applyFont="1" applyAlignment="1">
      <alignment horizontal="left"/>
    </xf>
    <xf numFmtId="0" fontId="1" fillId="8" borderId="1" xfId="0" applyFont="1" applyFill="1" applyBorder="1" applyAlignment="1">
      <alignment horizontal="center" wrapText="1"/>
    </xf>
    <xf numFmtId="0" fontId="0" fillId="0" borderId="1" xfId="0" applyFill="1" applyBorder="1" applyAlignment="1">
      <alignment vertical="top" wrapText="1"/>
    </xf>
    <xf numFmtId="0" fontId="0" fillId="0" borderId="0" xfId="0" applyFont="1" applyAlignment="1">
      <alignment vertical="center"/>
    </xf>
    <xf numFmtId="0" fontId="19" fillId="0" borderId="0" xfId="1" applyAlignment="1">
      <alignment vertical="center"/>
    </xf>
    <xf numFmtId="49" fontId="20" fillId="0" borderId="1" xfId="1" applyNumberFormat="1" applyFont="1" applyBorder="1" applyAlignment="1">
      <alignment horizontal="center" vertical="center" wrapText="1"/>
    </xf>
    <xf numFmtId="0" fontId="20" fillId="0" borderId="1" xfId="1" applyFont="1" applyBorder="1" applyAlignment="1">
      <alignment horizontal="center" vertical="center" wrapText="1"/>
    </xf>
    <xf numFmtId="0" fontId="21" fillId="0" borderId="1" xfId="1" applyFont="1" applyBorder="1" applyAlignment="1">
      <alignment horizontal="center" vertical="center"/>
    </xf>
    <xf numFmtId="164" fontId="21" fillId="0" borderId="1" xfId="1" applyNumberFormat="1" applyFont="1" applyBorder="1" applyAlignment="1">
      <alignment horizontal="center" vertical="center"/>
    </xf>
    <xf numFmtId="49" fontId="22" fillId="0" borderId="1" xfId="1" quotePrefix="1" applyNumberFormat="1" applyFont="1" applyBorder="1" applyAlignment="1">
      <alignment vertical="center" wrapText="1"/>
    </xf>
    <xf numFmtId="0" fontId="22" fillId="0" borderId="1" xfId="1" applyFont="1" applyBorder="1" applyAlignment="1">
      <alignment horizontal="left" vertical="center" wrapText="1"/>
    </xf>
    <xf numFmtId="164" fontId="22" fillId="0" borderId="1" xfId="1" applyNumberFormat="1" applyFont="1" applyBorder="1" applyAlignment="1">
      <alignment horizontal="right" vertical="center" wrapText="1"/>
    </xf>
    <xf numFmtId="164" fontId="19" fillId="0" borderId="1" xfId="1" applyNumberFormat="1" applyBorder="1" applyAlignment="1">
      <alignment horizontal="right" vertical="center"/>
    </xf>
    <xf numFmtId="164" fontId="19" fillId="0" borderId="1" xfId="1" applyNumberFormat="1" applyBorder="1" applyAlignment="1">
      <alignment horizontal="center" vertical="center"/>
    </xf>
    <xf numFmtId="49" fontId="22" fillId="0" borderId="1" xfId="1" applyNumberFormat="1" applyFont="1" applyBorder="1" applyAlignment="1">
      <alignment vertical="center" wrapText="1"/>
    </xf>
    <xf numFmtId="49" fontId="22" fillId="0" borderId="5" xfId="1" applyNumberFormat="1" applyFont="1" applyBorder="1" applyAlignment="1">
      <alignment vertical="center" wrapText="1"/>
    </xf>
    <xf numFmtId="0" fontId="22" fillId="0" borderId="5" xfId="1" applyFont="1" applyBorder="1" applyAlignment="1">
      <alignment horizontal="left" vertical="center" wrapText="1"/>
    </xf>
    <xf numFmtId="164" fontId="22" fillId="0" borderId="5" xfId="1" applyNumberFormat="1" applyFont="1" applyBorder="1" applyAlignment="1">
      <alignment horizontal="right" vertical="center" wrapText="1"/>
    </xf>
    <xf numFmtId="164" fontId="19" fillId="0" borderId="5" xfId="1" applyNumberFormat="1" applyBorder="1" applyAlignment="1">
      <alignment horizontal="right" vertical="center"/>
    </xf>
    <xf numFmtId="49" fontId="19" fillId="0" borderId="0" xfId="1" applyNumberFormat="1" applyAlignment="1">
      <alignment horizontal="left" vertical="center"/>
    </xf>
    <xf numFmtId="0" fontId="19" fillId="0" borderId="0" xfId="1" applyAlignment="1">
      <alignment horizontal="left" vertical="center"/>
    </xf>
    <xf numFmtId="0" fontId="19" fillId="0" borderId="0" xfId="1" applyAlignment="1">
      <alignment horizontal="right" vertical="center"/>
    </xf>
    <xf numFmtId="164" fontId="19" fillId="0" borderId="0" xfId="1" applyNumberFormat="1" applyAlignment="1">
      <alignment horizontal="left" vertical="center"/>
    </xf>
    <xf numFmtId="49" fontId="19" fillId="0" borderId="0" xfId="1" applyNumberFormat="1" applyAlignment="1">
      <alignment vertical="center"/>
    </xf>
    <xf numFmtId="164" fontId="19" fillId="0" borderId="0" xfId="1" applyNumberFormat="1" applyAlignment="1">
      <alignment vertical="center"/>
    </xf>
    <xf numFmtId="49" fontId="5" fillId="7" borderId="1" xfId="0" applyNumberFormat="1" applyFont="1" applyFill="1" applyBorder="1" applyAlignment="1">
      <alignment wrapText="1"/>
    </xf>
    <xf numFmtId="164" fontId="23" fillId="6" borderId="1" xfId="2" applyNumberFormat="1" applyFill="1" applyBorder="1" applyAlignment="1">
      <alignment horizontal="right" vertical="center" wrapText="1"/>
    </xf>
    <xf numFmtId="164" fontId="19" fillId="0" borderId="11" xfId="1" applyNumberFormat="1" applyBorder="1" applyAlignment="1">
      <alignment horizontal="center" vertical="center"/>
    </xf>
    <xf numFmtId="0" fontId="21" fillId="0" borderId="0" xfId="1" applyFont="1" applyAlignment="1">
      <alignment horizontal="center"/>
    </xf>
    <xf numFmtId="0" fontId="19" fillId="0" borderId="0" xfId="1" applyFont="1" applyAlignment="1">
      <alignment horizontal="center"/>
    </xf>
    <xf numFmtId="0" fontId="19" fillId="0" borderId="0" xfId="1"/>
    <xf numFmtId="0" fontId="19" fillId="0" borderId="12" xfId="1" applyBorder="1" applyAlignment="1">
      <alignment wrapText="1"/>
    </xf>
    <xf numFmtId="0" fontId="19" fillId="0" borderId="12" xfId="1" applyFill="1" applyBorder="1" applyAlignment="1">
      <alignment wrapText="1"/>
    </xf>
    <xf numFmtId="0" fontId="19" fillId="0" borderId="13" xfId="1" applyBorder="1" applyAlignment="1">
      <alignment horizontal="center" wrapText="1"/>
    </xf>
    <xf numFmtId="2" fontId="19" fillId="0" borderId="13" xfId="1" applyNumberFormat="1" applyFill="1" applyBorder="1" applyAlignment="1">
      <alignment horizontal="center" wrapText="1"/>
    </xf>
    <xf numFmtId="0" fontId="19" fillId="0" borderId="13" xfId="1" applyFill="1" applyBorder="1" applyAlignment="1">
      <alignment horizontal="center" wrapText="1"/>
    </xf>
    <xf numFmtId="0" fontId="19" fillId="0" borderId="0" xfId="1" applyFill="1" applyBorder="1" applyAlignment="1">
      <alignment horizontal="center" wrapText="1"/>
    </xf>
    <xf numFmtId="0" fontId="22" fillId="0" borderId="13" xfId="1" applyFont="1" applyBorder="1" applyAlignment="1">
      <alignment horizontal="center" wrapText="1"/>
    </xf>
    <xf numFmtId="0" fontId="19" fillId="0" borderId="0" xfId="1" applyAlignment="1">
      <alignment wrapText="1"/>
    </xf>
    <xf numFmtId="49" fontId="19" fillId="0" borderId="12" xfId="1" applyNumberFormat="1" applyBorder="1"/>
    <xf numFmtId="0" fontId="19" fillId="0" borderId="12" xfId="1" applyFill="1" applyBorder="1"/>
    <xf numFmtId="0" fontId="19" fillId="0" borderId="5" xfId="1" applyBorder="1" applyAlignment="1">
      <alignment horizontal="center"/>
    </xf>
    <xf numFmtId="0" fontId="19" fillId="0" borderId="13" xfId="1" applyBorder="1" applyAlignment="1">
      <alignment horizontal="center"/>
    </xf>
    <xf numFmtId="1" fontId="19" fillId="0" borderId="13" xfId="1" applyNumberFormat="1" applyBorder="1" applyAlignment="1">
      <alignment horizontal="center"/>
    </xf>
    <xf numFmtId="2" fontId="19" fillId="0" borderId="13" xfId="1" applyNumberFormat="1" applyBorder="1" applyAlignment="1">
      <alignment horizontal="center"/>
    </xf>
    <xf numFmtId="166" fontId="19" fillId="0" borderId="13" xfId="1" applyNumberFormat="1" applyBorder="1" applyAlignment="1">
      <alignment horizontal="center"/>
    </xf>
    <xf numFmtId="166" fontId="19" fillId="0" borderId="0" xfId="1" applyNumberFormat="1" applyBorder="1" applyAlignment="1">
      <alignment horizontal="center"/>
    </xf>
    <xf numFmtId="0" fontId="22" fillId="0" borderId="13" xfId="1" applyFont="1" applyBorder="1" applyAlignment="1">
      <alignment horizontal="center"/>
    </xf>
    <xf numFmtId="9" fontId="22" fillId="0" borderId="13" xfId="1" applyNumberFormat="1" applyFont="1" applyBorder="1" applyAlignment="1">
      <alignment horizontal="center"/>
    </xf>
    <xf numFmtId="49" fontId="25" fillId="0" borderId="12" xfId="5" applyNumberFormat="1" applyFont="1" applyFill="1" applyBorder="1" applyAlignment="1">
      <alignment horizontal="center"/>
    </xf>
    <xf numFmtId="0" fontId="25" fillId="0" borderId="12" xfId="5" applyFont="1" applyFill="1" applyBorder="1" applyAlignment="1"/>
    <xf numFmtId="0" fontId="19" fillId="0" borderId="13" xfId="1" applyBorder="1"/>
    <xf numFmtId="49" fontId="19" fillId="0" borderId="14" xfId="1" applyNumberFormat="1" applyBorder="1"/>
    <xf numFmtId="0" fontId="19" fillId="0" borderId="13" xfId="1" applyFill="1" applyBorder="1"/>
    <xf numFmtId="0" fontId="19" fillId="0" borderId="15" xfId="1" applyFill="1" applyBorder="1"/>
    <xf numFmtId="1" fontId="19" fillId="0" borderId="5" xfId="1" applyNumberFormat="1" applyBorder="1" applyAlignment="1">
      <alignment horizontal="center"/>
    </xf>
    <xf numFmtId="166" fontId="19" fillId="0" borderId="5" xfId="1" applyNumberFormat="1" applyBorder="1" applyAlignment="1">
      <alignment horizontal="center"/>
    </xf>
    <xf numFmtId="49" fontId="19" fillId="0" borderId="12" xfId="1" applyNumberFormat="1" applyFont="1" applyFill="1" applyBorder="1" applyAlignment="1">
      <alignment horizontal="center"/>
    </xf>
    <xf numFmtId="0" fontId="19" fillId="0" borderId="12" xfId="1" applyFont="1" applyFill="1" applyBorder="1" applyAlignment="1"/>
    <xf numFmtId="49" fontId="26" fillId="0" borderId="13" xfId="4" applyNumberFormat="1" applyFont="1" applyFill="1" applyBorder="1" applyAlignment="1">
      <alignment horizontal="center"/>
    </xf>
    <xf numFmtId="49" fontId="26" fillId="9" borderId="13" xfId="4" applyNumberFormat="1" applyFont="1" applyFill="1" applyBorder="1"/>
    <xf numFmtId="0" fontId="19" fillId="0" borderId="16" xfId="1" applyBorder="1"/>
    <xf numFmtId="0" fontId="19" fillId="0" borderId="16" xfId="1" applyFill="1" applyBorder="1"/>
    <xf numFmtId="2" fontId="19" fillId="0" borderId="0" xfId="1" applyNumberFormat="1"/>
    <xf numFmtId="0" fontId="19" fillId="0" borderId="0" xfId="1" applyFill="1"/>
    <xf numFmtId="0" fontId="19" fillId="0" borderId="0" xfId="1" applyAlignment="1">
      <alignment horizontal="center"/>
    </xf>
    <xf numFmtId="0" fontId="0" fillId="0" borderId="0" xfId="0" applyFont="1" applyFill="1" applyAlignment="1">
      <alignment horizontal="left" vertical="top" wrapText="1"/>
    </xf>
    <xf numFmtId="0" fontId="0"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5" fillId="0" borderId="0" xfId="0" applyFont="1" applyAlignment="1">
      <alignment wrapText="1"/>
    </xf>
    <xf numFmtId="49" fontId="5" fillId="0" borderId="0" xfId="0" applyNumberFormat="1" applyFont="1" applyAlignment="1">
      <alignment horizontal="left" wrapText="1"/>
    </xf>
    <xf numFmtId="0" fontId="0" fillId="0" borderId="0" xfId="0" applyAlignment="1">
      <alignment wrapText="1"/>
    </xf>
    <xf numFmtId="49" fontId="5" fillId="0" borderId="0" xfId="0" applyNumberFormat="1" applyFont="1" applyAlignment="1">
      <alignment wrapText="1"/>
    </xf>
    <xf numFmtId="164" fontId="0" fillId="0" borderId="0" xfId="0" applyNumberFormat="1" applyFont="1" applyAlignment="1">
      <alignment wrapText="1"/>
    </xf>
    <xf numFmtId="0" fontId="0" fillId="0" borderId="13" xfId="0" applyFont="1" applyFill="1" applyBorder="1" applyAlignment="1">
      <alignment horizontal="left" vertical="top" wrapText="1"/>
    </xf>
    <xf numFmtId="0" fontId="0" fillId="0" borderId="0" xfId="0" applyFont="1" applyAlignment="1">
      <alignment wrapText="1"/>
    </xf>
    <xf numFmtId="164" fontId="1" fillId="7" borderId="13" xfId="0" applyNumberFormat="1" applyFont="1" applyFill="1" applyBorder="1" applyAlignment="1">
      <alignment horizontal="center" wrapText="1"/>
    </xf>
    <xf numFmtId="0" fontId="0" fillId="0" borderId="0" xfId="0" applyFont="1" applyAlignment="1">
      <alignment wrapText="1"/>
    </xf>
    <xf numFmtId="0" fontId="0" fillId="0" borderId="0" xfId="0" applyAlignment="1">
      <alignment wrapText="1"/>
    </xf>
    <xf numFmtId="0" fontId="5" fillId="0" borderId="0" xfId="0" applyFont="1" applyAlignment="1">
      <alignment wrapText="1"/>
    </xf>
    <xf numFmtId="0" fontId="10" fillId="0" borderId="0" xfId="0" applyFont="1" applyAlignment="1">
      <alignment horizontal="center" wrapText="1"/>
    </xf>
    <xf numFmtId="0" fontId="0" fillId="0" borderId="0" xfId="0" applyFont="1" applyAlignment="1">
      <alignment wrapText="1"/>
    </xf>
    <xf numFmtId="0" fontId="5" fillId="0" borderId="0" xfId="0" applyFont="1" applyAlignment="1">
      <alignment horizontal="left" wrapText="1"/>
    </xf>
    <xf numFmtId="0" fontId="0" fillId="0" borderId="0" xfId="0" applyFont="1" applyAlignment="1">
      <alignment horizontal="left" vertical="top" wrapText="1"/>
    </xf>
    <xf numFmtId="0" fontId="0" fillId="0" borderId="13" xfId="0" applyFont="1" applyBorder="1" applyAlignment="1">
      <alignment horizontal="center" vertical="center" wrapText="1"/>
    </xf>
    <xf numFmtId="0" fontId="5" fillId="0" borderId="0" xfId="0" applyFont="1" applyAlignment="1">
      <alignment horizontal="left"/>
    </xf>
    <xf numFmtId="9" fontId="1" fillId="0" borderId="13" xfId="0" applyNumberFormat="1" applyFont="1" applyFill="1" applyBorder="1" applyAlignment="1">
      <alignment horizontal="center" vertical="center" wrapText="1"/>
    </xf>
    <xf numFmtId="164" fontId="1" fillId="0" borderId="13" xfId="0" applyNumberFormat="1" applyFont="1" applyFill="1" applyBorder="1" applyAlignment="1">
      <alignment horizontal="center" vertical="center" wrapText="1"/>
    </xf>
    <xf numFmtId="164" fontId="0" fillId="0" borderId="13" xfId="0" applyNumberFormat="1" applyFont="1" applyBorder="1" applyAlignment="1">
      <alignment horizontal="center" vertical="center" wrapText="1"/>
    </xf>
    <xf numFmtId="0" fontId="0" fillId="7" borderId="13" xfId="0" applyFont="1" applyFill="1" applyBorder="1" applyAlignment="1">
      <alignment horizontal="center" vertical="center" wrapText="1"/>
    </xf>
    <xf numFmtId="164" fontId="0" fillId="0" borderId="13" xfId="0" applyNumberFormat="1" applyFont="1" applyFill="1" applyBorder="1" applyAlignment="1">
      <alignment horizontal="center" vertical="center" wrapText="1"/>
    </xf>
    <xf numFmtId="0" fontId="1" fillId="0" borderId="13" xfId="0" applyFont="1" applyFill="1" applyBorder="1" applyAlignment="1">
      <alignment horizontal="center" vertical="top" wrapText="1"/>
    </xf>
    <xf numFmtId="164" fontId="5" fillId="0" borderId="0" xfId="0" applyNumberFormat="1" applyFont="1" applyAlignment="1">
      <alignment wrapText="1"/>
    </xf>
    <xf numFmtId="0" fontId="0" fillId="0" borderId="0" xfId="0" applyFont="1" applyBorder="1" applyAlignment="1">
      <alignment horizontal="center" vertical="center" wrapText="1"/>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0" fontId="0" fillId="10" borderId="13"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0" fillId="0" borderId="2" xfId="0" applyBorder="1" applyAlignment="1">
      <alignment wrapText="1"/>
    </xf>
    <xf numFmtId="0" fontId="0" fillId="0" borderId="2" xfId="0" applyFont="1" applyBorder="1" applyAlignment="1">
      <alignment horizontal="center" vertical="center" wrapText="1"/>
    </xf>
    <xf numFmtId="164" fontId="1" fillId="0" borderId="18" xfId="0" applyNumberFormat="1" applyFont="1" applyFill="1" applyBorder="1" applyAlignment="1">
      <alignment horizontal="center" vertical="center" wrapText="1"/>
    </xf>
    <xf numFmtId="0" fontId="1" fillId="4" borderId="13" xfId="0" applyFont="1" applyFill="1" applyBorder="1" applyAlignment="1">
      <alignment horizontal="left" vertical="top" wrapText="1"/>
    </xf>
    <xf numFmtId="0" fontId="1" fillId="0" borderId="0" xfId="0" applyFont="1" applyFill="1" applyAlignment="1">
      <alignment wrapText="1"/>
    </xf>
    <xf numFmtId="164" fontId="1" fillId="0" borderId="0" xfId="0" applyNumberFormat="1" applyFont="1" applyFill="1" applyAlignment="1">
      <alignment horizontal="center" wrapText="1"/>
    </xf>
    <xf numFmtId="167" fontId="5" fillId="0" borderId="0" xfId="0" applyNumberFormat="1" applyFont="1" applyAlignment="1">
      <alignment horizontal="center" vertical="center" wrapText="1"/>
    </xf>
    <xf numFmtId="0" fontId="0" fillId="0" borderId="0" xfId="0" applyFont="1" applyAlignment="1">
      <alignment horizontal="left" vertical="top" wrapText="1"/>
    </xf>
    <xf numFmtId="164" fontId="0" fillId="0" borderId="0" xfId="0" applyNumberFormat="1" applyFont="1" applyAlignment="1">
      <alignment horizontal="right" wrapText="1"/>
    </xf>
    <xf numFmtId="0" fontId="0" fillId="0" borderId="0" xfId="0" applyFill="1"/>
    <xf numFmtId="0" fontId="0" fillId="0" borderId="0" xfId="0" applyAlignment="1">
      <alignment wrapText="1"/>
    </xf>
    <xf numFmtId="0" fontId="0" fillId="0" borderId="0" xfId="0" applyAlignment="1">
      <alignment horizontal="center"/>
    </xf>
    <xf numFmtId="0" fontId="5" fillId="0" borderId="0" xfId="0" applyFont="1" applyAlignment="1">
      <alignment horizontal="left" wrapText="1"/>
    </xf>
    <xf numFmtId="49" fontId="5" fillId="0" borderId="0" xfId="0" applyNumberFormat="1" applyFont="1" applyAlignment="1">
      <alignment wrapText="1"/>
    </xf>
    <xf numFmtId="0" fontId="10" fillId="0" borderId="0" xfId="0" applyFont="1" applyAlignment="1">
      <alignment vertical="center" wrapText="1"/>
    </xf>
    <xf numFmtId="0" fontId="0" fillId="0" borderId="0" xfId="0" applyAlignment="1">
      <alignment wrapText="1"/>
    </xf>
    <xf numFmtId="0" fontId="5" fillId="0" borderId="0" xfId="0" applyFont="1" applyAlignment="1">
      <alignment wrapText="1"/>
    </xf>
    <xf numFmtId="0" fontId="0" fillId="0" borderId="0" xfId="0" applyFont="1" applyAlignment="1">
      <alignment wrapText="1"/>
    </xf>
    <xf numFmtId="0" fontId="0" fillId="7" borderId="13" xfId="0" applyFont="1" applyFill="1" applyBorder="1" applyAlignment="1">
      <alignment horizontal="left" vertical="top" wrapText="1"/>
    </xf>
    <xf numFmtId="0" fontId="8" fillId="7" borderId="13" xfId="0" applyFont="1" applyFill="1" applyBorder="1" applyAlignment="1">
      <alignment horizontal="center" vertical="center" wrapText="1"/>
    </xf>
    <xf numFmtId="165" fontId="0" fillId="7" borderId="13" xfId="0" applyNumberFormat="1" applyFont="1" applyFill="1" applyBorder="1" applyAlignment="1">
      <alignment horizontal="center" vertical="center" wrapText="1"/>
    </xf>
    <xf numFmtId="0" fontId="11" fillId="0" borderId="0" xfId="0" applyFont="1" applyAlignment="1">
      <alignment wrapText="1"/>
    </xf>
    <xf numFmtId="0" fontId="0" fillId="0" borderId="13" xfId="0" applyBorder="1" applyAlignment="1">
      <alignment horizontal="center" wrapText="1"/>
    </xf>
    <xf numFmtId="0" fontId="25" fillId="0" borderId="13" xfId="6" applyFont="1" applyFill="1" applyBorder="1" applyAlignment="1">
      <alignment horizontal="center" wrapText="1"/>
    </xf>
    <xf numFmtId="0" fontId="25" fillId="0" borderId="13" xfId="6" applyFont="1" applyFill="1" applyBorder="1" applyAlignment="1"/>
    <xf numFmtId="0" fontId="25" fillId="0" borderId="13" xfId="6" applyFont="1" applyFill="1" applyBorder="1" applyAlignment="1">
      <alignment horizontal="center"/>
    </xf>
    <xf numFmtId="0" fontId="25" fillId="0" borderId="13" xfId="5" applyFont="1" applyFill="1" applyBorder="1" applyAlignment="1"/>
    <xf numFmtId="164" fontId="11" fillId="0" borderId="0" xfId="0" applyNumberFormat="1" applyFont="1" applyAlignment="1">
      <alignment horizontal="center" wrapText="1"/>
    </xf>
    <xf numFmtId="0" fontId="10" fillId="0" borderId="0" xfId="0" applyFont="1" applyAlignment="1">
      <alignment horizontal="center" wrapText="1"/>
    </xf>
    <xf numFmtId="0" fontId="0" fillId="0" borderId="0" xfId="0" applyFont="1" applyAlignment="1">
      <alignment wrapText="1"/>
    </xf>
    <xf numFmtId="0" fontId="0" fillId="7" borderId="13" xfId="0" applyFont="1" applyFill="1" applyBorder="1" applyAlignment="1">
      <alignment horizontal="center" vertical="center" wrapText="1"/>
    </xf>
    <xf numFmtId="0" fontId="0" fillId="7" borderId="13" xfId="0" applyFill="1" applyBorder="1" applyAlignment="1">
      <alignment horizontal="center" vertical="center" wrapText="1"/>
    </xf>
    <xf numFmtId="0" fontId="5" fillId="0" borderId="0" xfId="0" applyFont="1" applyAlignment="1">
      <alignment horizontal="left"/>
    </xf>
    <xf numFmtId="0" fontId="1" fillId="4" borderId="14" xfId="0" applyFont="1" applyFill="1" applyBorder="1" applyAlignment="1">
      <alignment horizontal="left" vertical="top" wrapText="1"/>
    </xf>
    <xf numFmtId="0" fontId="0" fillId="0" borderId="0" xfId="0" applyFont="1" applyAlignment="1">
      <alignment horizontal="center" vertical="center" wrapText="1"/>
    </xf>
    <xf numFmtId="0" fontId="0" fillId="0" borderId="0" xfId="0" applyFont="1" applyAlignment="1">
      <alignment horizontal="right" wrapText="1"/>
    </xf>
    <xf numFmtId="167" fontId="1" fillId="0" borderId="13" xfId="0" applyNumberFormat="1" applyFont="1" applyFill="1" applyBorder="1" applyAlignment="1">
      <alignment horizontal="center" vertical="top" wrapText="1"/>
    </xf>
    <xf numFmtId="0" fontId="0" fillId="7" borderId="1" xfId="0" applyFont="1" applyFill="1" applyBorder="1" applyAlignment="1">
      <alignment horizontal="left" vertical="center" wrapText="1"/>
    </xf>
    <xf numFmtId="0" fontId="0" fillId="0" borderId="0" xfId="0" applyFont="1" applyAlignment="1">
      <alignment vertical="center" wrapText="1"/>
    </xf>
    <xf numFmtId="0" fontId="0" fillId="7" borderId="13" xfId="0" applyFont="1" applyFill="1" applyBorder="1" applyAlignment="1">
      <alignment horizontal="left" vertical="center" wrapText="1"/>
    </xf>
    <xf numFmtId="164" fontId="0" fillId="7" borderId="13" xfId="0" applyNumberFormat="1" applyFont="1" applyFill="1" applyBorder="1" applyAlignment="1">
      <alignment horizontal="center" vertical="center" wrapText="1"/>
    </xf>
    <xf numFmtId="0" fontId="0" fillId="7" borderId="20" xfId="0" applyFill="1" applyBorder="1" applyAlignment="1">
      <alignment vertical="center" wrapText="1"/>
    </xf>
    <xf numFmtId="0" fontId="0" fillId="7" borderId="19" xfId="0" applyFill="1" applyBorder="1" applyAlignment="1">
      <alignment vertical="center" wrapText="1"/>
    </xf>
    <xf numFmtId="164" fontId="1" fillId="0" borderId="18" xfId="0" applyNumberFormat="1" applyFont="1" applyFill="1" applyBorder="1" applyAlignment="1">
      <alignment horizontal="center" wrapText="1"/>
    </xf>
    <xf numFmtId="0" fontId="0" fillId="0" borderId="0" xfId="0" applyFont="1" applyAlignment="1">
      <alignment wrapText="1"/>
    </xf>
    <xf numFmtId="0" fontId="32" fillId="0" borderId="0" xfId="0" applyFont="1" applyAlignment="1">
      <alignment wrapText="1"/>
    </xf>
    <xf numFmtId="0" fontId="33" fillId="0" borderId="0" xfId="7" applyFont="1" applyAlignment="1">
      <alignment vertical="center" wrapText="1"/>
    </xf>
    <xf numFmtId="0" fontId="5" fillId="0" borderId="13" xfId="0" applyFont="1" applyBorder="1" applyAlignment="1">
      <alignment horizontal="center" vertical="center" wrapText="1"/>
    </xf>
    <xf numFmtId="0" fontId="34" fillId="0" borderId="13" xfId="0" applyFont="1" applyBorder="1" applyAlignment="1">
      <alignment vertical="center" wrapText="1"/>
    </xf>
    <xf numFmtId="0" fontId="31" fillId="0" borderId="13" xfId="7" applyFont="1" applyBorder="1" applyAlignment="1">
      <alignment vertical="center" wrapText="1"/>
    </xf>
    <xf numFmtId="0" fontId="5" fillId="0" borderId="13" xfId="0" applyFont="1" applyBorder="1" applyAlignment="1">
      <alignment vertical="center" wrapText="1"/>
    </xf>
    <xf numFmtId="0" fontId="7" fillId="0" borderId="13" xfId="0" applyFont="1" applyBorder="1" applyAlignment="1">
      <alignment vertical="center" wrapText="1"/>
    </xf>
    <xf numFmtId="0" fontId="5" fillId="0" borderId="0" xfId="0" applyFont="1" applyAlignment="1">
      <alignment wrapText="1"/>
    </xf>
    <xf numFmtId="0" fontId="0" fillId="0" borderId="0" xfId="0" applyFont="1" applyAlignment="1">
      <alignment wrapText="1"/>
    </xf>
    <xf numFmtId="0" fontId="5" fillId="0" borderId="0" xfId="0" applyFont="1" applyAlignment="1">
      <alignment horizontal="left"/>
    </xf>
    <xf numFmtId="0" fontId="1" fillId="4" borderId="13" xfId="0" applyFont="1" applyFill="1" applyBorder="1" applyAlignment="1">
      <alignment horizontal="left" vertical="center"/>
    </xf>
    <xf numFmtId="0" fontId="0" fillId="0" borderId="13" xfId="0" applyFont="1" applyBorder="1" applyAlignment="1">
      <alignment horizontal="center" vertical="center" wrapText="1"/>
    </xf>
    <xf numFmtId="0" fontId="0" fillId="7" borderId="13" xfId="0" applyFill="1" applyBorder="1" applyAlignment="1">
      <alignment vertical="center" wrapText="1"/>
    </xf>
    <xf numFmtId="0" fontId="1" fillId="5" borderId="1" xfId="0" applyFont="1" applyFill="1" applyBorder="1" applyAlignment="1">
      <alignment horizontal="center" wrapText="1"/>
    </xf>
    <xf numFmtId="0" fontId="1" fillId="5" borderId="13" xfId="0" applyFont="1" applyFill="1" applyBorder="1" applyAlignment="1">
      <alignment horizontal="center" wrapText="1"/>
    </xf>
    <xf numFmtId="0" fontId="0" fillId="0" borderId="13" xfId="0" applyFont="1" applyBorder="1" applyAlignment="1">
      <alignment vertical="center" wrapText="1"/>
    </xf>
    <xf numFmtId="0" fontId="13" fillId="0" borderId="13" xfId="0" applyFont="1" applyBorder="1" applyAlignment="1">
      <alignment vertical="center" wrapText="1"/>
    </xf>
    <xf numFmtId="0" fontId="5" fillId="0" borderId="13" xfId="0" applyFont="1" applyFill="1" applyBorder="1" applyAlignment="1">
      <alignment horizontal="center" vertical="center" wrapText="1"/>
    </xf>
    <xf numFmtId="0" fontId="5" fillId="0" borderId="13" xfId="0" applyFont="1" applyFill="1" applyBorder="1" applyAlignment="1">
      <alignment vertical="center" wrapText="1"/>
    </xf>
    <xf numFmtId="0" fontId="5" fillId="0" borderId="0" xfId="0" applyFont="1" applyAlignment="1">
      <alignment wrapText="1"/>
    </xf>
    <xf numFmtId="0" fontId="0" fillId="0" borderId="18" xfId="0" applyBorder="1" applyAlignment="1">
      <alignment wrapText="1"/>
    </xf>
    <xf numFmtId="0" fontId="0" fillId="0" borderId="0" xfId="0" applyFont="1" applyAlignment="1">
      <alignment wrapText="1"/>
    </xf>
    <xf numFmtId="0" fontId="0" fillId="7" borderId="13" xfId="0" applyFont="1" applyFill="1" applyBorder="1" applyAlignment="1">
      <alignment horizontal="center" vertical="center" wrapText="1"/>
    </xf>
    <xf numFmtId="164" fontId="1" fillId="0" borderId="13" xfId="0" applyNumberFormat="1" applyFont="1" applyFill="1" applyBorder="1" applyAlignment="1">
      <alignment horizontal="center" vertical="center" wrapText="1"/>
    </xf>
    <xf numFmtId="0" fontId="0" fillId="0" borderId="18" xfId="0" applyBorder="1" applyAlignment="1">
      <alignment horizontal="left" vertical="top" wrapText="1"/>
    </xf>
    <xf numFmtId="0" fontId="5" fillId="0" borderId="0" xfId="0" applyFont="1" applyAlignment="1">
      <alignment wrapText="1"/>
    </xf>
    <xf numFmtId="0" fontId="0" fillId="0" borderId="0" xfId="0" applyFont="1" applyAlignment="1">
      <alignment wrapText="1"/>
    </xf>
    <xf numFmtId="0" fontId="0" fillId="7" borderId="13" xfId="0" applyFont="1" applyFill="1" applyBorder="1" applyAlignment="1">
      <alignment horizontal="center" vertical="center" wrapText="1"/>
    </xf>
    <xf numFmtId="0" fontId="5" fillId="0" borderId="0" xfId="0" applyFont="1" applyAlignment="1">
      <alignment horizontal="left"/>
    </xf>
    <xf numFmtId="0" fontId="1" fillId="4" borderId="13" xfId="0" applyFont="1" applyFill="1" applyBorder="1" applyAlignment="1">
      <alignment horizontal="left" vertical="center"/>
    </xf>
    <xf numFmtId="0" fontId="0" fillId="0" borderId="18" xfId="0" applyFont="1" applyFill="1" applyBorder="1" applyAlignment="1">
      <alignment horizontal="left" vertical="top" wrapText="1"/>
    </xf>
    <xf numFmtId="0" fontId="1" fillId="0" borderId="0" xfId="0" applyFont="1" applyAlignment="1">
      <alignment horizontal="center" wrapText="1"/>
    </xf>
    <xf numFmtId="0" fontId="1" fillId="3" borderId="13" xfId="0" applyFont="1" applyFill="1" applyBorder="1" applyAlignment="1">
      <alignment horizontal="center" vertical="center" wrapText="1"/>
    </xf>
    <xf numFmtId="0" fontId="31" fillId="7" borderId="1" xfId="7" applyFill="1" applyBorder="1" applyAlignment="1">
      <alignment horizontal="left" vertical="top" wrapText="1"/>
    </xf>
    <xf numFmtId="9" fontId="0" fillId="7" borderId="1" xfId="0" applyNumberFormat="1" applyFont="1" applyFill="1" applyBorder="1" applyAlignment="1">
      <alignment horizontal="center" vertical="center" wrapText="1"/>
    </xf>
    <xf numFmtId="9" fontId="0" fillId="7" borderId="1" xfId="0" applyNumberFormat="1" applyFont="1" applyFill="1" applyBorder="1" applyAlignment="1">
      <alignment horizontal="center" vertical="top" wrapText="1"/>
    </xf>
    <xf numFmtId="0" fontId="0" fillId="7" borderId="13" xfId="0" applyFont="1" applyFill="1" applyBorder="1" applyAlignment="1">
      <alignment horizontal="center" vertical="center" wrapText="1"/>
    </xf>
    <xf numFmtId="0" fontId="0" fillId="7" borderId="13" xfId="0" applyFont="1" applyFill="1" applyBorder="1" applyAlignment="1">
      <alignment horizontal="center" vertical="center" wrapText="1"/>
    </xf>
    <xf numFmtId="0" fontId="0" fillId="7" borderId="13" xfId="0" applyFont="1" applyFill="1" applyBorder="1" applyAlignment="1">
      <alignment horizontal="center" vertical="center" wrapText="1"/>
    </xf>
    <xf numFmtId="0" fontId="18" fillId="0" borderId="17" xfId="0" applyFont="1" applyBorder="1" applyAlignment="1">
      <alignment horizontal="center" wrapText="1"/>
    </xf>
    <xf numFmtId="0" fontId="28" fillId="0" borderId="0" xfId="0" applyFont="1" applyAlignment="1">
      <alignment horizontal="center" wrapText="1"/>
    </xf>
    <xf numFmtId="0" fontId="28" fillId="0" borderId="17" xfId="0" applyFont="1" applyBorder="1" applyAlignment="1">
      <alignment horizontal="center" wrapText="1"/>
    </xf>
    <xf numFmtId="0" fontId="2" fillId="0" borderId="0" xfId="0" applyFont="1" applyAlignment="1">
      <alignment horizontal="center" wrapText="1"/>
    </xf>
    <xf numFmtId="0" fontId="3" fillId="0" borderId="0" xfId="0" applyFont="1" applyAlignment="1">
      <alignment wrapText="1"/>
    </xf>
    <xf numFmtId="0" fontId="4" fillId="0" borderId="2" xfId="0" applyFont="1" applyBorder="1" applyAlignment="1">
      <alignment horizontal="center" vertical="center" wrapText="1"/>
    </xf>
    <xf numFmtId="0" fontId="5" fillId="0" borderId="2" xfId="0" applyFont="1" applyBorder="1" applyAlignment="1">
      <alignment wrapText="1"/>
    </xf>
    <xf numFmtId="0" fontId="6" fillId="0" borderId="0" xfId="0" applyFont="1" applyAlignment="1">
      <alignment vertical="center" wrapText="1"/>
    </xf>
    <xf numFmtId="0" fontId="5" fillId="0" borderId="0" xfId="0" applyFont="1" applyAlignment="1">
      <alignment wrapText="1"/>
    </xf>
    <xf numFmtId="0" fontId="7" fillId="0" borderId="0" xfId="0" applyFont="1" applyAlignment="1">
      <alignment wrapText="1"/>
    </xf>
    <xf numFmtId="0" fontId="7" fillId="0" borderId="0" xfId="0" applyFont="1" applyAlignment="1">
      <alignment vertical="center" wrapText="1"/>
    </xf>
    <xf numFmtId="0" fontId="31" fillId="7" borderId="14" xfId="7" applyFill="1" applyBorder="1" applyAlignment="1">
      <alignment horizontal="left" vertical="top" wrapText="1"/>
    </xf>
    <xf numFmtId="0" fontId="0" fillId="0" borderId="18" xfId="0" applyBorder="1" applyAlignment="1">
      <alignment wrapText="1"/>
    </xf>
    <xf numFmtId="0" fontId="0" fillId="0" borderId="19" xfId="0" applyBorder="1" applyAlignment="1">
      <alignment wrapText="1"/>
    </xf>
    <xf numFmtId="0" fontId="0" fillId="7" borderId="1" xfId="0" applyFont="1" applyFill="1" applyBorder="1" applyAlignment="1">
      <alignment horizontal="left" wrapText="1"/>
    </xf>
    <xf numFmtId="0" fontId="0" fillId="7" borderId="6" xfId="0" applyFont="1" applyFill="1" applyBorder="1" applyAlignment="1">
      <alignment horizontal="left" wrapText="1"/>
    </xf>
    <xf numFmtId="0" fontId="0" fillId="7" borderId="7" xfId="0" applyFont="1" applyFill="1" applyBorder="1" applyAlignment="1">
      <alignment horizontal="left" wrapText="1"/>
    </xf>
    <xf numFmtId="0" fontId="10" fillId="0" borderId="0" xfId="0" applyFont="1" applyAlignment="1">
      <alignment horizontal="center" wrapText="1"/>
    </xf>
    <xf numFmtId="0" fontId="0" fillId="0" borderId="0" xfId="0" applyAlignment="1">
      <alignment horizontal="center" wrapText="1"/>
    </xf>
    <xf numFmtId="0" fontId="0" fillId="0" borderId="0" xfId="0" applyFont="1" applyAlignment="1">
      <alignment wrapText="1"/>
    </xf>
    <xf numFmtId="0" fontId="1" fillId="4" borderId="1" xfId="0" applyFont="1" applyFill="1" applyBorder="1" applyAlignment="1">
      <alignment horizontal="center" wrapText="1"/>
    </xf>
    <xf numFmtId="0" fontId="4" fillId="5" borderId="1" xfId="0" applyFont="1" applyFill="1" applyBorder="1" applyAlignment="1">
      <alignment horizontal="left" wrapText="1"/>
    </xf>
    <xf numFmtId="0" fontId="5" fillId="5" borderId="1" xfId="0" applyFont="1" applyFill="1" applyBorder="1" applyAlignment="1">
      <alignment horizontal="left" wrapText="1"/>
    </xf>
    <xf numFmtId="49" fontId="5" fillId="0" borderId="0" xfId="0" applyNumberFormat="1" applyFont="1" applyAlignment="1">
      <alignment horizontal="left" wrapText="1"/>
    </xf>
    <xf numFmtId="0" fontId="5" fillId="0" borderId="0" xfId="0" applyNumberFormat="1" applyFont="1" applyAlignment="1">
      <alignment horizontal="left" wrapText="1"/>
    </xf>
    <xf numFmtId="0" fontId="0" fillId="4" borderId="14" xfId="0" applyFont="1" applyFill="1" applyBorder="1" applyAlignment="1">
      <alignment horizontal="left" vertical="top" wrapText="1"/>
    </xf>
    <xf numFmtId="0" fontId="0" fillId="4" borderId="19" xfId="0" applyFill="1" applyBorder="1" applyAlignment="1">
      <alignment horizontal="left" vertical="top" wrapText="1"/>
    </xf>
    <xf numFmtId="0" fontId="27" fillId="0" borderId="0" xfId="0" applyFont="1" applyAlignment="1">
      <alignment horizontal="center" wrapText="1"/>
    </xf>
    <xf numFmtId="0" fontId="0" fillId="0" borderId="0" xfId="0" applyAlignment="1">
      <alignment wrapText="1"/>
    </xf>
    <xf numFmtId="0" fontId="18" fillId="0" borderId="2" xfId="0" applyFont="1" applyBorder="1" applyAlignment="1">
      <alignment horizontal="center" wrapText="1"/>
    </xf>
    <xf numFmtId="0" fontId="9" fillId="0" borderId="2" xfId="0" applyFont="1" applyBorder="1" applyAlignment="1">
      <alignment horizontal="center" wrapText="1"/>
    </xf>
    <xf numFmtId="0" fontId="4" fillId="5" borderId="6" xfId="0" applyFont="1" applyFill="1" applyBorder="1" applyAlignment="1">
      <alignment horizontal="center" wrapText="1"/>
    </xf>
    <xf numFmtId="0" fontId="4" fillId="5" borderId="8" xfId="0" applyFont="1" applyFill="1" applyBorder="1" applyAlignment="1">
      <alignment horizontal="center" wrapText="1"/>
    </xf>
    <xf numFmtId="0" fontId="4" fillId="5" borderId="7" xfId="0" applyFont="1" applyFill="1" applyBorder="1" applyAlignment="1">
      <alignment horizontal="center" wrapText="1"/>
    </xf>
    <xf numFmtId="0" fontId="5" fillId="0" borderId="0" xfId="0" applyFont="1" applyAlignment="1">
      <alignment horizontal="left" wrapText="1"/>
    </xf>
    <xf numFmtId="0" fontId="4" fillId="5" borderId="1" xfId="0" applyFont="1" applyFill="1" applyBorder="1" applyAlignment="1">
      <alignment horizontal="center" wrapText="1"/>
    </xf>
    <xf numFmtId="0" fontId="0" fillId="6" borderId="6" xfId="0" applyFont="1" applyFill="1" applyBorder="1" applyAlignment="1">
      <alignment horizontal="left" wrapText="1"/>
    </xf>
    <xf numFmtId="0" fontId="0" fillId="0" borderId="8" xfId="0" applyBorder="1" applyAlignment="1">
      <alignment wrapText="1"/>
    </xf>
    <xf numFmtId="0" fontId="0" fillId="0" borderId="7" xfId="0" applyBorder="1" applyAlignment="1">
      <alignment wrapText="1"/>
    </xf>
    <xf numFmtId="0" fontId="0" fillId="7" borderId="14" xfId="0" applyFont="1" applyFill="1" applyBorder="1" applyAlignment="1">
      <alignment horizontal="left" vertical="top" wrapText="1"/>
    </xf>
    <xf numFmtId="0" fontId="0" fillId="7" borderId="18" xfId="0" applyFill="1" applyBorder="1" applyAlignment="1">
      <alignment horizontal="left" vertical="top" wrapText="1"/>
    </xf>
    <xf numFmtId="0" fontId="0" fillId="7" borderId="19" xfId="0" applyFill="1" applyBorder="1" applyAlignment="1">
      <alignment horizontal="left" vertical="top" wrapText="1"/>
    </xf>
    <xf numFmtId="0" fontId="1" fillId="0" borderId="0" xfId="0" applyFont="1" applyFill="1" applyAlignment="1">
      <alignment horizontal="left" vertical="top" wrapText="1"/>
    </xf>
    <xf numFmtId="0" fontId="1" fillId="0" borderId="0" xfId="0" applyFont="1" applyAlignment="1">
      <alignment horizontal="left" vertical="top" wrapText="1"/>
    </xf>
    <xf numFmtId="0" fontId="0" fillId="0" borderId="0" xfId="0" applyFont="1" applyAlignment="1">
      <alignment horizontal="left" vertical="top" wrapText="1"/>
    </xf>
    <xf numFmtId="0" fontId="1" fillId="0" borderId="13" xfId="0" applyFont="1" applyBorder="1" applyAlignment="1">
      <alignment horizontal="left" vertical="center" wrapText="1"/>
    </xf>
    <xf numFmtId="0" fontId="0" fillId="7" borderId="13" xfId="0" applyFont="1" applyFill="1" applyBorder="1" applyAlignment="1">
      <alignment horizontal="center" vertical="center" wrapText="1"/>
    </xf>
    <xf numFmtId="0" fontId="0" fillId="7" borderId="13" xfId="0" applyFill="1" applyBorder="1" applyAlignment="1">
      <alignment horizontal="center" vertical="center" wrapText="1"/>
    </xf>
    <xf numFmtId="0" fontId="1" fillId="0" borderId="0" xfId="0" applyFont="1" applyAlignment="1">
      <alignment horizontal="left" wrapText="1"/>
    </xf>
    <xf numFmtId="0" fontId="0" fillId="7" borderId="6" xfId="0" applyFont="1" applyFill="1" applyBorder="1" applyAlignment="1">
      <alignment horizontal="left" vertical="top" wrapText="1"/>
    </xf>
    <xf numFmtId="0" fontId="0" fillId="7" borderId="8" xfId="0" applyFill="1" applyBorder="1" applyAlignment="1">
      <alignment horizontal="left" vertical="top" wrapText="1"/>
    </xf>
    <xf numFmtId="0" fontId="0" fillId="7" borderId="7" xfId="0" applyFill="1" applyBorder="1" applyAlignment="1">
      <alignment horizontal="left" vertical="top" wrapText="1"/>
    </xf>
    <xf numFmtId="0" fontId="0" fillId="7" borderId="18" xfId="0" applyFont="1" applyFill="1" applyBorder="1" applyAlignment="1">
      <alignment horizontal="left" vertical="top" wrapText="1"/>
    </xf>
    <xf numFmtId="0" fontId="0" fillId="7" borderId="19" xfId="0" applyFont="1" applyFill="1" applyBorder="1" applyAlignment="1">
      <alignment horizontal="left" vertical="top" wrapText="1"/>
    </xf>
    <xf numFmtId="0" fontId="1" fillId="0" borderId="0" xfId="0" applyFont="1" applyAlignment="1">
      <alignment horizontal="center" vertical="center" wrapText="1"/>
    </xf>
    <xf numFmtId="0" fontId="0" fillId="0" borderId="0" xfId="0" applyAlignment="1">
      <alignment horizontal="center" vertical="center" wrapText="1"/>
    </xf>
    <xf numFmtId="0" fontId="0" fillId="0" borderId="0" xfId="0" applyFont="1" applyBorder="1" applyAlignment="1">
      <alignment wrapText="1"/>
    </xf>
    <xf numFmtId="0" fontId="4" fillId="5" borderId="17" xfId="0" applyFont="1" applyFill="1" applyBorder="1" applyAlignment="1">
      <alignment horizontal="left" wrapText="1"/>
    </xf>
    <xf numFmtId="0" fontId="4" fillId="5" borderId="0" xfId="0" applyFont="1" applyFill="1" applyBorder="1" applyAlignment="1">
      <alignment horizontal="left" wrapText="1"/>
    </xf>
    <xf numFmtId="0" fontId="0" fillId="0" borderId="0" xfId="0" applyBorder="1" applyAlignment="1">
      <alignment horizontal="left" wrapText="1"/>
    </xf>
    <xf numFmtId="0" fontId="5" fillId="0" borderId="0" xfId="0" applyFont="1" applyAlignment="1">
      <alignment horizontal="left"/>
    </xf>
    <xf numFmtId="0" fontId="0" fillId="0" borderId="0" xfId="0" applyAlignment="1">
      <alignment horizontal="left"/>
    </xf>
    <xf numFmtId="49" fontId="5" fillId="0" borderId="0" xfId="0" applyNumberFormat="1" applyFont="1" applyAlignment="1">
      <alignment wrapText="1"/>
    </xf>
    <xf numFmtId="0" fontId="1" fillId="0" borderId="13" xfId="0" applyFont="1" applyFill="1" applyBorder="1" applyAlignment="1">
      <alignment horizontal="center" vertical="center" wrapText="1"/>
    </xf>
    <xf numFmtId="0" fontId="0" fillId="0" borderId="13" xfId="0" applyBorder="1" applyAlignment="1">
      <alignment vertical="center" wrapText="1"/>
    </xf>
    <xf numFmtId="0" fontId="1" fillId="0" borderId="0" xfId="0" applyFont="1" applyBorder="1" applyAlignment="1">
      <alignment horizontal="center" vertical="center" wrapText="1"/>
    </xf>
    <xf numFmtId="0" fontId="0" fillId="7" borderId="3"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3" xfId="0" applyFont="1" applyFill="1" applyBorder="1" applyAlignment="1">
      <alignment horizontal="left" vertical="top" wrapText="1"/>
    </xf>
    <xf numFmtId="0" fontId="0" fillId="7" borderId="4" xfId="0" applyFont="1" applyFill="1" applyBorder="1" applyAlignment="1">
      <alignment horizontal="left" vertical="top" wrapText="1"/>
    </xf>
    <xf numFmtId="0" fontId="0" fillId="7" borderId="5" xfId="0" applyFont="1" applyFill="1" applyBorder="1" applyAlignment="1">
      <alignment horizontal="left" vertical="top" wrapText="1"/>
    </xf>
    <xf numFmtId="0" fontId="1" fillId="0" borderId="0" xfId="0" applyFont="1" applyAlignment="1">
      <alignment horizontal="right" wrapText="1"/>
    </xf>
    <xf numFmtId="0" fontId="0" fillId="0" borderId="0" xfId="0" applyAlignment="1">
      <alignment horizontal="right" wrapText="1"/>
    </xf>
    <xf numFmtId="0" fontId="11" fillId="0" borderId="0" xfId="0" applyFont="1" applyAlignment="1">
      <alignment horizontal="left" wrapText="1"/>
    </xf>
    <xf numFmtId="164" fontId="10" fillId="0" borderId="0" xfId="0" applyNumberFormat="1" applyFont="1" applyFill="1" applyAlignment="1">
      <alignment horizontal="center" vertical="center" wrapText="1"/>
    </xf>
    <xf numFmtId="0" fontId="10" fillId="0" borderId="0" xfId="0" applyFont="1" applyAlignment="1">
      <alignment vertical="center" wrapText="1"/>
    </xf>
    <xf numFmtId="0" fontId="0"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7" borderId="21" xfId="0" applyFont="1" applyFill="1" applyBorder="1" applyAlignment="1">
      <alignment horizontal="left" vertical="center" wrapText="1"/>
    </xf>
    <xf numFmtId="0" fontId="0" fillId="7" borderId="14" xfId="0" applyFont="1" applyFill="1" applyBorder="1" applyAlignment="1">
      <alignment horizontal="left" vertical="center" wrapText="1"/>
    </xf>
    <xf numFmtId="0" fontId="0" fillId="0" borderId="18" xfId="0" applyFont="1" applyBorder="1" applyAlignment="1">
      <alignment vertical="center" wrapText="1"/>
    </xf>
    <xf numFmtId="0" fontId="0" fillId="0" borderId="19" xfId="0" applyFont="1" applyBorder="1" applyAlignment="1">
      <alignment vertical="center" wrapText="1"/>
    </xf>
    <xf numFmtId="0" fontId="10" fillId="0" borderId="2" xfId="0" applyFont="1" applyBorder="1" applyAlignment="1">
      <alignment horizontal="center" wrapText="1"/>
    </xf>
    <xf numFmtId="0" fontId="0" fillId="0" borderId="2" xfId="0" applyBorder="1" applyAlignment="1">
      <alignment wrapText="1"/>
    </xf>
    <xf numFmtId="0" fontId="1" fillId="4" borderId="13" xfId="0" applyFont="1" applyFill="1" applyBorder="1" applyAlignment="1">
      <alignment horizontal="left" vertical="center"/>
    </xf>
    <xf numFmtId="0" fontId="0" fillId="0" borderId="13" xfId="0" applyBorder="1" applyAlignment="1">
      <alignment horizontal="left" vertical="center"/>
    </xf>
    <xf numFmtId="0" fontId="1" fillId="4" borderId="13" xfId="0" applyFont="1" applyFill="1" applyBorder="1" applyAlignment="1">
      <alignment horizontal="left" vertical="center" wrapText="1"/>
    </xf>
    <xf numFmtId="0" fontId="0" fillId="0" borderId="13" xfId="0" applyBorder="1" applyAlignment="1">
      <alignment wrapText="1"/>
    </xf>
    <xf numFmtId="0" fontId="0" fillId="0" borderId="13" xfId="0" applyFont="1" applyBorder="1" applyAlignment="1">
      <alignment horizontal="center"/>
    </xf>
    <xf numFmtId="0" fontId="0" fillId="7" borderId="13" xfId="0" applyFont="1" applyFill="1" applyBorder="1" applyAlignment="1">
      <alignment horizontal="center" vertical="center"/>
    </xf>
    <xf numFmtId="0" fontId="0" fillId="0" borderId="13" xfId="0" applyBorder="1" applyAlignment="1">
      <alignment horizontal="center" vertical="center"/>
    </xf>
    <xf numFmtId="0" fontId="1" fillId="4" borderId="13" xfId="0" applyFont="1" applyFill="1" applyBorder="1" applyAlignment="1">
      <alignment wrapText="1"/>
    </xf>
    <xf numFmtId="0" fontId="0" fillId="7" borderId="18" xfId="0" applyFont="1" applyFill="1" applyBorder="1" applyAlignment="1">
      <alignment horizontal="left" vertical="center" wrapText="1"/>
    </xf>
    <xf numFmtId="0" fontId="0" fillId="7" borderId="19"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7" xfId="0" applyFont="1" applyFill="1" applyBorder="1" applyAlignment="1">
      <alignment horizontal="left" vertical="center" wrapText="1"/>
    </xf>
    <xf numFmtId="0" fontId="0" fillId="0" borderId="8" xfId="0" applyFont="1" applyBorder="1" applyAlignment="1">
      <alignment vertical="center" wrapText="1"/>
    </xf>
    <xf numFmtId="0" fontId="0" fillId="0" borderId="7" xfId="0" applyFont="1" applyBorder="1" applyAlignment="1">
      <alignment vertical="center" wrapText="1"/>
    </xf>
    <xf numFmtId="0" fontId="0" fillId="7" borderId="21" xfId="0" applyFont="1" applyFill="1" applyBorder="1" applyAlignment="1">
      <alignment horizontal="center" vertical="center" wrapText="1"/>
    </xf>
    <xf numFmtId="0" fontId="0" fillId="0" borderId="14" xfId="0" applyFont="1" applyFill="1" applyBorder="1" applyAlignment="1">
      <alignment horizontal="left" vertical="top" wrapText="1"/>
    </xf>
    <xf numFmtId="0" fontId="0" fillId="0" borderId="18" xfId="0" applyFont="1" applyBorder="1" applyAlignment="1">
      <alignment horizontal="left" vertical="top" wrapText="1"/>
    </xf>
    <xf numFmtId="0" fontId="0" fillId="0" borderId="18" xfId="0" applyFont="1" applyBorder="1" applyAlignment="1">
      <alignment wrapText="1"/>
    </xf>
    <xf numFmtId="0" fontId="0" fillId="0" borderId="19" xfId="0" applyFont="1" applyBorder="1" applyAlignment="1">
      <alignment wrapText="1"/>
    </xf>
    <xf numFmtId="0" fontId="0" fillId="0" borderId="18" xfId="0" applyBorder="1" applyAlignment="1">
      <alignment horizontal="left" vertical="top" wrapText="1"/>
    </xf>
    <xf numFmtId="0" fontId="1" fillId="3" borderId="14"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18" xfId="0" applyFill="1" applyBorder="1" applyAlignment="1">
      <alignment horizontal="center" vertical="center"/>
    </xf>
    <xf numFmtId="0" fontId="0" fillId="3" borderId="19" xfId="0" applyFill="1" applyBorder="1" applyAlignment="1">
      <alignment horizontal="center" vertical="center"/>
    </xf>
    <xf numFmtId="0" fontId="10" fillId="0" borderId="0" xfId="0" applyFont="1" applyAlignment="1">
      <alignment horizontal="center" vertical="center" wrapText="1"/>
    </xf>
    <xf numFmtId="0" fontId="4" fillId="5" borderId="14" xfId="0" applyFont="1" applyFill="1" applyBorder="1" applyAlignment="1">
      <alignment horizontal="left" wrapText="1"/>
    </xf>
    <xf numFmtId="0" fontId="4" fillId="5" borderId="18" xfId="0" applyFont="1" applyFill="1" applyBorder="1" applyAlignment="1">
      <alignment horizontal="left" wrapText="1"/>
    </xf>
    <xf numFmtId="0" fontId="0" fillId="0" borderId="18" xfId="0" applyBorder="1" applyAlignment="1">
      <alignment horizontal="left" wrapText="1"/>
    </xf>
    <xf numFmtId="0" fontId="0" fillId="0" borderId="19" xfId="0" applyBorder="1" applyAlignment="1">
      <alignment horizontal="left" wrapText="1"/>
    </xf>
    <xf numFmtId="0" fontId="0" fillId="0" borderId="18" xfId="0" applyFont="1" applyFill="1" applyBorder="1" applyAlignment="1">
      <alignment horizontal="left" vertical="top" wrapText="1"/>
    </xf>
    <xf numFmtId="0" fontId="4" fillId="0" borderId="14" xfId="0" applyFont="1" applyFill="1" applyBorder="1" applyAlignment="1">
      <alignment horizontal="left" vertical="center"/>
    </xf>
    <xf numFmtId="0" fontId="5" fillId="0" borderId="18" xfId="0" applyFont="1" applyFill="1" applyBorder="1" applyAlignment="1">
      <alignment horizontal="left" vertical="center"/>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4" fillId="0" borderId="10" xfId="0" applyFont="1" applyFill="1" applyBorder="1" applyAlignment="1">
      <alignment horizontal="left" vertical="center"/>
    </xf>
    <xf numFmtId="0" fontId="5" fillId="0" borderId="10" xfId="0" applyFont="1" applyFill="1" applyBorder="1" applyAlignment="1">
      <alignment horizontal="left" vertical="center"/>
    </xf>
    <xf numFmtId="0" fontId="5" fillId="0" borderId="10" xfId="0" applyFont="1" applyBorder="1" applyAlignment="1">
      <alignment horizontal="left" vertical="center"/>
    </xf>
    <xf numFmtId="0" fontId="35" fillId="0" borderId="2" xfId="0" applyFont="1" applyBorder="1" applyAlignment="1">
      <alignment horizontal="center" vertical="center" wrapText="1"/>
    </xf>
    <xf numFmtId="0" fontId="35" fillId="0" borderId="9" xfId="0" applyFont="1" applyBorder="1" applyAlignment="1">
      <alignment horizontal="center" vertical="center" wrapText="1"/>
    </xf>
    <xf numFmtId="10" fontId="21" fillId="0" borderId="0" xfId="1" applyNumberFormat="1" applyFont="1" applyAlignment="1">
      <alignment horizontal="center"/>
    </xf>
  </cellXfs>
  <cellStyles count="8">
    <cellStyle name="Hyperlink" xfId="7" builtinId="8"/>
    <cellStyle name="Normal" xfId="0" builtinId="0"/>
    <cellStyle name="Normal 2" xfId="1"/>
    <cellStyle name="Normal 3" xfId="2"/>
    <cellStyle name="Normal 4" xfId="3"/>
    <cellStyle name="Normal_2010-11 Project Numbers Val_1 2" xfId="4"/>
    <cellStyle name="Normal_SASR 2" xfId="5"/>
    <cellStyle name="Normal_Sheet1" xfId="6"/>
  </cellStyles>
  <dxfs count="3">
    <dxf>
      <font>
        <b/>
        <i val="0"/>
        <color rgb="FF339933"/>
      </font>
    </dxf>
    <dxf>
      <font>
        <b/>
        <i val="0"/>
        <color rgb="FFFF0000"/>
      </font>
    </dxf>
    <dxf>
      <font>
        <b/>
        <i val="0"/>
        <color theme="0"/>
      </font>
      <fill>
        <patternFill>
          <bgColor rgb="FFFF0000"/>
        </patternFill>
      </fill>
    </dxf>
  </dxfs>
  <tableStyles count="0" defaultTableStyle="TableStyleMedium2" defaultPivotStyle="PivotStyleLight16"/>
  <colors>
    <mruColors>
      <color rgb="FF339933"/>
      <color rgb="FFFFFFCC"/>
      <color rgb="FF66CCFF"/>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9</xdr:col>
      <xdr:colOff>10583</xdr:colOff>
      <xdr:row>5</xdr:row>
      <xdr:rowOff>369887</xdr:rowOff>
    </xdr:from>
    <xdr:to>
      <xdr:col>10</xdr:col>
      <xdr:colOff>1042458</xdr:colOff>
      <xdr:row>5</xdr:row>
      <xdr:rowOff>370417</xdr:rowOff>
    </xdr:to>
    <xdr:cxnSp macro="">
      <xdr:nvCxnSpPr>
        <xdr:cNvPr id="3" name="Straight Arrow Connector 2"/>
        <xdr:cNvCxnSpPr/>
      </xdr:nvCxnSpPr>
      <xdr:spPr>
        <a:xfrm flipV="1">
          <a:off x="8604250" y="1459970"/>
          <a:ext cx="2079625" cy="530"/>
        </a:xfrm>
        <a:prstGeom prst="straightConnector1">
          <a:avLst/>
        </a:prstGeom>
        <a:ln w="69850">
          <a:solidFill>
            <a:schemeClr val="tx2">
              <a:lumMod val="60000"/>
              <a:lumOff val="40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monarch/AppData/Local/Temp/XPgrpwise/ConApp-Snapshot-Worksheet%202013-14-DRAFT.7.3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wright2/Desktop/2012-13-SNAPSHOT%2009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12/Accountability/CA1112/2013-14/~Snapshot%202013-14-FINAL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New%20folder%20(2)\2012-13%20Consolidated%20Application\Copy%20of%202012-13%20ConApp%20Tracking%20Lo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2013153/AppData/Local/Microsoft/Windows/Temporary%20Internet%20Files/Content.Outlook/VA0ZJRO2/Copy%20of%20SCEP%20Updated%20July%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2013153/AppData/Local/Microsoft/Windows/Temporary%20Internet%20Files/Content.Outlook/VA0ZJRO2/Copy%20of%20Copy%20of%20School%2023%20FORM%202014-15SCEP_%20Template_FINAL4-28-14%20(2)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sheetName val="T-I Allocations"/>
      <sheetName val="T-II Allocations"/>
      <sheetName val="T-III Allocations"/>
      <sheetName val="Priority"/>
      <sheetName val="Special Acts"/>
      <sheetName val="ALL"/>
      <sheetName val="2013-14 T-I Allocations"/>
      <sheetName val="2013-14 N-Count"/>
      <sheetName val="2013-14 D-Facilities"/>
      <sheetName val="2013-14 T-II Allocation"/>
      <sheetName val="2012-13 Non-Pub"/>
      <sheetName val="2012-13 Charter Schools"/>
      <sheetName val="Priority Schools 12-13..14-15"/>
      <sheetName val="Focus Districts 2012-13..2014-1"/>
      <sheetName val="Drop-Down Content"/>
      <sheetName val="14-15 ImpReserveSetAsideActivit"/>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0</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23103</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row r="6">
          <cell r="A6" t="str">
            <v>010100010000</v>
          </cell>
          <cell r="B6" t="str">
            <v>Albany</v>
          </cell>
          <cell r="C6" t="str">
            <v>010100115658</v>
          </cell>
          <cell r="D6" t="str">
            <v>Saint Anne Institute</v>
          </cell>
          <cell r="E6">
            <v>126</v>
          </cell>
        </row>
        <row r="7">
          <cell r="A7" t="str">
            <v>010100010000</v>
          </cell>
          <cell r="B7" t="str">
            <v>Albany</v>
          </cell>
          <cell r="C7" t="str">
            <v>010100115665</v>
          </cell>
          <cell r="D7" t="str">
            <v>Blessed Sacrament School</v>
          </cell>
          <cell r="E7">
            <v>191</v>
          </cell>
        </row>
        <row r="8">
          <cell r="A8" t="str">
            <v>010100010000</v>
          </cell>
          <cell r="B8" t="str">
            <v>Albany</v>
          </cell>
          <cell r="C8" t="str">
            <v>010100115671</v>
          </cell>
          <cell r="D8" t="str">
            <v>Mater  Christi School</v>
          </cell>
          <cell r="E8">
            <v>177</v>
          </cell>
        </row>
        <row r="9">
          <cell r="A9" t="str">
            <v>010100010000</v>
          </cell>
          <cell r="B9" t="str">
            <v>Albany</v>
          </cell>
          <cell r="C9" t="str">
            <v>010100115684</v>
          </cell>
          <cell r="D9" t="str">
            <v>All Saints' Catholic Academy</v>
          </cell>
          <cell r="E9">
            <v>179</v>
          </cell>
        </row>
        <row r="10">
          <cell r="A10" t="str">
            <v>010100010000</v>
          </cell>
          <cell r="B10" t="str">
            <v>Albany</v>
          </cell>
          <cell r="C10" t="str">
            <v>010100115685</v>
          </cell>
          <cell r="D10" t="str">
            <v>Academy Of Holy Name-Lower Middle School</v>
          </cell>
          <cell r="E10">
            <v>141</v>
          </cell>
        </row>
        <row r="11">
          <cell r="A11" t="str">
            <v>010100010000</v>
          </cell>
          <cell r="B11" t="str">
            <v>Albany</v>
          </cell>
          <cell r="C11" t="str">
            <v>010100115705</v>
          </cell>
          <cell r="D11" t="str">
            <v>La Salle School</v>
          </cell>
          <cell r="E11">
            <v>94</v>
          </cell>
        </row>
        <row r="12">
          <cell r="A12" t="str">
            <v>010100010000</v>
          </cell>
          <cell r="B12" t="str">
            <v>Albany</v>
          </cell>
          <cell r="C12" t="str">
            <v>010100115724</v>
          </cell>
          <cell r="D12" t="str">
            <v>Academy Of Holy Names-Upper School</v>
          </cell>
          <cell r="E12">
            <v>238</v>
          </cell>
        </row>
        <row r="13">
          <cell r="A13" t="str">
            <v>010100010000</v>
          </cell>
          <cell r="B13" t="str">
            <v>Albany</v>
          </cell>
          <cell r="C13" t="str">
            <v>010100118044</v>
          </cell>
          <cell r="D13" t="str">
            <v>Bishop Maginn High School</v>
          </cell>
          <cell r="E13">
            <v>228</v>
          </cell>
        </row>
        <row r="14">
          <cell r="A14" t="str">
            <v>010100010000</v>
          </cell>
          <cell r="B14" t="str">
            <v>Albany</v>
          </cell>
          <cell r="C14" t="str">
            <v>010100208496</v>
          </cell>
          <cell r="D14" t="str">
            <v>Maimonides Hebrew Day School</v>
          </cell>
          <cell r="E14">
            <v>60</v>
          </cell>
        </row>
        <row r="15">
          <cell r="A15" t="str">
            <v>010100010000</v>
          </cell>
          <cell r="B15" t="str">
            <v>Albany</v>
          </cell>
          <cell r="C15" t="str">
            <v>010100317828</v>
          </cell>
          <cell r="D15" t="str">
            <v>Saint Matthew Lutheran School</v>
          </cell>
          <cell r="E15">
            <v>2</v>
          </cell>
        </row>
        <row r="16">
          <cell r="A16" t="str">
            <v>010100010000</v>
          </cell>
          <cell r="B16" t="str">
            <v>Albany</v>
          </cell>
          <cell r="C16" t="str">
            <v>010100996017</v>
          </cell>
          <cell r="D16" t="str">
            <v>Albany Montessori Education Center, Llc</v>
          </cell>
          <cell r="E16">
            <v>4</v>
          </cell>
        </row>
        <row r="17">
          <cell r="A17" t="str">
            <v>010100010000</v>
          </cell>
          <cell r="B17" t="str">
            <v>Albany</v>
          </cell>
          <cell r="C17" t="str">
            <v>010100996428</v>
          </cell>
          <cell r="D17" t="str">
            <v>The Albany Academies</v>
          </cell>
          <cell r="E17">
            <v>693</v>
          </cell>
        </row>
        <row r="18">
          <cell r="A18" t="str">
            <v>010100010000</v>
          </cell>
          <cell r="B18" t="str">
            <v>Albany</v>
          </cell>
          <cell r="C18" t="str">
            <v>010100996557</v>
          </cell>
          <cell r="D18" t="str">
            <v>Hellman School-Parsons Center</v>
          </cell>
          <cell r="E18">
            <v>27</v>
          </cell>
        </row>
        <row r="19">
          <cell r="A19" t="str">
            <v>010100010000</v>
          </cell>
          <cell r="B19" t="str">
            <v>Albany</v>
          </cell>
          <cell r="C19" t="str">
            <v>010100997616</v>
          </cell>
          <cell r="D19" t="str">
            <v>Free School</v>
          </cell>
          <cell r="E19">
            <v>60</v>
          </cell>
        </row>
        <row r="20">
          <cell r="A20" t="str">
            <v>010100010000</v>
          </cell>
          <cell r="B20" t="str">
            <v>Albany</v>
          </cell>
          <cell r="C20" t="str">
            <v>010100997791</v>
          </cell>
          <cell r="D20" t="str">
            <v>Saint Catherine's Center For Children</v>
          </cell>
          <cell r="E20">
            <v>57</v>
          </cell>
        </row>
        <row r="21">
          <cell r="A21" t="str">
            <v>010100010000</v>
          </cell>
          <cell r="B21" t="str">
            <v>Albany</v>
          </cell>
          <cell r="C21" t="str">
            <v>010100997850</v>
          </cell>
          <cell r="D21" t="str">
            <v>Center For Disability Services</v>
          </cell>
          <cell r="E21">
            <v>75</v>
          </cell>
        </row>
        <row r="22">
          <cell r="A22" t="str">
            <v>022601060000</v>
          </cell>
          <cell r="B22" t="str">
            <v>Wellsville</v>
          </cell>
          <cell r="C22" t="str">
            <v>022601136563</v>
          </cell>
          <cell r="D22" t="str">
            <v>Immaculate Conception School</v>
          </cell>
          <cell r="E22">
            <v>138</v>
          </cell>
        </row>
        <row r="23">
          <cell r="A23" t="str">
            <v>030200010000</v>
          </cell>
          <cell r="B23" t="str">
            <v>Binghamton</v>
          </cell>
          <cell r="C23" t="str">
            <v>030200185471</v>
          </cell>
          <cell r="D23" t="str">
            <v>Seton Catholic Central High School</v>
          </cell>
          <cell r="E23">
            <v>326</v>
          </cell>
        </row>
        <row r="24">
          <cell r="A24" t="str">
            <v>030200010000</v>
          </cell>
          <cell r="B24" t="str">
            <v>Binghamton</v>
          </cell>
          <cell r="C24" t="str">
            <v>030200185488</v>
          </cell>
          <cell r="D24" t="str">
            <v>Saint John School</v>
          </cell>
          <cell r="E24">
            <v>157</v>
          </cell>
        </row>
        <row r="25">
          <cell r="A25" t="str">
            <v>030200010000</v>
          </cell>
          <cell r="B25" t="str">
            <v>Binghamton</v>
          </cell>
          <cell r="C25" t="str">
            <v>030200185539</v>
          </cell>
          <cell r="D25" t="str">
            <v>Saint Thomas Aquinas School</v>
          </cell>
          <cell r="E25">
            <v>69</v>
          </cell>
        </row>
        <row r="26">
          <cell r="A26" t="str">
            <v>030200010000</v>
          </cell>
          <cell r="B26" t="str">
            <v>Binghamton</v>
          </cell>
          <cell r="C26" t="str">
            <v>030200928161</v>
          </cell>
          <cell r="D26" t="str">
            <v>Greater Binghamton Health Center</v>
          </cell>
          <cell r="E26">
            <v>14</v>
          </cell>
        </row>
        <row r="27">
          <cell r="A27" t="str">
            <v>042400010000</v>
          </cell>
          <cell r="B27" t="str">
            <v>Olean</v>
          </cell>
          <cell r="C27" t="str">
            <v>042400136448</v>
          </cell>
          <cell r="D27" t="str">
            <v>Archbishop Walsh High School</v>
          </cell>
          <cell r="E27">
            <v>60</v>
          </cell>
        </row>
        <row r="28">
          <cell r="A28" t="str">
            <v>042400010000</v>
          </cell>
          <cell r="B28" t="str">
            <v>Olean</v>
          </cell>
          <cell r="C28" t="str">
            <v>042400139126</v>
          </cell>
          <cell r="D28" t="str">
            <v>Southern Tier Catholic School</v>
          </cell>
          <cell r="E28">
            <v>98</v>
          </cell>
        </row>
        <row r="29">
          <cell r="A29" t="str">
            <v>042400010000</v>
          </cell>
          <cell r="B29" t="str">
            <v>Olean</v>
          </cell>
          <cell r="C29" t="str">
            <v>042400805651</v>
          </cell>
          <cell r="D29" t="str">
            <v>New Life Christian School</v>
          </cell>
          <cell r="E29">
            <v>78</v>
          </cell>
        </row>
        <row r="30">
          <cell r="A30" t="str">
            <v>042400010000</v>
          </cell>
          <cell r="B30" t="str">
            <v>Olean</v>
          </cell>
          <cell r="C30" t="str">
            <v>042400997707</v>
          </cell>
          <cell r="D30" t="str">
            <v>Cattaraugus Rehabilitation Center</v>
          </cell>
          <cell r="E30">
            <v>8</v>
          </cell>
        </row>
        <row r="31">
          <cell r="A31" t="str">
            <v>050100010000</v>
          </cell>
          <cell r="B31" t="str">
            <v>Auburn</v>
          </cell>
          <cell r="C31" t="str">
            <v>050100166218</v>
          </cell>
          <cell r="D31" t="str">
            <v>Ss Peter &amp; Paul School</v>
          </cell>
          <cell r="E31">
            <v>89</v>
          </cell>
        </row>
        <row r="32">
          <cell r="A32" t="str">
            <v>050100010000</v>
          </cell>
          <cell r="B32" t="str">
            <v>Auburn</v>
          </cell>
          <cell r="C32" t="str">
            <v>050100169701</v>
          </cell>
          <cell r="D32" t="str">
            <v>St Joseph School</v>
          </cell>
          <cell r="E32">
            <v>173</v>
          </cell>
        </row>
        <row r="33">
          <cell r="A33" t="str">
            <v>050100010000</v>
          </cell>
          <cell r="B33" t="str">
            <v>Auburn</v>
          </cell>
          <cell r="C33" t="str">
            <v>050100999499</v>
          </cell>
          <cell r="D33" t="str">
            <v>Tyburn Academy Of Mary Immaculate</v>
          </cell>
          <cell r="E33">
            <v>86</v>
          </cell>
        </row>
        <row r="34">
          <cell r="A34" t="str">
            <v>050100010000</v>
          </cell>
          <cell r="B34" t="str">
            <v>Auburn</v>
          </cell>
          <cell r="C34" t="str">
            <v>050100999591</v>
          </cell>
          <cell r="D34" t="str">
            <v>Montessori School Of The Finger Lakes</v>
          </cell>
          <cell r="E34">
            <v>19</v>
          </cell>
        </row>
        <row r="35">
          <cell r="A35" t="str">
            <v>060800010000</v>
          </cell>
          <cell r="B35" t="str">
            <v>Dunkirk</v>
          </cell>
          <cell r="C35" t="str">
            <v>060800139173</v>
          </cell>
          <cell r="D35" t="str">
            <v>Northern Chautauqua Catholic School</v>
          </cell>
          <cell r="E35">
            <v>153</v>
          </cell>
        </row>
        <row r="36">
          <cell r="A36" t="str">
            <v>060800010000</v>
          </cell>
          <cell r="B36" t="str">
            <v>Dunkirk</v>
          </cell>
          <cell r="C36" t="str">
            <v>060800808602</v>
          </cell>
          <cell r="D36" t="str">
            <v>Central Christian Academy</v>
          </cell>
          <cell r="E36">
            <v>39</v>
          </cell>
        </row>
        <row r="37">
          <cell r="A37" t="str">
            <v>061700010000</v>
          </cell>
          <cell r="B37" t="str">
            <v>Jamestown</v>
          </cell>
          <cell r="C37" t="str">
            <v>061700136237</v>
          </cell>
          <cell r="D37" t="str">
            <v>Catholic Academy Of The Holy Family</v>
          </cell>
          <cell r="E37">
            <v>76</v>
          </cell>
        </row>
        <row r="38">
          <cell r="A38" t="str">
            <v>061700010000</v>
          </cell>
          <cell r="B38" t="str">
            <v>Jamestown</v>
          </cell>
          <cell r="C38" t="str">
            <v>061700308038</v>
          </cell>
          <cell r="D38" t="str">
            <v>Gustavus Adolphus Learning Center</v>
          </cell>
          <cell r="E38">
            <v>71</v>
          </cell>
        </row>
        <row r="39">
          <cell r="A39" t="str">
            <v>061700010000</v>
          </cell>
          <cell r="B39" t="str">
            <v>Jamestown</v>
          </cell>
          <cell r="C39" t="str">
            <v>061700425823</v>
          </cell>
          <cell r="D39" t="str">
            <v>Jamestown Sda School</v>
          </cell>
          <cell r="E39">
            <v>10</v>
          </cell>
        </row>
        <row r="40">
          <cell r="A40" t="str">
            <v>070600010000</v>
          </cell>
          <cell r="B40" t="str">
            <v>Elmira</v>
          </cell>
          <cell r="C40" t="str">
            <v>070600166199</v>
          </cell>
          <cell r="D40" t="str">
            <v>Holy Family Elementary School</v>
          </cell>
          <cell r="E40">
            <v>144</v>
          </cell>
        </row>
        <row r="41">
          <cell r="A41" t="str">
            <v>070600010000</v>
          </cell>
          <cell r="B41" t="str">
            <v>Elmira</v>
          </cell>
          <cell r="C41" t="str">
            <v>070600166214</v>
          </cell>
          <cell r="D41" t="str">
            <v>Holy Family Middle School</v>
          </cell>
          <cell r="E41">
            <v>98</v>
          </cell>
        </row>
        <row r="42">
          <cell r="A42" t="str">
            <v>070600010000</v>
          </cell>
          <cell r="B42" t="str">
            <v>Elmira</v>
          </cell>
          <cell r="C42" t="str">
            <v>070600166568</v>
          </cell>
          <cell r="D42" t="str">
            <v>Notre Dame High School</v>
          </cell>
          <cell r="E42">
            <v>222</v>
          </cell>
        </row>
        <row r="43">
          <cell r="A43" t="str">
            <v>070600010000</v>
          </cell>
          <cell r="B43" t="str">
            <v>Elmira</v>
          </cell>
          <cell r="C43" t="str">
            <v>070600807659</v>
          </cell>
          <cell r="D43" t="str">
            <v>Elmira Christian Academy</v>
          </cell>
          <cell r="E43">
            <v>91</v>
          </cell>
        </row>
        <row r="44">
          <cell r="A44" t="str">
            <v>081200050000</v>
          </cell>
          <cell r="B44" t="str">
            <v>Norwich</v>
          </cell>
          <cell r="C44" t="str">
            <v>081200185526</v>
          </cell>
          <cell r="D44" t="str">
            <v>Holy Family School</v>
          </cell>
          <cell r="E44">
            <v>84</v>
          </cell>
        </row>
        <row r="45">
          <cell r="A45" t="str">
            <v>081200050000</v>
          </cell>
          <cell r="B45" t="str">
            <v>Norwich</v>
          </cell>
          <cell r="C45" t="str">
            <v>081200808719</v>
          </cell>
          <cell r="D45" t="str">
            <v>Valley Heights Christian Academy</v>
          </cell>
          <cell r="E45">
            <v>95</v>
          </cell>
        </row>
        <row r="46">
          <cell r="A46" t="str">
            <v>110200010000</v>
          </cell>
          <cell r="B46" t="str">
            <v>Cortland City</v>
          </cell>
          <cell r="C46" t="str">
            <v>110200185503</v>
          </cell>
          <cell r="D46" t="str">
            <v>Saint Mary'S School</v>
          </cell>
          <cell r="E46">
            <v>161</v>
          </cell>
        </row>
        <row r="47">
          <cell r="A47" t="str">
            <v>110200010000</v>
          </cell>
          <cell r="B47" t="str">
            <v>Cortland City</v>
          </cell>
          <cell r="C47" t="str">
            <v>110200808583</v>
          </cell>
          <cell r="D47" t="str">
            <v>Cortland Christian Academy</v>
          </cell>
          <cell r="E47">
            <v>83</v>
          </cell>
        </row>
        <row r="48">
          <cell r="A48" t="str">
            <v>110200010000</v>
          </cell>
          <cell r="B48" t="str">
            <v>Cortland City</v>
          </cell>
          <cell r="C48" t="str">
            <v>110200809373</v>
          </cell>
          <cell r="D48" t="str">
            <v>Victory Christian Academy</v>
          </cell>
          <cell r="E48">
            <v>5</v>
          </cell>
        </row>
        <row r="49">
          <cell r="A49" t="str">
            <v>130200010000</v>
          </cell>
          <cell r="B49" t="str">
            <v>Beacon</v>
          </cell>
          <cell r="C49" t="str">
            <v>130200805048</v>
          </cell>
          <cell r="D49" t="str">
            <v>New Covenant Learning Center</v>
          </cell>
          <cell r="E49">
            <v>13</v>
          </cell>
        </row>
        <row r="50">
          <cell r="A50" t="str">
            <v>130200010000</v>
          </cell>
          <cell r="B50" t="str">
            <v>Beacon</v>
          </cell>
          <cell r="C50" t="str">
            <v>130200808491</v>
          </cell>
          <cell r="D50" t="str">
            <v>Oasis Christian School</v>
          </cell>
          <cell r="E50">
            <v>35</v>
          </cell>
        </row>
        <row r="51">
          <cell r="A51" t="str">
            <v>130200010000</v>
          </cell>
          <cell r="B51" t="str">
            <v>Beacon</v>
          </cell>
          <cell r="C51" t="str">
            <v>130200809895</v>
          </cell>
          <cell r="D51" t="str">
            <v>Alpha And Omega School</v>
          </cell>
          <cell r="E51">
            <v>12</v>
          </cell>
        </row>
        <row r="52">
          <cell r="A52" t="str">
            <v>130801060000</v>
          </cell>
          <cell r="B52" t="str">
            <v>Hyde Park</v>
          </cell>
          <cell r="C52" t="str">
            <v>130801145067</v>
          </cell>
          <cell r="D52" t="str">
            <v>Saint Peter School</v>
          </cell>
          <cell r="E52">
            <v>138</v>
          </cell>
        </row>
        <row r="53">
          <cell r="A53" t="str">
            <v>130801060000</v>
          </cell>
          <cell r="B53" t="str">
            <v>Hyde Park</v>
          </cell>
          <cell r="C53" t="str">
            <v>130801145068</v>
          </cell>
          <cell r="D53" t="str">
            <v>Regina Coeli School</v>
          </cell>
          <cell r="E53">
            <v>124</v>
          </cell>
        </row>
        <row r="54">
          <cell r="A54" t="str">
            <v>130801060000</v>
          </cell>
          <cell r="B54" t="str">
            <v>Hyde Park</v>
          </cell>
          <cell r="C54" t="str">
            <v>130801808737</v>
          </cell>
          <cell r="D54" t="str">
            <v>Millennial Kingdom Family School</v>
          </cell>
          <cell r="E54">
            <v>2</v>
          </cell>
        </row>
        <row r="55">
          <cell r="A55" t="str">
            <v>130801060000</v>
          </cell>
          <cell r="B55" t="str">
            <v>Hyde Park</v>
          </cell>
          <cell r="C55" t="str">
            <v>130801995272</v>
          </cell>
          <cell r="D55" t="str">
            <v>Kinderhaus Montessori School Of Hyde Park, Inc</v>
          </cell>
          <cell r="E55">
            <v>13</v>
          </cell>
        </row>
        <row r="56">
          <cell r="A56" t="str">
            <v>130801060000</v>
          </cell>
          <cell r="B56" t="str">
            <v>Hyde Park</v>
          </cell>
          <cell r="C56" t="str">
            <v>130801996542</v>
          </cell>
          <cell r="D56" t="str">
            <v>Anderson Center For Autism</v>
          </cell>
          <cell r="E56">
            <v>21</v>
          </cell>
        </row>
        <row r="57">
          <cell r="A57" t="str">
            <v>130801060000</v>
          </cell>
          <cell r="B57" t="str">
            <v>Hyde Park</v>
          </cell>
          <cell r="C57" t="str">
            <v>130801997760</v>
          </cell>
          <cell r="D57" t="str">
            <v>Abilities First, Inc</v>
          </cell>
          <cell r="E57">
            <v>43</v>
          </cell>
        </row>
        <row r="58">
          <cell r="A58" t="str">
            <v>131500010000</v>
          </cell>
          <cell r="B58" t="str">
            <v>Poughkeepsie</v>
          </cell>
          <cell r="C58" t="str">
            <v>131500445851</v>
          </cell>
          <cell r="D58" t="str">
            <v>Poughkeepsie Sda Elementary School</v>
          </cell>
          <cell r="E58">
            <v>13</v>
          </cell>
        </row>
        <row r="59">
          <cell r="A59" t="str">
            <v>131500010000</v>
          </cell>
          <cell r="B59" t="str">
            <v>Poughkeepsie</v>
          </cell>
          <cell r="C59" t="str">
            <v>131500858427</v>
          </cell>
          <cell r="D59" t="str">
            <v>Tabernacle Christian Academy</v>
          </cell>
          <cell r="E59">
            <v>142</v>
          </cell>
        </row>
        <row r="60">
          <cell r="A60" t="str">
            <v>131500010000</v>
          </cell>
          <cell r="B60" t="str">
            <v>Poughkeepsie</v>
          </cell>
          <cell r="C60" t="str">
            <v>131500995721</v>
          </cell>
          <cell r="D60" t="str">
            <v>Wimpfheimer Nursery School</v>
          </cell>
          <cell r="E60">
            <v>5</v>
          </cell>
        </row>
        <row r="61">
          <cell r="A61" t="str">
            <v>131500010000</v>
          </cell>
          <cell r="B61" t="str">
            <v>Poughkeepsie</v>
          </cell>
          <cell r="C61" t="str">
            <v>131500999463</v>
          </cell>
          <cell r="D61" t="str">
            <v>The Ridge School</v>
          </cell>
          <cell r="E61">
            <v>1</v>
          </cell>
        </row>
        <row r="62">
          <cell r="A62" t="str">
            <v>140600010000</v>
          </cell>
          <cell r="B62" t="str">
            <v>Buffalo</v>
          </cell>
          <cell r="C62" t="str">
            <v>140600135017</v>
          </cell>
          <cell r="D62" t="str">
            <v>Trinity Catholic Academy</v>
          </cell>
          <cell r="E62">
            <v>179</v>
          </cell>
        </row>
        <row r="63">
          <cell r="A63" t="str">
            <v>140600010000</v>
          </cell>
          <cell r="B63" t="str">
            <v>Buffalo</v>
          </cell>
          <cell r="C63" t="str">
            <v>140600135498</v>
          </cell>
          <cell r="D63" t="str">
            <v>Notre Dame Academy</v>
          </cell>
          <cell r="E63">
            <v>297</v>
          </cell>
        </row>
        <row r="64">
          <cell r="A64" t="str">
            <v>140600010000</v>
          </cell>
          <cell r="B64" t="str">
            <v>Buffalo</v>
          </cell>
          <cell r="C64" t="str">
            <v>140600136276</v>
          </cell>
          <cell r="D64" t="str">
            <v>Holy Angels Academy</v>
          </cell>
          <cell r="E64">
            <v>249</v>
          </cell>
        </row>
        <row r="65">
          <cell r="A65" t="str">
            <v>140600010000</v>
          </cell>
          <cell r="B65" t="str">
            <v>Buffalo</v>
          </cell>
          <cell r="C65" t="str">
            <v>140600136295</v>
          </cell>
          <cell r="D65" t="str">
            <v>Saint Joseph University School</v>
          </cell>
          <cell r="E65">
            <v>200</v>
          </cell>
        </row>
        <row r="66">
          <cell r="A66" t="str">
            <v>140600010000</v>
          </cell>
          <cell r="B66" t="str">
            <v>Buffalo</v>
          </cell>
          <cell r="C66" t="str">
            <v>140600136296</v>
          </cell>
          <cell r="D66" t="str">
            <v>Our Lady Of Black Rock</v>
          </cell>
          <cell r="E66">
            <v>98</v>
          </cell>
        </row>
        <row r="67">
          <cell r="A67" t="str">
            <v>140600010000</v>
          </cell>
          <cell r="B67" t="str">
            <v>Buffalo</v>
          </cell>
          <cell r="C67" t="str">
            <v>140600136307</v>
          </cell>
          <cell r="D67" t="str">
            <v>Nardin Academy High School</v>
          </cell>
          <cell r="E67">
            <v>460</v>
          </cell>
        </row>
        <row r="68">
          <cell r="A68" t="str">
            <v>140600010000</v>
          </cell>
          <cell r="B68" t="str">
            <v>Buffalo</v>
          </cell>
          <cell r="C68" t="str">
            <v>140600136337</v>
          </cell>
          <cell r="D68" t="str">
            <v>Ambrose Catholic Academy</v>
          </cell>
          <cell r="E68">
            <v>212</v>
          </cell>
        </row>
        <row r="69">
          <cell r="A69" t="str">
            <v>140600010000</v>
          </cell>
          <cell r="B69" t="str">
            <v>Buffalo</v>
          </cell>
          <cell r="C69" t="str">
            <v>140600136349</v>
          </cell>
          <cell r="D69" t="str">
            <v>Saint Margaret School</v>
          </cell>
          <cell r="E69">
            <v>138</v>
          </cell>
        </row>
        <row r="70">
          <cell r="A70" t="str">
            <v>140600010000</v>
          </cell>
          <cell r="B70" t="str">
            <v>Buffalo</v>
          </cell>
          <cell r="C70" t="str">
            <v>140600136362</v>
          </cell>
          <cell r="D70" t="str">
            <v>Bishop Timon-Saint Jude High School</v>
          </cell>
          <cell r="E70">
            <v>266</v>
          </cell>
        </row>
        <row r="71">
          <cell r="A71" t="str">
            <v>140600010000</v>
          </cell>
          <cell r="B71" t="str">
            <v>Buffalo</v>
          </cell>
          <cell r="C71" t="str">
            <v>140600136375</v>
          </cell>
          <cell r="D71" t="str">
            <v>Mount Mercy Academy</v>
          </cell>
          <cell r="E71">
            <v>293</v>
          </cell>
        </row>
        <row r="72">
          <cell r="A72" t="str">
            <v>140600010000</v>
          </cell>
          <cell r="B72" t="str">
            <v>Buffalo</v>
          </cell>
          <cell r="C72" t="str">
            <v>140600136376</v>
          </cell>
          <cell r="D72" t="str">
            <v>Saint Mark School</v>
          </cell>
          <cell r="E72">
            <v>318</v>
          </cell>
        </row>
        <row r="73">
          <cell r="A73" t="str">
            <v>140600010000</v>
          </cell>
          <cell r="B73" t="str">
            <v>Buffalo</v>
          </cell>
          <cell r="C73" t="str">
            <v>140600136386</v>
          </cell>
          <cell r="D73" t="str">
            <v>Canisius High School</v>
          </cell>
          <cell r="E73">
            <v>810</v>
          </cell>
        </row>
        <row r="74">
          <cell r="A74" t="str">
            <v>140600010000</v>
          </cell>
          <cell r="B74" t="str">
            <v>Buffalo</v>
          </cell>
          <cell r="C74" t="str">
            <v>140600137080</v>
          </cell>
          <cell r="D74" t="str">
            <v>Cantalician Center For Learning, Inc</v>
          </cell>
          <cell r="E74">
            <v>72</v>
          </cell>
        </row>
        <row r="75">
          <cell r="A75" t="str">
            <v>140600010000</v>
          </cell>
          <cell r="B75" t="str">
            <v>Buffalo</v>
          </cell>
          <cell r="C75" t="str">
            <v>140600137113</v>
          </cell>
          <cell r="D75" t="str">
            <v>Nardin Academy-Elementary</v>
          </cell>
          <cell r="E75">
            <v>397</v>
          </cell>
        </row>
        <row r="76">
          <cell r="A76" t="str">
            <v>140600010000</v>
          </cell>
          <cell r="B76" t="str">
            <v>Buffalo</v>
          </cell>
          <cell r="C76" t="str">
            <v>140600139125</v>
          </cell>
          <cell r="D76" t="str">
            <v>Catholic Academy West Buffalo</v>
          </cell>
          <cell r="E76">
            <v>185</v>
          </cell>
        </row>
        <row r="77">
          <cell r="A77" t="str">
            <v>140600010000</v>
          </cell>
          <cell r="B77" t="str">
            <v>Buffalo</v>
          </cell>
          <cell r="C77" t="str">
            <v>140600139127</v>
          </cell>
          <cell r="D77" t="str">
            <v>Nativitymiguel Middle School - Buffalo</v>
          </cell>
          <cell r="E77">
            <v>85</v>
          </cell>
        </row>
        <row r="78">
          <cell r="A78" t="str">
            <v>140600010000</v>
          </cell>
          <cell r="B78" t="str">
            <v>Buffalo</v>
          </cell>
          <cell r="C78" t="str">
            <v>140600329774</v>
          </cell>
          <cell r="D78" t="str">
            <v>Nazareth Lutheran School</v>
          </cell>
          <cell r="E78">
            <v>22</v>
          </cell>
        </row>
        <row r="79">
          <cell r="A79" t="str">
            <v>140600010000</v>
          </cell>
          <cell r="B79" t="str">
            <v>Buffalo</v>
          </cell>
          <cell r="C79" t="str">
            <v>140600629408</v>
          </cell>
          <cell r="D79" t="str">
            <v>Darul-Uloom Al Madania</v>
          </cell>
          <cell r="E79">
            <v>207</v>
          </cell>
        </row>
        <row r="80">
          <cell r="A80" t="str">
            <v>140600010000</v>
          </cell>
          <cell r="B80" t="str">
            <v>Buffalo</v>
          </cell>
          <cell r="C80" t="str">
            <v>140600809464</v>
          </cell>
          <cell r="D80" t="str">
            <v>St John Christian Academy</v>
          </cell>
          <cell r="E80">
            <v>1</v>
          </cell>
        </row>
        <row r="81">
          <cell r="A81" t="str">
            <v>140600010000</v>
          </cell>
          <cell r="B81" t="str">
            <v>Buffalo</v>
          </cell>
          <cell r="C81" t="str">
            <v>140600859684</v>
          </cell>
          <cell r="D81" t="str">
            <v>Dayspring Christian Academy</v>
          </cell>
          <cell r="E81">
            <v>24</v>
          </cell>
        </row>
        <row r="82">
          <cell r="A82" t="str">
            <v>140600010000</v>
          </cell>
          <cell r="B82" t="str">
            <v>Buffalo</v>
          </cell>
          <cell r="C82" t="str">
            <v>140600995982</v>
          </cell>
          <cell r="D82" t="str">
            <v>Buffalo Hearing &amp; Speech Ctr</v>
          </cell>
          <cell r="E82">
            <v>7</v>
          </cell>
        </row>
        <row r="83">
          <cell r="A83" t="str">
            <v>140600010000</v>
          </cell>
          <cell r="B83" t="str">
            <v>Buffalo</v>
          </cell>
          <cell r="C83" t="str">
            <v>140600996006</v>
          </cell>
          <cell r="D83" t="str">
            <v>Saints Tabernacle Of Excellence</v>
          </cell>
          <cell r="E83">
            <v>23</v>
          </cell>
        </row>
        <row r="84">
          <cell r="A84" t="str">
            <v>140600010000</v>
          </cell>
          <cell r="B84" t="str">
            <v>Buffalo</v>
          </cell>
          <cell r="C84" t="str">
            <v>140600996270</v>
          </cell>
          <cell r="D84" t="str">
            <v>Mt St Joseph Academy</v>
          </cell>
          <cell r="E84">
            <v>88</v>
          </cell>
        </row>
        <row r="85">
          <cell r="A85" t="str">
            <v>140600010000</v>
          </cell>
          <cell r="B85" t="str">
            <v>Buffalo</v>
          </cell>
          <cell r="C85" t="str">
            <v>140600996435</v>
          </cell>
          <cell r="D85" t="str">
            <v>Buffalo Seminary</v>
          </cell>
          <cell r="E85">
            <v>158</v>
          </cell>
        </row>
        <row r="86">
          <cell r="A86" t="str">
            <v>140600010000</v>
          </cell>
          <cell r="B86" t="str">
            <v>Buffalo</v>
          </cell>
          <cell r="C86" t="str">
            <v>140600996445</v>
          </cell>
          <cell r="D86" t="str">
            <v>Elmwood Franklin School</v>
          </cell>
          <cell r="E86">
            <v>319</v>
          </cell>
        </row>
        <row r="87">
          <cell r="A87" t="str">
            <v>140600010000</v>
          </cell>
          <cell r="B87" t="str">
            <v>Buffalo</v>
          </cell>
          <cell r="C87" t="str">
            <v>140600996459</v>
          </cell>
          <cell r="D87" t="str">
            <v>Saint Mary'S School For The Deaf</v>
          </cell>
          <cell r="E87">
            <v>78</v>
          </cell>
        </row>
        <row r="88">
          <cell r="A88" t="str">
            <v>140600010000</v>
          </cell>
          <cell r="B88" t="str">
            <v>Buffalo</v>
          </cell>
          <cell r="C88" t="str">
            <v>140600996468</v>
          </cell>
          <cell r="D88" t="str">
            <v>Nichols School</v>
          </cell>
          <cell r="E88">
            <v>586</v>
          </cell>
        </row>
        <row r="89">
          <cell r="A89" t="str">
            <v>140600010000</v>
          </cell>
          <cell r="B89" t="str">
            <v>Buffalo</v>
          </cell>
          <cell r="C89" t="str">
            <v>140600999087</v>
          </cell>
          <cell r="D89" t="str">
            <v>Stanley G Falk School</v>
          </cell>
          <cell r="E89">
            <v>179</v>
          </cell>
        </row>
        <row r="90">
          <cell r="A90" t="str">
            <v>140600010000</v>
          </cell>
          <cell r="B90" t="str">
            <v>Buffalo</v>
          </cell>
          <cell r="C90" t="str">
            <v>140600999851</v>
          </cell>
          <cell r="D90" t="str">
            <v>Universal School</v>
          </cell>
          <cell r="E90">
            <v>98</v>
          </cell>
        </row>
        <row r="91">
          <cell r="A91" t="str">
            <v>141800010000</v>
          </cell>
          <cell r="B91" t="str">
            <v>Lackawanna</v>
          </cell>
          <cell r="C91" t="str">
            <v>141800136305</v>
          </cell>
          <cell r="D91" t="str">
            <v>Our Lady Of Victory School</v>
          </cell>
          <cell r="E91">
            <v>272</v>
          </cell>
        </row>
        <row r="92">
          <cell r="A92" t="str">
            <v>141800010000</v>
          </cell>
          <cell r="B92" t="str">
            <v>Lackawanna</v>
          </cell>
          <cell r="C92" t="str">
            <v>141800137227</v>
          </cell>
          <cell r="D92" t="str">
            <v>Baker Victory Services</v>
          </cell>
          <cell r="E92">
            <v>198</v>
          </cell>
        </row>
        <row r="93">
          <cell r="A93" t="str">
            <v>142601030000</v>
          </cell>
          <cell r="B93" t="str">
            <v>Tonawanda</v>
          </cell>
          <cell r="C93" t="str">
            <v>142500136343</v>
          </cell>
          <cell r="D93" t="str">
            <v>Saint Francis Of Assisi School</v>
          </cell>
          <cell r="E93">
            <v>105</v>
          </cell>
        </row>
        <row r="94">
          <cell r="A94" t="str">
            <v>142601030000</v>
          </cell>
          <cell r="B94" t="str">
            <v>Tonawanda</v>
          </cell>
          <cell r="C94" t="str">
            <v>142500808948</v>
          </cell>
          <cell r="D94" t="str">
            <v>New Life Christian School</v>
          </cell>
          <cell r="E94">
            <v>44</v>
          </cell>
        </row>
        <row r="95">
          <cell r="A95" t="str">
            <v>142601030000</v>
          </cell>
          <cell r="B95" t="str">
            <v>Kenmore</v>
          </cell>
          <cell r="C95" t="str">
            <v>142601136293</v>
          </cell>
          <cell r="D95" t="str">
            <v>Saint Amelia School</v>
          </cell>
          <cell r="E95">
            <v>429</v>
          </cell>
        </row>
        <row r="96">
          <cell r="A96" t="str">
            <v>142601030000</v>
          </cell>
          <cell r="B96" t="str">
            <v>Kenmore</v>
          </cell>
          <cell r="C96" t="str">
            <v>142601136319</v>
          </cell>
          <cell r="D96" t="str">
            <v>Saint Paul School</v>
          </cell>
          <cell r="E96">
            <v>106</v>
          </cell>
        </row>
        <row r="97">
          <cell r="A97" t="str">
            <v>142601030000</v>
          </cell>
          <cell r="B97" t="str">
            <v>Kenmore</v>
          </cell>
          <cell r="C97" t="str">
            <v>142601136325</v>
          </cell>
          <cell r="D97" t="str">
            <v>Saint Joseph'S Collegiate Institute</v>
          </cell>
          <cell r="E97">
            <v>751</v>
          </cell>
        </row>
        <row r="98">
          <cell r="A98" t="str">
            <v>142601030000</v>
          </cell>
          <cell r="B98" t="str">
            <v>Kenmore</v>
          </cell>
          <cell r="C98" t="str">
            <v>142601136387</v>
          </cell>
          <cell r="D98" t="str">
            <v>Mount Saint Mary Academy</v>
          </cell>
          <cell r="E98">
            <v>306</v>
          </cell>
        </row>
        <row r="99">
          <cell r="A99" t="str">
            <v>142601030000</v>
          </cell>
          <cell r="B99" t="str">
            <v>Kenmore</v>
          </cell>
          <cell r="C99" t="str">
            <v>142601136418</v>
          </cell>
          <cell r="D99" t="str">
            <v>Saint John The Baptist School</v>
          </cell>
          <cell r="E99">
            <v>268</v>
          </cell>
        </row>
        <row r="100">
          <cell r="A100" t="str">
            <v>142601030000</v>
          </cell>
          <cell r="B100" t="str">
            <v>Kenmore</v>
          </cell>
          <cell r="C100" t="str">
            <v>142601136593</v>
          </cell>
          <cell r="D100" t="str">
            <v>Cardinal O'Hara High School</v>
          </cell>
          <cell r="E100">
            <v>242</v>
          </cell>
        </row>
        <row r="101">
          <cell r="A101" t="str">
            <v>142601030000</v>
          </cell>
          <cell r="B101" t="str">
            <v>Kenmore</v>
          </cell>
          <cell r="C101" t="str">
            <v>142601137102</v>
          </cell>
          <cell r="D101" t="str">
            <v>Saint Andrew'S Country Day School</v>
          </cell>
          <cell r="E101">
            <v>271</v>
          </cell>
        </row>
        <row r="102">
          <cell r="A102" t="str">
            <v>142601030000</v>
          </cell>
          <cell r="B102" t="str">
            <v>Kenmore</v>
          </cell>
          <cell r="C102" t="str">
            <v>142601997712</v>
          </cell>
          <cell r="D102" t="str">
            <v>Erie County New York State A R C</v>
          </cell>
          <cell r="E102">
            <v>85</v>
          </cell>
        </row>
        <row r="103">
          <cell r="A103" t="str">
            <v>151102040000</v>
          </cell>
          <cell r="B103" t="str">
            <v>Lake Placid</v>
          </cell>
          <cell r="C103" t="str">
            <v>151102155008</v>
          </cell>
          <cell r="D103" t="str">
            <v>Saint Agnes Parochial School</v>
          </cell>
          <cell r="E103">
            <v>48</v>
          </cell>
        </row>
        <row r="104">
          <cell r="A104" t="str">
            <v>151102040000</v>
          </cell>
          <cell r="B104" t="str">
            <v>Lake Placid</v>
          </cell>
          <cell r="C104" t="str">
            <v>151102996600</v>
          </cell>
          <cell r="D104" t="str">
            <v>North Country School</v>
          </cell>
          <cell r="E104">
            <v>89</v>
          </cell>
        </row>
        <row r="105">
          <cell r="A105" t="str">
            <v>151102040000</v>
          </cell>
          <cell r="B105" t="str">
            <v>Lake Placid</v>
          </cell>
          <cell r="C105" t="str">
            <v>151102996601</v>
          </cell>
          <cell r="D105" t="str">
            <v>Northwood School</v>
          </cell>
          <cell r="E105">
            <v>174</v>
          </cell>
        </row>
        <row r="106">
          <cell r="A106" t="str">
            <v>151102040000</v>
          </cell>
          <cell r="B106" t="str">
            <v>Lake Placid</v>
          </cell>
          <cell r="C106" t="str">
            <v>151102998669</v>
          </cell>
          <cell r="D106" t="str">
            <v>National Sports Academy</v>
          </cell>
          <cell r="E106">
            <v>77</v>
          </cell>
        </row>
        <row r="107">
          <cell r="A107" t="str">
            <v>151102040000</v>
          </cell>
          <cell r="B107" t="str">
            <v>Lake Placid</v>
          </cell>
          <cell r="C107" t="str">
            <v>151102999844</v>
          </cell>
          <cell r="D107" t="str">
            <v>Mountain Lake Childrens Residence</v>
          </cell>
          <cell r="E107">
            <v>36</v>
          </cell>
        </row>
        <row r="108">
          <cell r="A108" t="str">
            <v>161501060000</v>
          </cell>
          <cell r="B108" t="str">
            <v>Malone</v>
          </cell>
          <cell r="C108" t="str">
            <v>161501159247</v>
          </cell>
          <cell r="D108" t="str">
            <v>Holy Family School</v>
          </cell>
          <cell r="E108">
            <v>151</v>
          </cell>
        </row>
        <row r="109">
          <cell r="A109" t="str">
            <v>180300010000</v>
          </cell>
          <cell r="B109" t="str">
            <v>Batavia</v>
          </cell>
          <cell r="C109" t="str">
            <v>180300137106</v>
          </cell>
          <cell r="D109" t="str">
            <v>Saint Joseph School</v>
          </cell>
          <cell r="E109">
            <v>183</v>
          </cell>
        </row>
        <row r="110">
          <cell r="A110" t="str">
            <v>180300010000</v>
          </cell>
          <cell r="B110" t="str">
            <v>Batavia</v>
          </cell>
          <cell r="C110" t="str">
            <v>180300137112</v>
          </cell>
          <cell r="D110" t="str">
            <v>Notre Dame High School</v>
          </cell>
          <cell r="E110">
            <v>185</v>
          </cell>
        </row>
        <row r="111">
          <cell r="A111" t="str">
            <v>180300010000</v>
          </cell>
          <cell r="B111" t="str">
            <v>Batavia</v>
          </cell>
          <cell r="C111" t="str">
            <v>180300329652</v>
          </cell>
          <cell r="D111" t="str">
            <v>St Paul Lutheran School</v>
          </cell>
          <cell r="E111">
            <v>27</v>
          </cell>
        </row>
        <row r="112">
          <cell r="A112" t="str">
            <v>190301040000</v>
          </cell>
          <cell r="B112" t="str">
            <v>Cairo-Durham</v>
          </cell>
          <cell r="C112" t="str">
            <v>190301996007</v>
          </cell>
          <cell r="D112" t="str">
            <v>Walkabout Mountain School</v>
          </cell>
          <cell r="E112">
            <v>15</v>
          </cell>
        </row>
        <row r="113">
          <cell r="A113" t="str">
            <v>261600010000</v>
          </cell>
          <cell r="B113" t="str">
            <v>Rochester</v>
          </cell>
          <cell r="C113" t="str">
            <v>261600165163</v>
          </cell>
          <cell r="D113" t="str">
            <v>Cathedral School At Holy Rosary</v>
          </cell>
          <cell r="E113">
            <v>122</v>
          </cell>
        </row>
        <row r="114">
          <cell r="A114" t="str">
            <v>261600010000</v>
          </cell>
          <cell r="B114" t="str">
            <v>Rochester</v>
          </cell>
          <cell r="C114" t="str">
            <v>261600165998</v>
          </cell>
          <cell r="D114" t="str">
            <v>Nativity Preparatory Academy</v>
          </cell>
          <cell r="E114">
            <v>22</v>
          </cell>
        </row>
        <row r="115">
          <cell r="A115" t="str">
            <v>261600010000</v>
          </cell>
          <cell r="B115" t="str">
            <v>Rochester</v>
          </cell>
          <cell r="C115" t="str">
            <v>261600166206</v>
          </cell>
          <cell r="D115" t="str">
            <v>Nazareth Hall Elementary School</v>
          </cell>
          <cell r="E115">
            <v>279</v>
          </cell>
        </row>
        <row r="116">
          <cell r="A116" t="str">
            <v>261600010000</v>
          </cell>
          <cell r="B116" t="str">
            <v>Rochester</v>
          </cell>
          <cell r="C116" t="str">
            <v>261600167041</v>
          </cell>
          <cell r="D116" t="str">
            <v>Aquinas Institute Of Rochester</v>
          </cell>
          <cell r="E116">
            <v>888</v>
          </cell>
        </row>
        <row r="117">
          <cell r="A117" t="str">
            <v>261600010000</v>
          </cell>
          <cell r="B117" t="str">
            <v>Rochester</v>
          </cell>
          <cell r="C117" t="str">
            <v>261600167042</v>
          </cell>
          <cell r="D117" t="str">
            <v>Nazareth Academy</v>
          </cell>
          <cell r="E117">
            <v>165</v>
          </cell>
        </row>
        <row r="118">
          <cell r="A118" t="str">
            <v>261600010000</v>
          </cell>
          <cell r="B118" t="str">
            <v>Rochester</v>
          </cell>
          <cell r="C118" t="str">
            <v>261600227875</v>
          </cell>
          <cell r="D118" t="str">
            <v>Talmudical Institute Of Upstate New York</v>
          </cell>
          <cell r="E118">
            <v>36</v>
          </cell>
        </row>
        <row r="119">
          <cell r="A119" t="str">
            <v>261600010000</v>
          </cell>
          <cell r="B119" t="str">
            <v>Rochester</v>
          </cell>
          <cell r="C119" t="str">
            <v>261600229557</v>
          </cell>
          <cell r="D119" t="str">
            <v>Ora Academy</v>
          </cell>
          <cell r="E119">
            <v>10</v>
          </cell>
        </row>
        <row r="120">
          <cell r="A120" t="str">
            <v>261600010000</v>
          </cell>
          <cell r="B120" t="str">
            <v>Rochester</v>
          </cell>
          <cell r="C120" t="str">
            <v>261600805555</v>
          </cell>
          <cell r="D120" t="str">
            <v>Northside Christian Academy</v>
          </cell>
          <cell r="E120">
            <v>8</v>
          </cell>
        </row>
        <row r="121">
          <cell r="A121" t="str">
            <v>261600010000</v>
          </cell>
          <cell r="B121" t="str">
            <v>Rochester</v>
          </cell>
          <cell r="C121" t="str">
            <v>261600809857</v>
          </cell>
          <cell r="D121" t="str">
            <v>Elohim Bible Academy</v>
          </cell>
          <cell r="E121">
            <v>3</v>
          </cell>
        </row>
        <row r="122">
          <cell r="A122" t="str">
            <v>261600010000</v>
          </cell>
          <cell r="B122" t="str">
            <v>Rochester</v>
          </cell>
          <cell r="C122" t="str">
            <v>261600858399</v>
          </cell>
          <cell r="D122" t="str">
            <v>Northridge Christian School</v>
          </cell>
          <cell r="E122">
            <v>96</v>
          </cell>
        </row>
        <row r="123">
          <cell r="A123" t="str">
            <v>261600010000</v>
          </cell>
          <cell r="B123" t="str">
            <v>Rochester</v>
          </cell>
          <cell r="C123" t="str">
            <v>261600995647</v>
          </cell>
          <cell r="D123" t="str">
            <v>Hamidiye Academy</v>
          </cell>
          <cell r="E123">
            <v>13</v>
          </cell>
        </row>
        <row r="124">
          <cell r="A124" t="str">
            <v>261600010000</v>
          </cell>
          <cell r="B124" t="str">
            <v>Rochester</v>
          </cell>
          <cell r="C124" t="str">
            <v>261600997046</v>
          </cell>
          <cell r="D124" t="str">
            <v>Rochester School For The Deaf</v>
          </cell>
          <cell r="E124">
            <v>66</v>
          </cell>
        </row>
        <row r="125">
          <cell r="A125" t="str">
            <v>261600010000</v>
          </cell>
          <cell r="B125" t="str">
            <v>Rochester</v>
          </cell>
          <cell r="C125" t="str">
            <v>261600997048</v>
          </cell>
          <cell r="D125" t="str">
            <v>Mary Cariola Childrens Center</v>
          </cell>
          <cell r="E125">
            <v>164</v>
          </cell>
        </row>
        <row r="126">
          <cell r="A126" t="str">
            <v>261600010000</v>
          </cell>
          <cell r="B126" t="str">
            <v>Rochester</v>
          </cell>
          <cell r="C126" t="str">
            <v>261600997698</v>
          </cell>
          <cell r="D126" t="str">
            <v>Hillside Childrens Center School</v>
          </cell>
          <cell r="E126">
            <v>88</v>
          </cell>
        </row>
        <row r="127">
          <cell r="A127" t="str">
            <v>261600010000</v>
          </cell>
          <cell r="B127" t="str">
            <v>Rochester</v>
          </cell>
          <cell r="C127" t="str">
            <v>261600998895</v>
          </cell>
          <cell r="D127" t="str">
            <v>Cobblestone School</v>
          </cell>
          <cell r="E127">
            <v>52</v>
          </cell>
        </row>
        <row r="128">
          <cell r="A128" t="str">
            <v>270100010000</v>
          </cell>
          <cell r="B128" t="str">
            <v>Amsterdam</v>
          </cell>
          <cell r="C128" t="str">
            <v>270100115723</v>
          </cell>
          <cell r="D128" t="str">
            <v>Saint Mary'S Institute Elementary School</v>
          </cell>
          <cell r="E128">
            <v>172</v>
          </cell>
        </row>
        <row r="129">
          <cell r="A129" t="str">
            <v>280201030000</v>
          </cell>
          <cell r="B129" t="str">
            <v>Hempstead</v>
          </cell>
          <cell r="C129" t="str">
            <v>280201175646</v>
          </cell>
          <cell r="D129" t="str">
            <v>Sacred Heart Academy</v>
          </cell>
          <cell r="E129">
            <v>896</v>
          </cell>
        </row>
        <row r="130">
          <cell r="A130" t="str">
            <v>280201030000</v>
          </cell>
          <cell r="B130" t="str">
            <v>Hempstead</v>
          </cell>
          <cell r="C130" t="str">
            <v>280201629311</v>
          </cell>
          <cell r="D130" t="str">
            <v>Crescent School</v>
          </cell>
          <cell r="E130">
            <v>194</v>
          </cell>
        </row>
        <row r="131">
          <cell r="A131" t="str">
            <v>280208030000</v>
          </cell>
          <cell r="B131" t="str">
            <v>Roosevelt UFSD</v>
          </cell>
          <cell r="C131" t="str">
            <v>280208997798</v>
          </cell>
          <cell r="D131" t="str">
            <v>Children'S Learning Center-Ucp Nassau County</v>
          </cell>
          <cell r="E131">
            <v>83</v>
          </cell>
        </row>
        <row r="132">
          <cell r="A132" t="str">
            <v>280208030000</v>
          </cell>
          <cell r="B132" t="str">
            <v>Roosevelt UFSD</v>
          </cell>
          <cell r="C132" t="str">
            <v>280208998980</v>
          </cell>
          <cell r="D132" t="str">
            <v>Msup Elementary School</v>
          </cell>
          <cell r="E132">
            <v>8</v>
          </cell>
        </row>
        <row r="133">
          <cell r="A133" t="str">
            <v>280208030000</v>
          </cell>
          <cell r="B133" t="str">
            <v>Roosevelt UFSD</v>
          </cell>
          <cell r="C133" t="str">
            <v>280208999261</v>
          </cell>
          <cell r="D133" t="str">
            <v>Bundle Of Joy Kindergarten</v>
          </cell>
          <cell r="E133">
            <v>10</v>
          </cell>
        </row>
        <row r="134">
          <cell r="A134" t="str">
            <v>280208030000</v>
          </cell>
          <cell r="B134" t="str">
            <v>Roosevelt UFSD</v>
          </cell>
          <cell r="C134" t="str">
            <v>280208999649</v>
          </cell>
          <cell r="D134" t="str">
            <v>Community Academic Prep Center</v>
          </cell>
          <cell r="E134">
            <v>38</v>
          </cell>
        </row>
        <row r="135">
          <cell r="A135" t="str">
            <v>280406030000</v>
          </cell>
          <cell r="B135" t="str">
            <v>Manhasset UFSD</v>
          </cell>
          <cell r="C135" t="str">
            <v>280406175609</v>
          </cell>
          <cell r="D135" t="str">
            <v>Saint Mary'S Elementary School</v>
          </cell>
          <cell r="E135">
            <v>427</v>
          </cell>
        </row>
        <row r="136">
          <cell r="A136" t="str">
            <v>280406030000</v>
          </cell>
          <cell r="B136" t="str">
            <v>Manhasset UFSD</v>
          </cell>
          <cell r="C136" t="str">
            <v>280406179302</v>
          </cell>
          <cell r="D136" t="str">
            <v>Saint Mary'S High School</v>
          </cell>
          <cell r="E136">
            <v>873</v>
          </cell>
        </row>
        <row r="137">
          <cell r="A137" t="str">
            <v>280406030000</v>
          </cell>
          <cell r="B137" t="str">
            <v>Manhasset UFSD</v>
          </cell>
          <cell r="C137" t="str">
            <v>280406179461</v>
          </cell>
          <cell r="D137" t="str">
            <v>Our Lady Of Grace Montessori School</v>
          </cell>
          <cell r="E137">
            <v>100</v>
          </cell>
        </row>
        <row r="138">
          <cell r="A138" t="str">
            <v>280410030000</v>
          </cell>
          <cell r="B138" t="str">
            <v>Mineola UFSD</v>
          </cell>
          <cell r="C138" t="str">
            <v>280410175547</v>
          </cell>
          <cell r="D138" t="str">
            <v>Saint Aidan School-East Campus</v>
          </cell>
          <cell r="E138">
            <v>234</v>
          </cell>
        </row>
        <row r="139">
          <cell r="A139" t="str">
            <v>280410030000</v>
          </cell>
          <cell r="B139" t="str">
            <v>Mineola UFSD</v>
          </cell>
          <cell r="C139" t="str">
            <v>280410175563</v>
          </cell>
          <cell r="D139" t="str">
            <v>Chaminade High School</v>
          </cell>
          <cell r="E139">
            <v>1723</v>
          </cell>
        </row>
        <row r="140">
          <cell r="A140" t="str">
            <v>280410030000</v>
          </cell>
          <cell r="B140" t="str">
            <v>Mineola UFSD</v>
          </cell>
          <cell r="C140" t="str">
            <v>280410175567</v>
          </cell>
          <cell r="D140" t="str">
            <v>Corpus Christi School</v>
          </cell>
          <cell r="E140">
            <v>154</v>
          </cell>
        </row>
        <row r="141">
          <cell r="A141" t="str">
            <v>411800010000</v>
          </cell>
          <cell r="B141" t="str">
            <v>Rome</v>
          </cell>
          <cell r="C141" t="str">
            <v>411800185531</v>
          </cell>
          <cell r="D141" t="str">
            <v>Rome Catholic School</v>
          </cell>
          <cell r="E141">
            <v>242</v>
          </cell>
        </row>
        <row r="142">
          <cell r="A142" t="str">
            <v>412300010000</v>
          </cell>
          <cell r="B142" t="str">
            <v>Utica</v>
          </cell>
          <cell r="C142" t="str">
            <v>412300185517</v>
          </cell>
          <cell r="D142" t="str">
            <v>Notre Dame Elementary School</v>
          </cell>
          <cell r="E142">
            <v>259</v>
          </cell>
        </row>
        <row r="143">
          <cell r="A143" t="str">
            <v>412300010000</v>
          </cell>
          <cell r="B143" t="str">
            <v>Utica</v>
          </cell>
          <cell r="C143" t="str">
            <v>412300189443</v>
          </cell>
          <cell r="D143" t="str">
            <v>Notre Dame Junior-Senior High School</v>
          </cell>
          <cell r="E143">
            <v>381</v>
          </cell>
        </row>
        <row r="144">
          <cell r="A144" t="str">
            <v>412300010000</v>
          </cell>
          <cell r="B144" t="str">
            <v>Utica</v>
          </cell>
          <cell r="C144" t="str">
            <v>412300445991</v>
          </cell>
          <cell r="D144" t="str">
            <v>Utica International Adventist School</v>
          </cell>
          <cell r="E144">
            <v>17</v>
          </cell>
        </row>
        <row r="145">
          <cell r="A145" t="str">
            <v>412300010000</v>
          </cell>
          <cell r="B145" t="str">
            <v>Utica</v>
          </cell>
          <cell r="C145" t="str">
            <v>412300999379</v>
          </cell>
          <cell r="D145" t="str">
            <v>United Cerebral Palsy Of Utica</v>
          </cell>
          <cell r="E145">
            <v>28</v>
          </cell>
        </row>
        <row r="146">
          <cell r="A146" t="str">
            <v>421800010000</v>
          </cell>
          <cell r="B146" t="str">
            <v>Syracuse</v>
          </cell>
          <cell r="C146" t="str">
            <v>421800185466</v>
          </cell>
          <cell r="D146" t="str">
            <v>Blessed Sacrament School</v>
          </cell>
          <cell r="E146">
            <v>252</v>
          </cell>
        </row>
        <row r="147">
          <cell r="A147" t="str">
            <v>421800010000</v>
          </cell>
          <cell r="B147" t="str">
            <v>Syracuse</v>
          </cell>
          <cell r="C147" t="str">
            <v>421800185515</v>
          </cell>
          <cell r="D147" t="str">
            <v>All Saints Elementary Of Tipperary Hill</v>
          </cell>
          <cell r="E147">
            <v>40</v>
          </cell>
        </row>
        <row r="148">
          <cell r="A148" t="str">
            <v>421800010000</v>
          </cell>
          <cell r="B148" t="str">
            <v>Syracuse</v>
          </cell>
          <cell r="C148" t="str">
            <v>421800185572</v>
          </cell>
          <cell r="D148" t="str">
            <v>Cathedral Academy At Pompei</v>
          </cell>
          <cell r="E148">
            <v>94</v>
          </cell>
        </row>
        <row r="149">
          <cell r="A149" t="str">
            <v>421800010000</v>
          </cell>
          <cell r="B149" t="str">
            <v>Syracuse</v>
          </cell>
          <cell r="C149" t="str">
            <v>421800185583</v>
          </cell>
          <cell r="D149" t="str">
            <v>Bishop'S Academy At Most Holy Rosary</v>
          </cell>
          <cell r="E149">
            <v>129</v>
          </cell>
        </row>
        <row r="150">
          <cell r="A150" t="str">
            <v>421800010000</v>
          </cell>
          <cell r="B150" t="str">
            <v>Syracuse</v>
          </cell>
          <cell r="C150" t="str">
            <v>421800629480</v>
          </cell>
          <cell r="D150" t="str">
            <v>Ihsan School Of Excellence</v>
          </cell>
          <cell r="E150">
            <v>62</v>
          </cell>
        </row>
        <row r="151">
          <cell r="A151" t="str">
            <v>421800010000</v>
          </cell>
          <cell r="B151" t="str">
            <v>Syracuse</v>
          </cell>
          <cell r="C151" t="str">
            <v>421800806031</v>
          </cell>
          <cell r="D151" t="str">
            <v>Eagle Wings Academy</v>
          </cell>
          <cell r="E151">
            <v>11</v>
          </cell>
        </row>
        <row r="152">
          <cell r="A152" t="str">
            <v>421800010000</v>
          </cell>
          <cell r="B152" t="str">
            <v>Syracuse</v>
          </cell>
          <cell r="C152" t="str">
            <v>421800807821</v>
          </cell>
          <cell r="D152" t="str">
            <v>Faith Heritage School</v>
          </cell>
          <cell r="E152">
            <v>299</v>
          </cell>
        </row>
        <row r="153">
          <cell r="A153" t="str">
            <v>421800010000</v>
          </cell>
          <cell r="B153" t="str">
            <v>Syracuse</v>
          </cell>
          <cell r="C153" t="str">
            <v>421800997674</v>
          </cell>
          <cell r="D153" t="str">
            <v>Merriday School</v>
          </cell>
          <cell r="E153">
            <v>8</v>
          </cell>
        </row>
        <row r="154">
          <cell r="A154" t="str">
            <v>421800010000</v>
          </cell>
          <cell r="B154" t="str">
            <v>Syracuse</v>
          </cell>
          <cell r="C154" t="str">
            <v>421800997676</v>
          </cell>
          <cell r="D154" t="str">
            <v>Jowonio School</v>
          </cell>
          <cell r="E154">
            <v>5</v>
          </cell>
        </row>
        <row r="155">
          <cell r="A155" t="str">
            <v>430700010000</v>
          </cell>
          <cell r="B155" t="str">
            <v>Geneva</v>
          </cell>
          <cell r="C155" t="str">
            <v>430700166227</v>
          </cell>
          <cell r="D155" t="str">
            <v>Saint Francis Desales-Saint Stephen'S</v>
          </cell>
          <cell r="E155">
            <v>126</v>
          </cell>
        </row>
        <row r="156">
          <cell r="A156" t="str">
            <v>430700010000</v>
          </cell>
          <cell r="B156" t="str">
            <v>Geneva</v>
          </cell>
          <cell r="C156" t="str">
            <v>430700166659</v>
          </cell>
          <cell r="D156" t="str">
            <v>Desales High School</v>
          </cell>
          <cell r="E156">
            <v>95</v>
          </cell>
        </row>
        <row r="157">
          <cell r="A157" t="str">
            <v>430700010000</v>
          </cell>
          <cell r="B157" t="str">
            <v>Geneva</v>
          </cell>
          <cell r="C157" t="str">
            <v>430700805725</v>
          </cell>
          <cell r="D157" t="str">
            <v>Arthur S Maxwell Christian School</v>
          </cell>
          <cell r="E157">
            <v>5</v>
          </cell>
        </row>
        <row r="158">
          <cell r="A158" t="str">
            <v>430700010000</v>
          </cell>
          <cell r="B158" t="str">
            <v>Geneva</v>
          </cell>
          <cell r="C158" t="str">
            <v>430700998673</v>
          </cell>
          <cell r="D158" t="str">
            <v>Moodie'S Children'S Hours School</v>
          </cell>
          <cell r="E158">
            <v>8</v>
          </cell>
        </row>
        <row r="159">
          <cell r="A159" t="str">
            <v>440901040000</v>
          </cell>
          <cell r="B159" t="str">
            <v>Highland Falls</v>
          </cell>
          <cell r="C159" t="str">
            <v>440901145088</v>
          </cell>
          <cell r="D159" t="str">
            <v>Sacred Heart School</v>
          </cell>
          <cell r="E159">
            <v>96</v>
          </cell>
        </row>
        <row r="160">
          <cell r="A160" t="str">
            <v>441600010000</v>
          </cell>
          <cell r="B160" t="str">
            <v>Newburgh</v>
          </cell>
          <cell r="C160" t="str">
            <v>441600145069</v>
          </cell>
          <cell r="D160" t="str">
            <v>Bishop Dunn Memorial School</v>
          </cell>
          <cell r="E160">
            <v>262</v>
          </cell>
        </row>
        <row r="161">
          <cell r="A161" t="str">
            <v>441600010000</v>
          </cell>
          <cell r="B161" t="str">
            <v>Newburgh</v>
          </cell>
          <cell r="C161" t="str">
            <v>441600145592</v>
          </cell>
          <cell r="D161" t="str">
            <v>Nora Cronin Presentation Academy</v>
          </cell>
          <cell r="E161">
            <v>51</v>
          </cell>
        </row>
        <row r="162">
          <cell r="A162" t="str">
            <v>441600010000</v>
          </cell>
          <cell r="B162" t="str">
            <v>Newburgh</v>
          </cell>
          <cell r="C162" t="str">
            <v>441600147140</v>
          </cell>
          <cell r="D162" t="str">
            <v>Saint Joseph School</v>
          </cell>
          <cell r="E162">
            <v>117</v>
          </cell>
        </row>
        <row r="163">
          <cell r="A163" t="str">
            <v>441600010000</v>
          </cell>
          <cell r="B163" t="str">
            <v>Newburgh</v>
          </cell>
          <cell r="C163" t="str">
            <v>441600149355</v>
          </cell>
          <cell r="D163" t="str">
            <v>Sacred Heart School</v>
          </cell>
          <cell r="E163">
            <v>117</v>
          </cell>
        </row>
        <row r="164">
          <cell r="A164" t="str">
            <v>441600010000</v>
          </cell>
          <cell r="B164" t="str">
            <v>Newburgh</v>
          </cell>
          <cell r="C164" t="str">
            <v>441600175510</v>
          </cell>
          <cell r="D164" t="str">
            <v>San Miguel Academy Of Newburgh</v>
          </cell>
          <cell r="E164">
            <v>56</v>
          </cell>
        </row>
        <row r="165">
          <cell r="A165" t="str">
            <v>441600010000</v>
          </cell>
          <cell r="B165" t="str">
            <v>Newburgh</v>
          </cell>
          <cell r="C165" t="str">
            <v>441600997542</v>
          </cell>
          <cell r="D165" t="str">
            <v>Mcquade Children'S Services</v>
          </cell>
          <cell r="E165">
            <v>52</v>
          </cell>
        </row>
        <row r="166">
          <cell r="A166" t="str">
            <v>450801060000</v>
          </cell>
          <cell r="B166" t="str">
            <v>Medina</v>
          </cell>
          <cell r="C166" t="str">
            <v>450801809551</v>
          </cell>
          <cell r="D166" t="str">
            <v>Orleans County Christian School</v>
          </cell>
          <cell r="E166">
            <v>18</v>
          </cell>
        </row>
        <row r="167">
          <cell r="A167" t="str">
            <v>460701040000</v>
          </cell>
          <cell r="B167" t="str">
            <v>Hannibal</v>
          </cell>
          <cell r="C167" t="str">
            <v>460701425457</v>
          </cell>
          <cell r="D167" t="str">
            <v>Dexterville Sda Church School</v>
          </cell>
          <cell r="E167">
            <v>11</v>
          </cell>
        </row>
        <row r="168">
          <cell r="A168" t="str">
            <v>461300010000</v>
          </cell>
          <cell r="B168" t="str">
            <v>Oswego</v>
          </cell>
          <cell r="C168" t="str">
            <v>461300185528</v>
          </cell>
          <cell r="D168" t="str">
            <v>Trinity Catholic School</v>
          </cell>
          <cell r="E168">
            <v>103</v>
          </cell>
        </row>
        <row r="169">
          <cell r="A169" t="str">
            <v>461300010000</v>
          </cell>
          <cell r="B169" t="str">
            <v>Oswego</v>
          </cell>
          <cell r="C169" t="str">
            <v>461300808392</v>
          </cell>
          <cell r="D169" t="str">
            <v>Oswego Community Christian School</v>
          </cell>
          <cell r="E169">
            <v>55</v>
          </cell>
        </row>
        <row r="170">
          <cell r="A170" t="str">
            <v>491700010000</v>
          </cell>
          <cell r="B170" t="str">
            <v>Troy</v>
          </cell>
          <cell r="C170" t="str">
            <v>491700115756</v>
          </cell>
          <cell r="D170" t="str">
            <v>Sacred Heart School</v>
          </cell>
          <cell r="E170">
            <v>138</v>
          </cell>
        </row>
        <row r="171">
          <cell r="A171" t="str">
            <v>491700010000</v>
          </cell>
          <cell r="B171" t="str">
            <v>Troy</v>
          </cell>
          <cell r="C171" t="str">
            <v>491700858430</v>
          </cell>
          <cell r="D171" t="str">
            <v>Redemption Christian Academy</v>
          </cell>
          <cell r="E171">
            <v>23</v>
          </cell>
        </row>
        <row r="172">
          <cell r="A172" t="str">
            <v>491700010000</v>
          </cell>
          <cell r="B172" t="str">
            <v>Troy</v>
          </cell>
          <cell r="C172" t="str">
            <v>491700997083</v>
          </cell>
          <cell r="D172" t="str">
            <v>Emma Willard School</v>
          </cell>
          <cell r="E172">
            <v>307</v>
          </cell>
        </row>
        <row r="173">
          <cell r="A173" t="str">
            <v>491700010000</v>
          </cell>
          <cell r="B173" t="str">
            <v>Troy</v>
          </cell>
          <cell r="C173" t="str">
            <v>491700999668</v>
          </cell>
          <cell r="D173" t="str">
            <v>The Susan Odell Taylor School</v>
          </cell>
          <cell r="E173">
            <v>52</v>
          </cell>
        </row>
        <row r="174">
          <cell r="A174" t="str">
            <v>500402060000</v>
          </cell>
          <cell r="B174" t="str">
            <v>East Ramapo</v>
          </cell>
          <cell r="C174" t="str">
            <v>500402206673</v>
          </cell>
          <cell r="D174" t="str">
            <v>Mesifta Beth Shraga</v>
          </cell>
          <cell r="E174">
            <v>95</v>
          </cell>
        </row>
        <row r="175">
          <cell r="A175" t="str">
            <v>500402060000</v>
          </cell>
          <cell r="B175" t="str">
            <v>East Ramapo</v>
          </cell>
          <cell r="C175" t="str">
            <v>500402207407</v>
          </cell>
          <cell r="D175" t="str">
            <v>Shaarei Torah Of Rockland</v>
          </cell>
          <cell r="E175">
            <v>39</v>
          </cell>
        </row>
        <row r="176">
          <cell r="A176" t="str">
            <v>500402060000</v>
          </cell>
          <cell r="B176" t="str">
            <v>East Ramapo</v>
          </cell>
          <cell r="C176" t="str">
            <v>500402209903</v>
          </cell>
          <cell r="D176" t="str">
            <v>Yeshiva Bais Hachinuch</v>
          </cell>
          <cell r="E176">
            <v>63</v>
          </cell>
        </row>
        <row r="177">
          <cell r="A177" t="str">
            <v>500402060000</v>
          </cell>
          <cell r="B177" t="str">
            <v>East Ramapo</v>
          </cell>
          <cell r="C177" t="str">
            <v>500402217679</v>
          </cell>
          <cell r="D177" t="str">
            <v>Reuben Gittelman Hebrew Day School</v>
          </cell>
          <cell r="E177">
            <v>213</v>
          </cell>
        </row>
        <row r="178">
          <cell r="A178" t="str">
            <v>500402060000</v>
          </cell>
          <cell r="B178" t="str">
            <v>East Ramapo</v>
          </cell>
          <cell r="C178" t="str">
            <v>500402225047</v>
          </cell>
          <cell r="D178" t="str">
            <v>Congregation Talmud Torah D'Chasidei Bobov Of Monsey</v>
          </cell>
          <cell r="E178">
            <v>308</v>
          </cell>
        </row>
        <row r="179">
          <cell r="A179" t="str">
            <v>500402060000</v>
          </cell>
          <cell r="B179" t="str">
            <v>East Ramapo</v>
          </cell>
          <cell r="C179" t="str">
            <v>500402225056</v>
          </cell>
          <cell r="D179" t="str">
            <v>Mesivta Maamar Mordechai</v>
          </cell>
          <cell r="E179">
            <v>29</v>
          </cell>
        </row>
        <row r="180">
          <cell r="A180" t="str">
            <v>500402060000</v>
          </cell>
          <cell r="B180" t="str">
            <v>East Ramapo</v>
          </cell>
          <cell r="C180" t="str">
            <v>500402225490</v>
          </cell>
          <cell r="D180" t="str">
            <v>The Skill Building Center</v>
          </cell>
          <cell r="E180">
            <v>24</v>
          </cell>
        </row>
        <row r="181">
          <cell r="A181" t="str">
            <v>500402060000</v>
          </cell>
          <cell r="B181" t="str">
            <v>East Ramapo</v>
          </cell>
          <cell r="C181" t="str">
            <v>500402225496</v>
          </cell>
          <cell r="D181" t="str">
            <v>Bais Trany Of Monsey</v>
          </cell>
          <cell r="E181">
            <v>97</v>
          </cell>
        </row>
        <row r="182">
          <cell r="A182" t="str">
            <v>500402060000</v>
          </cell>
          <cell r="B182" t="str">
            <v>East Ramapo</v>
          </cell>
          <cell r="C182" t="str">
            <v>500402225550</v>
          </cell>
          <cell r="D182" t="str">
            <v>Bobover Yeshiva Of Monsey</v>
          </cell>
          <cell r="E182">
            <v>128</v>
          </cell>
        </row>
        <row r="183">
          <cell r="A183" t="str">
            <v>500402060000</v>
          </cell>
          <cell r="B183" t="str">
            <v>East Ramapo</v>
          </cell>
          <cell r="C183" t="str">
            <v>500402225587</v>
          </cell>
          <cell r="D183" t="str">
            <v>Congregation Machon Tiferes Bachurim</v>
          </cell>
          <cell r="E183">
            <v>10</v>
          </cell>
        </row>
        <row r="184">
          <cell r="A184" t="str">
            <v>500402060000</v>
          </cell>
          <cell r="B184" t="str">
            <v>East Ramapo</v>
          </cell>
          <cell r="C184" t="str">
            <v>500402225653</v>
          </cell>
          <cell r="D184" t="str">
            <v>Talmud Torah Ohr Yochanan</v>
          </cell>
          <cell r="E184">
            <v>59</v>
          </cell>
        </row>
        <row r="185">
          <cell r="A185" t="str">
            <v>500402060000</v>
          </cell>
          <cell r="B185" t="str">
            <v>East Ramapo</v>
          </cell>
          <cell r="C185" t="str">
            <v>500402225659</v>
          </cell>
          <cell r="D185" t="str">
            <v>Ateres Rivka Of Forshey</v>
          </cell>
          <cell r="E185">
            <v>32</v>
          </cell>
        </row>
        <row r="186">
          <cell r="A186" t="str">
            <v>500402060000</v>
          </cell>
          <cell r="B186" t="str">
            <v>East Ramapo</v>
          </cell>
          <cell r="C186" t="str">
            <v>500402225674</v>
          </cell>
          <cell r="D186" t="str">
            <v>Bnei Yakov Yosef Of Monsey</v>
          </cell>
          <cell r="E186">
            <v>60</v>
          </cell>
        </row>
        <row r="187">
          <cell r="A187" t="str">
            <v>500402060000</v>
          </cell>
          <cell r="B187" t="str">
            <v>East Ramapo</v>
          </cell>
          <cell r="C187" t="str">
            <v>500402225677</v>
          </cell>
          <cell r="D187" t="str">
            <v>Congregation Bnos Sara Inc</v>
          </cell>
          <cell r="E187">
            <v>68</v>
          </cell>
        </row>
        <row r="188">
          <cell r="A188" t="str">
            <v>500402060000</v>
          </cell>
          <cell r="B188" t="str">
            <v>East Ramapo</v>
          </cell>
          <cell r="C188" t="str">
            <v>500402225721</v>
          </cell>
          <cell r="D188" t="str">
            <v>Toras Emachu</v>
          </cell>
          <cell r="E188">
            <v>60</v>
          </cell>
        </row>
        <row r="189">
          <cell r="A189" t="str">
            <v>500402060000</v>
          </cell>
          <cell r="B189" t="str">
            <v>East Ramapo</v>
          </cell>
          <cell r="C189" t="str">
            <v>500402225733</v>
          </cell>
          <cell r="D189" t="str">
            <v>Bnos Sarah Of Monsey</v>
          </cell>
          <cell r="E189">
            <v>35</v>
          </cell>
        </row>
        <row r="190">
          <cell r="A190" t="str">
            <v>500402060000</v>
          </cell>
          <cell r="B190" t="str">
            <v>East Ramapo</v>
          </cell>
          <cell r="C190" t="str">
            <v>500402225751</v>
          </cell>
          <cell r="D190" t="str">
            <v>Imrei Shufer</v>
          </cell>
          <cell r="E190">
            <v>121</v>
          </cell>
        </row>
        <row r="191">
          <cell r="A191" t="str">
            <v>500402060000</v>
          </cell>
          <cell r="B191" t="str">
            <v>East Ramapo</v>
          </cell>
          <cell r="C191" t="str">
            <v>500402225984</v>
          </cell>
          <cell r="D191" t="str">
            <v>Bais Yaakov Ayeles Hashachar Inc</v>
          </cell>
          <cell r="E191">
            <v>42</v>
          </cell>
        </row>
        <row r="192">
          <cell r="A192" t="str">
            <v>500402060000</v>
          </cell>
          <cell r="B192" t="str">
            <v>East Ramapo</v>
          </cell>
          <cell r="C192" t="str">
            <v>500402226477</v>
          </cell>
          <cell r="D192" t="str">
            <v>Yeshiva Of Spring Valley</v>
          </cell>
          <cell r="E192">
            <v>1353</v>
          </cell>
        </row>
        <row r="193">
          <cell r="A193" t="str">
            <v>500402060000</v>
          </cell>
          <cell r="B193" t="str">
            <v>East Ramapo</v>
          </cell>
          <cell r="C193" t="str">
            <v>500402226478</v>
          </cell>
          <cell r="D193" t="str">
            <v>A H Schreiber Hebrew Academy Of Rockland</v>
          </cell>
          <cell r="E193">
            <v>260</v>
          </cell>
        </row>
        <row r="194">
          <cell r="A194" t="str">
            <v>500402060000</v>
          </cell>
          <cell r="B194" t="str">
            <v>East Ramapo</v>
          </cell>
          <cell r="C194" t="str">
            <v>500402226680</v>
          </cell>
          <cell r="D194" t="str">
            <v>Beth Rochel School-Girls</v>
          </cell>
          <cell r="E194">
            <v>952</v>
          </cell>
        </row>
        <row r="195">
          <cell r="A195" t="str">
            <v>500402060000</v>
          </cell>
          <cell r="B195" t="str">
            <v>East Ramapo</v>
          </cell>
          <cell r="C195" t="str">
            <v>500402227455</v>
          </cell>
          <cell r="D195" t="str">
            <v>Yeshiva Beth David</v>
          </cell>
          <cell r="E195">
            <v>601</v>
          </cell>
        </row>
        <row r="196">
          <cell r="A196" t="str">
            <v>500402060000</v>
          </cell>
          <cell r="B196" t="str">
            <v>East Ramapo</v>
          </cell>
          <cell r="C196" t="str">
            <v>500402227568</v>
          </cell>
          <cell r="D196" t="str">
            <v>Bais Yaakov High School Of Spring Valley</v>
          </cell>
          <cell r="E196">
            <v>362</v>
          </cell>
        </row>
        <row r="197">
          <cell r="A197" t="str">
            <v>500402060000</v>
          </cell>
          <cell r="B197" t="str">
            <v>East Ramapo</v>
          </cell>
          <cell r="C197" t="str">
            <v>500402227589</v>
          </cell>
          <cell r="D197" t="str">
            <v>Yeshiva Ahavath Israel-Bnos Visnitz</v>
          </cell>
          <cell r="E197">
            <v>2424</v>
          </cell>
        </row>
        <row r="198">
          <cell r="A198" t="str">
            <v>500402060000</v>
          </cell>
          <cell r="B198" t="str">
            <v>East Ramapo</v>
          </cell>
          <cell r="C198" t="str">
            <v>500402228423</v>
          </cell>
          <cell r="D198" t="str">
            <v>United Talmudical Academy</v>
          </cell>
          <cell r="E198">
            <v>1492</v>
          </cell>
        </row>
        <row r="199">
          <cell r="A199" t="str">
            <v>500402060000</v>
          </cell>
          <cell r="B199" t="str">
            <v>East Ramapo</v>
          </cell>
          <cell r="C199" t="str">
            <v>500402228547</v>
          </cell>
          <cell r="D199" t="str">
            <v>Cong Machzikei Hadas Of Belz</v>
          </cell>
          <cell r="E199">
            <v>269</v>
          </cell>
        </row>
        <row r="200">
          <cell r="A200" t="str">
            <v>500402060000</v>
          </cell>
          <cell r="B200" t="str">
            <v>East Ramapo</v>
          </cell>
          <cell r="C200" t="str">
            <v>500402228999</v>
          </cell>
          <cell r="D200" t="str">
            <v>Yeshiva High School Of Monsey</v>
          </cell>
          <cell r="E200">
            <v>113</v>
          </cell>
        </row>
        <row r="201">
          <cell r="A201" t="str">
            <v>500402060000</v>
          </cell>
          <cell r="B201" t="str">
            <v>East Ramapo</v>
          </cell>
          <cell r="C201" t="str">
            <v>500402229080</v>
          </cell>
          <cell r="D201" t="str">
            <v>Yeshiva Beth Mikroh</v>
          </cell>
          <cell r="E201">
            <v>414</v>
          </cell>
        </row>
        <row r="202">
          <cell r="A202" t="str">
            <v>500402060000</v>
          </cell>
          <cell r="B202" t="str">
            <v>East Ramapo</v>
          </cell>
          <cell r="C202" t="str">
            <v>500402229084</v>
          </cell>
          <cell r="D202" t="str">
            <v>Bais Yaakov Chofetz Chaim-Pomona</v>
          </cell>
          <cell r="E202">
            <v>346</v>
          </cell>
        </row>
        <row r="203">
          <cell r="A203" t="str">
            <v>500402060000</v>
          </cell>
          <cell r="B203" t="str">
            <v>East Ramapo</v>
          </cell>
          <cell r="C203" t="str">
            <v>500402229085</v>
          </cell>
          <cell r="D203" t="str">
            <v>Bas Mikroh Girls School</v>
          </cell>
          <cell r="E203">
            <v>262</v>
          </cell>
        </row>
        <row r="204">
          <cell r="A204" t="str">
            <v>500402060000</v>
          </cell>
          <cell r="B204" t="str">
            <v>East Ramapo</v>
          </cell>
          <cell r="C204" t="str">
            <v>500402229103</v>
          </cell>
          <cell r="D204" t="str">
            <v>Talmud Torah Khal Adas Yereim</v>
          </cell>
          <cell r="E204">
            <v>235</v>
          </cell>
        </row>
        <row r="205">
          <cell r="A205" t="str">
            <v>500402060000</v>
          </cell>
          <cell r="B205" t="str">
            <v>East Ramapo</v>
          </cell>
          <cell r="C205" t="str">
            <v>500402229165</v>
          </cell>
          <cell r="D205" t="str">
            <v>Yeshiva Degel Hatorah</v>
          </cell>
          <cell r="E205">
            <v>201</v>
          </cell>
        </row>
        <row r="206">
          <cell r="A206" t="str">
            <v>500402060000</v>
          </cell>
          <cell r="B206" t="str">
            <v>East Ramapo</v>
          </cell>
          <cell r="C206" t="str">
            <v>500402229279</v>
          </cell>
          <cell r="D206" t="str">
            <v>Congregation Ohr Yitzchok</v>
          </cell>
          <cell r="E206">
            <v>175</v>
          </cell>
        </row>
        <row r="207">
          <cell r="A207" t="str">
            <v>500402060000</v>
          </cell>
          <cell r="B207" t="str">
            <v>East Ramapo</v>
          </cell>
          <cell r="C207" t="str">
            <v>500402229299</v>
          </cell>
          <cell r="D207" t="str">
            <v>Bais Shifra Miriam</v>
          </cell>
          <cell r="E207">
            <v>298</v>
          </cell>
        </row>
        <row r="208">
          <cell r="A208" t="str">
            <v>500402060000</v>
          </cell>
          <cell r="B208" t="str">
            <v>East Ramapo</v>
          </cell>
          <cell r="C208" t="str">
            <v>500402229315</v>
          </cell>
          <cell r="D208" t="str">
            <v>Rockland Institute For Special Education</v>
          </cell>
          <cell r="E208">
            <v>39</v>
          </cell>
        </row>
        <row r="209">
          <cell r="A209" t="str">
            <v>500402060000</v>
          </cell>
          <cell r="B209" t="str">
            <v>East Ramapo</v>
          </cell>
          <cell r="C209" t="str">
            <v>500402229325</v>
          </cell>
          <cell r="D209" t="str">
            <v>Yeshiva Tzoin Yosef</v>
          </cell>
          <cell r="E209">
            <v>470</v>
          </cell>
        </row>
        <row r="210">
          <cell r="A210" t="str">
            <v>500402060000</v>
          </cell>
          <cell r="B210" t="str">
            <v>East Ramapo</v>
          </cell>
          <cell r="C210" t="str">
            <v>500402229491</v>
          </cell>
          <cell r="D210" t="str">
            <v>Derech Emes</v>
          </cell>
          <cell r="E210">
            <v>125</v>
          </cell>
        </row>
        <row r="211">
          <cell r="A211" t="str">
            <v>500402060000</v>
          </cell>
          <cell r="B211" t="str">
            <v>East Ramapo</v>
          </cell>
          <cell r="C211" t="str">
            <v>500402229520</v>
          </cell>
          <cell r="D211" t="str">
            <v>Yeshiva Avir Yaakov</v>
          </cell>
          <cell r="E211">
            <v>3017</v>
          </cell>
        </row>
        <row r="212">
          <cell r="A212" t="str">
            <v>500402060000</v>
          </cell>
          <cell r="B212" t="str">
            <v>East Ramapo</v>
          </cell>
          <cell r="C212" t="str">
            <v>500402229528</v>
          </cell>
          <cell r="D212" t="str">
            <v>Yeshiva Shaar Ephraim</v>
          </cell>
          <cell r="E212">
            <v>236</v>
          </cell>
        </row>
        <row r="213">
          <cell r="A213" t="str">
            <v>500402060000</v>
          </cell>
          <cell r="B213" t="str">
            <v>East Ramapo</v>
          </cell>
          <cell r="C213" t="str">
            <v>500402229549</v>
          </cell>
          <cell r="D213" t="str">
            <v>Yeshiva Gedolah Of South Monsey</v>
          </cell>
          <cell r="E213">
            <v>63</v>
          </cell>
        </row>
        <row r="214">
          <cell r="A214" t="str">
            <v>500402060000</v>
          </cell>
          <cell r="B214" t="str">
            <v>East Ramapo</v>
          </cell>
          <cell r="C214" t="str">
            <v>500402229565</v>
          </cell>
          <cell r="D214" t="str">
            <v>Bnos Esther Pupa</v>
          </cell>
          <cell r="E214">
            <v>360</v>
          </cell>
        </row>
        <row r="215">
          <cell r="A215" t="str">
            <v>500402060000</v>
          </cell>
          <cell r="B215" t="str">
            <v>East Ramapo</v>
          </cell>
          <cell r="C215" t="str">
            <v>500402229607</v>
          </cell>
          <cell r="D215" t="str">
            <v>Congregation Mesifta Ohr Hatalmud</v>
          </cell>
          <cell r="E215">
            <v>49</v>
          </cell>
        </row>
        <row r="216">
          <cell r="A216" t="str">
            <v>500402060000</v>
          </cell>
          <cell r="B216" t="str">
            <v>East Ramapo</v>
          </cell>
          <cell r="C216" t="str">
            <v>500402229623</v>
          </cell>
          <cell r="D216" t="str">
            <v>Congregation Bais Malka</v>
          </cell>
          <cell r="E216">
            <v>427</v>
          </cell>
        </row>
        <row r="217">
          <cell r="A217" t="str">
            <v>500402060000</v>
          </cell>
          <cell r="B217" t="str">
            <v>East Ramapo</v>
          </cell>
          <cell r="C217" t="str">
            <v>500402229696</v>
          </cell>
          <cell r="D217" t="str">
            <v>Mesivta Ziev Hatorah</v>
          </cell>
          <cell r="E217">
            <v>36</v>
          </cell>
        </row>
        <row r="218">
          <cell r="A218" t="str">
            <v>500402060000</v>
          </cell>
          <cell r="B218" t="str">
            <v>East Ramapo</v>
          </cell>
          <cell r="C218" t="str">
            <v>500402229703</v>
          </cell>
          <cell r="D218" t="str">
            <v>Yeshiva Zichron Yaakov</v>
          </cell>
          <cell r="E218">
            <v>43</v>
          </cell>
        </row>
        <row r="219">
          <cell r="A219" t="str">
            <v>500402060000</v>
          </cell>
          <cell r="B219" t="str">
            <v>East Ramapo</v>
          </cell>
          <cell r="C219" t="str">
            <v>500402229806</v>
          </cell>
          <cell r="D219" t="str">
            <v>Mosdos Sanz Klausenburg Of Monsey</v>
          </cell>
          <cell r="E219">
            <v>246</v>
          </cell>
        </row>
        <row r="220">
          <cell r="A220" t="str">
            <v>500402060000</v>
          </cell>
          <cell r="B220" t="str">
            <v>East Ramapo</v>
          </cell>
          <cell r="C220" t="str">
            <v>500402229816</v>
          </cell>
          <cell r="D220" t="str">
            <v>Shaarei Arazim Of Monsey</v>
          </cell>
          <cell r="E220">
            <v>91</v>
          </cell>
        </row>
        <row r="221">
          <cell r="A221" t="str">
            <v>500402060000</v>
          </cell>
          <cell r="B221" t="str">
            <v>East Ramapo</v>
          </cell>
          <cell r="C221" t="str">
            <v>500402229834</v>
          </cell>
          <cell r="D221" t="str">
            <v>Congregation Noam E Lisenk</v>
          </cell>
          <cell r="E221">
            <v>216</v>
          </cell>
        </row>
        <row r="222">
          <cell r="A222" t="str">
            <v>500402060000</v>
          </cell>
          <cell r="B222" t="str">
            <v>East Ramapo</v>
          </cell>
          <cell r="C222" t="str">
            <v>500402229896</v>
          </cell>
          <cell r="D222" t="str">
            <v>Bais Yaakov D'Rav Hirsch</v>
          </cell>
          <cell r="E222">
            <v>145</v>
          </cell>
        </row>
        <row r="223">
          <cell r="A223" t="str">
            <v>500402060000</v>
          </cell>
          <cell r="B223" t="str">
            <v>East Ramapo</v>
          </cell>
          <cell r="C223" t="str">
            <v>500402229918</v>
          </cell>
          <cell r="D223" t="str">
            <v>Cheder Chabad Of Monsey</v>
          </cell>
          <cell r="E223">
            <v>228</v>
          </cell>
        </row>
        <row r="224">
          <cell r="A224" t="str">
            <v>500402060000</v>
          </cell>
          <cell r="B224" t="str">
            <v>East Ramapo</v>
          </cell>
          <cell r="C224" t="str">
            <v>500402808884</v>
          </cell>
          <cell r="D224" t="str">
            <v>Cornerstone Christian School</v>
          </cell>
          <cell r="E224">
            <v>73</v>
          </cell>
        </row>
        <row r="225">
          <cell r="A225" t="str">
            <v>500402060000</v>
          </cell>
          <cell r="B225" t="str">
            <v>East Ramapo</v>
          </cell>
          <cell r="C225" t="str">
            <v>500402995550</v>
          </cell>
          <cell r="D225" t="str">
            <v>Yeshiva Darkei Emunah</v>
          </cell>
          <cell r="E225">
            <v>56</v>
          </cell>
        </row>
        <row r="226">
          <cell r="A226" t="str">
            <v>500402060000</v>
          </cell>
          <cell r="B226" t="str">
            <v>East Ramapo</v>
          </cell>
          <cell r="C226" t="str">
            <v>500402995555</v>
          </cell>
          <cell r="D226" t="str">
            <v>Congregation Birchos Yosef</v>
          </cell>
          <cell r="E226">
            <v>88</v>
          </cell>
        </row>
        <row r="227">
          <cell r="A227" t="str">
            <v>500402060000</v>
          </cell>
          <cell r="B227" t="str">
            <v>East Ramapo</v>
          </cell>
          <cell r="C227" t="str">
            <v>500402996676</v>
          </cell>
          <cell r="D227" t="str">
            <v>Green Meadow Waldorf School</v>
          </cell>
          <cell r="E227">
            <v>376</v>
          </cell>
        </row>
        <row r="228">
          <cell r="A228" t="str">
            <v>500402060000</v>
          </cell>
          <cell r="B228" t="str">
            <v>East Ramapo</v>
          </cell>
          <cell r="C228" t="str">
            <v>500402999409</v>
          </cell>
          <cell r="D228" t="str">
            <v>Rockland Learning Center</v>
          </cell>
          <cell r="E228">
            <v>29</v>
          </cell>
        </row>
        <row r="229">
          <cell r="A229" t="str">
            <v>530600010000</v>
          </cell>
          <cell r="B229" t="str">
            <v>Schenectady</v>
          </cell>
          <cell r="C229" t="str">
            <v>530600115681</v>
          </cell>
          <cell r="D229" t="str">
            <v>Notre Dame-Bishop Gibbons School</v>
          </cell>
          <cell r="E229">
            <v>289</v>
          </cell>
        </row>
        <row r="230">
          <cell r="A230" t="str">
            <v>530600010000</v>
          </cell>
          <cell r="B230" t="str">
            <v>Schenectady</v>
          </cell>
          <cell r="C230" t="str">
            <v>530600115693</v>
          </cell>
          <cell r="D230" t="str">
            <v>Saint John The Evangelist School</v>
          </cell>
          <cell r="E230">
            <v>158</v>
          </cell>
        </row>
        <row r="231">
          <cell r="A231" t="str">
            <v>530600010000</v>
          </cell>
          <cell r="B231" t="str">
            <v>Schenectady</v>
          </cell>
          <cell r="C231" t="str">
            <v>530600995716</v>
          </cell>
          <cell r="D231" t="str">
            <v>River Run Community Montessori</v>
          </cell>
          <cell r="E231">
            <v>12</v>
          </cell>
        </row>
        <row r="232">
          <cell r="A232" t="str">
            <v>530600010000</v>
          </cell>
          <cell r="B232" t="str">
            <v>Schenectady</v>
          </cell>
          <cell r="C232" t="str">
            <v>530600998000</v>
          </cell>
          <cell r="D232" t="str">
            <v>Northeast Parent &amp; Child Society</v>
          </cell>
          <cell r="E232">
            <v>164</v>
          </cell>
        </row>
        <row r="233">
          <cell r="A233" t="str">
            <v>530600010000</v>
          </cell>
          <cell r="B233" t="str">
            <v>Schenectady</v>
          </cell>
          <cell r="C233" t="str">
            <v>530600999304</v>
          </cell>
          <cell r="D233" t="str">
            <v>Brown School</v>
          </cell>
          <cell r="E233">
            <v>151</v>
          </cell>
        </row>
        <row r="234">
          <cell r="A234" t="str">
            <v>541102060000</v>
          </cell>
          <cell r="B234" t="str">
            <v>Cobleskill-Richmondville</v>
          </cell>
          <cell r="C234" t="str">
            <v>541102805568</v>
          </cell>
          <cell r="D234" t="str">
            <v>Cornerstone Christian Academy</v>
          </cell>
          <cell r="E234">
            <v>5</v>
          </cell>
        </row>
        <row r="235">
          <cell r="A235" t="str">
            <v>571000010000</v>
          </cell>
          <cell r="B235" t="str">
            <v>Corning</v>
          </cell>
          <cell r="C235" t="str">
            <v>571000166198</v>
          </cell>
          <cell r="D235" t="str">
            <v>All Saints Academy</v>
          </cell>
          <cell r="E235">
            <v>109</v>
          </cell>
        </row>
        <row r="236">
          <cell r="A236" t="str">
            <v>571000010000</v>
          </cell>
          <cell r="B236" t="str">
            <v>Corning</v>
          </cell>
          <cell r="C236" t="str">
            <v>571000808888</v>
          </cell>
          <cell r="D236" t="str">
            <v>Corning Christian Academy</v>
          </cell>
          <cell r="E236">
            <v>151</v>
          </cell>
        </row>
        <row r="237">
          <cell r="A237" t="str">
            <v>571000010000</v>
          </cell>
          <cell r="B237" t="str">
            <v>Corning</v>
          </cell>
          <cell r="C237" t="str">
            <v>571000809093</v>
          </cell>
          <cell r="D237" t="str">
            <v>Hope Christian Academy</v>
          </cell>
          <cell r="E237">
            <v>64</v>
          </cell>
        </row>
        <row r="238">
          <cell r="A238" t="str">
            <v>571000010000</v>
          </cell>
          <cell r="B238" t="str">
            <v>Corning</v>
          </cell>
          <cell r="C238" t="str">
            <v>571000999992</v>
          </cell>
          <cell r="D238" t="str">
            <v>Alternative School For Math And Science</v>
          </cell>
          <cell r="E238">
            <v>74</v>
          </cell>
        </row>
        <row r="239">
          <cell r="A239" t="str">
            <v>580403030000</v>
          </cell>
          <cell r="B239" t="str">
            <v>Huntington UFSD</v>
          </cell>
          <cell r="C239" t="str">
            <v>580403175631</v>
          </cell>
          <cell r="D239" t="str">
            <v>Saint Patrick School</v>
          </cell>
          <cell r="E239">
            <v>626</v>
          </cell>
        </row>
        <row r="240">
          <cell r="A240" t="str">
            <v>580403030000</v>
          </cell>
          <cell r="B240" t="str">
            <v>Huntington UFSD</v>
          </cell>
          <cell r="C240" t="str">
            <v>580403995755</v>
          </cell>
          <cell r="D240" t="str">
            <v>Huntington Montessori-Northshore Learning Inc.</v>
          </cell>
          <cell r="E240">
            <v>20</v>
          </cell>
        </row>
        <row r="241">
          <cell r="A241" t="str">
            <v>580403030000</v>
          </cell>
          <cell r="B241" t="str">
            <v>Huntington UFSD</v>
          </cell>
          <cell r="C241" t="str">
            <v>580403999422</v>
          </cell>
          <cell r="D241" t="str">
            <v>Hobbits' Castle Inc</v>
          </cell>
          <cell r="E241">
            <v>3</v>
          </cell>
        </row>
        <row r="242">
          <cell r="A242" t="str">
            <v>580513030000</v>
          </cell>
          <cell r="B242" t="str">
            <v>Central Islip UFSD</v>
          </cell>
          <cell r="C242" t="str">
            <v>580513179351</v>
          </cell>
          <cell r="D242" t="str">
            <v>Our Lady Of Providence Regional School</v>
          </cell>
          <cell r="E242">
            <v>234</v>
          </cell>
        </row>
        <row r="243">
          <cell r="A243" t="str">
            <v>580513030000</v>
          </cell>
          <cell r="B243" t="str">
            <v>Central Islip UFSD</v>
          </cell>
          <cell r="C243" t="str">
            <v>580513999862</v>
          </cell>
          <cell r="D243" t="str">
            <v>Ca Montessori Children'S Center</v>
          </cell>
          <cell r="E243">
            <v>17</v>
          </cell>
        </row>
        <row r="244">
          <cell r="A244" t="str">
            <v>590501060000</v>
          </cell>
          <cell r="B244" t="str">
            <v>Fallsburgh</v>
          </cell>
          <cell r="C244" t="str">
            <v>590501227505</v>
          </cell>
          <cell r="D244" t="str">
            <v>Zichron Moshe School</v>
          </cell>
          <cell r="E244">
            <v>240</v>
          </cell>
        </row>
        <row r="245">
          <cell r="A245" t="str">
            <v>620600010000</v>
          </cell>
          <cell r="B245" t="str">
            <v>Kingston</v>
          </cell>
          <cell r="C245" t="str">
            <v>620600145034</v>
          </cell>
          <cell r="D245" t="str">
            <v>Saint Joseph School</v>
          </cell>
          <cell r="E245">
            <v>143</v>
          </cell>
        </row>
        <row r="246">
          <cell r="A246" t="str">
            <v>620600010000</v>
          </cell>
          <cell r="B246" t="str">
            <v>Kingston</v>
          </cell>
          <cell r="C246" t="str">
            <v>620600145037</v>
          </cell>
          <cell r="D246" t="str">
            <v>Kingston Catholic School</v>
          </cell>
          <cell r="E246">
            <v>203</v>
          </cell>
        </row>
        <row r="247">
          <cell r="A247" t="str">
            <v>620600010000</v>
          </cell>
          <cell r="B247" t="str">
            <v>Kingston</v>
          </cell>
          <cell r="C247" t="str">
            <v>620600147145</v>
          </cell>
          <cell r="D247" t="str">
            <v>John A Coleman High School</v>
          </cell>
          <cell r="E247">
            <v>193</v>
          </cell>
        </row>
        <row r="248">
          <cell r="A248" t="str">
            <v>620600010000</v>
          </cell>
          <cell r="B248" t="str">
            <v>Kingston</v>
          </cell>
          <cell r="C248" t="str">
            <v>620600808795</v>
          </cell>
          <cell r="D248" t="str">
            <v>Good Shepherd School</v>
          </cell>
          <cell r="E248">
            <v>59</v>
          </cell>
        </row>
        <row r="249">
          <cell r="A249" t="str">
            <v>620600010000</v>
          </cell>
          <cell r="B249" t="str">
            <v>Kingston</v>
          </cell>
          <cell r="C249" t="str">
            <v>620600995752</v>
          </cell>
          <cell r="D249" t="str">
            <v>Hudson Valley Sudbury School</v>
          </cell>
          <cell r="E249">
            <v>46</v>
          </cell>
        </row>
        <row r="250">
          <cell r="A250" t="str">
            <v>620600010000</v>
          </cell>
          <cell r="B250" t="str">
            <v>Kingston</v>
          </cell>
          <cell r="C250" t="str">
            <v>620600996700</v>
          </cell>
          <cell r="D250" t="str">
            <v>Woodcrest School</v>
          </cell>
          <cell r="E250">
            <v>76</v>
          </cell>
        </row>
        <row r="251">
          <cell r="A251" t="str">
            <v>620600010000</v>
          </cell>
          <cell r="B251" t="str">
            <v>Kingston</v>
          </cell>
          <cell r="C251" t="str">
            <v>620600997425</v>
          </cell>
          <cell r="D251" t="str">
            <v>Childrens Home Kingston Grove St Academy</v>
          </cell>
          <cell r="E251">
            <v>38</v>
          </cell>
        </row>
        <row r="252">
          <cell r="A252" t="str">
            <v>620600010000</v>
          </cell>
          <cell r="B252" t="str">
            <v>Kingston</v>
          </cell>
          <cell r="C252" t="str">
            <v>620600998101</v>
          </cell>
          <cell r="D252" t="str">
            <v>Ucp Of Ulster County</v>
          </cell>
          <cell r="E252">
            <v>15</v>
          </cell>
        </row>
        <row r="253">
          <cell r="A253" t="str">
            <v>620600010000</v>
          </cell>
          <cell r="B253" t="str">
            <v>Kingston</v>
          </cell>
          <cell r="C253" t="str">
            <v>620600999061</v>
          </cell>
          <cell r="D253" t="str">
            <v>Maple Ridge School</v>
          </cell>
          <cell r="E253">
            <v>96</v>
          </cell>
        </row>
        <row r="254">
          <cell r="A254" t="str">
            <v>641301060000</v>
          </cell>
          <cell r="B254" t="str">
            <v>Hudson Falls</v>
          </cell>
          <cell r="C254" t="str">
            <v>641301425821</v>
          </cell>
          <cell r="D254" t="str">
            <v>Kingsbury Sda School</v>
          </cell>
          <cell r="E254">
            <v>6</v>
          </cell>
        </row>
        <row r="255">
          <cell r="A255" t="str">
            <v>660404030000</v>
          </cell>
          <cell r="B255" t="str">
            <v>Hasting-on-Hudson UFSD</v>
          </cell>
          <cell r="C255" t="str">
            <v>660404998061</v>
          </cell>
          <cell r="D255" t="str">
            <v>Orchard School-Andrus Child Home</v>
          </cell>
          <cell r="E255">
            <v>145</v>
          </cell>
        </row>
        <row r="256">
          <cell r="A256" t="str">
            <v>660900010000</v>
          </cell>
          <cell r="B256" t="str">
            <v>Mount Vernon</v>
          </cell>
          <cell r="C256" t="str">
            <v>660900145166</v>
          </cell>
          <cell r="D256" t="str">
            <v>Our Lady Of Victory School</v>
          </cell>
          <cell r="E256">
            <v>159</v>
          </cell>
        </row>
        <row r="257">
          <cell r="A257" t="str">
            <v>660900010000</v>
          </cell>
          <cell r="B257" t="str">
            <v>Mount Vernon</v>
          </cell>
          <cell r="C257" t="str">
            <v>660900145173</v>
          </cell>
          <cell r="D257" t="str">
            <v>St Peter &amp; Paul School</v>
          </cell>
          <cell r="E257">
            <v>152</v>
          </cell>
        </row>
        <row r="258">
          <cell r="A258" t="str">
            <v>660900010000</v>
          </cell>
          <cell r="B258" t="str">
            <v>Mount Vernon</v>
          </cell>
          <cell r="C258" t="str">
            <v>660900145177</v>
          </cell>
          <cell r="D258" t="str">
            <v>Sacred Heart School For The Arts</v>
          </cell>
          <cell r="E258">
            <v>211</v>
          </cell>
        </row>
        <row r="259">
          <cell r="A259" t="str">
            <v>660900010000</v>
          </cell>
          <cell r="B259" t="str">
            <v>Mount Vernon</v>
          </cell>
          <cell r="C259" t="str">
            <v>660900625519</v>
          </cell>
          <cell r="D259" t="str">
            <v>Westchester Muslim Center</v>
          </cell>
          <cell r="E259">
            <v>25</v>
          </cell>
        </row>
        <row r="260">
          <cell r="A260" t="str">
            <v>660900010000</v>
          </cell>
          <cell r="B260" t="str">
            <v>Mount Vernon</v>
          </cell>
          <cell r="C260" t="str">
            <v>660900809841</v>
          </cell>
          <cell r="D260" t="str">
            <v>Emmanuel Children'S Mission School</v>
          </cell>
          <cell r="E260">
            <v>201</v>
          </cell>
        </row>
        <row r="261">
          <cell r="A261" t="str">
            <v>660900010000</v>
          </cell>
          <cell r="B261" t="str">
            <v>Mount Vernon</v>
          </cell>
          <cell r="C261" t="str">
            <v>660900998796</v>
          </cell>
          <cell r="D261" t="str">
            <v>The Milestone School</v>
          </cell>
          <cell r="E261">
            <v>95</v>
          </cell>
        </row>
        <row r="262">
          <cell r="A262" t="str">
            <v>662300010000</v>
          </cell>
          <cell r="B262" t="str">
            <v>Yonkers</v>
          </cell>
          <cell r="C262" t="str">
            <v>662300145093</v>
          </cell>
          <cell r="D262" t="str">
            <v>Saint Ann School</v>
          </cell>
          <cell r="E262">
            <v>156</v>
          </cell>
        </row>
        <row r="263">
          <cell r="A263" t="str">
            <v>662300010000</v>
          </cell>
          <cell r="B263" t="str">
            <v>Yonkers</v>
          </cell>
          <cell r="C263" t="str">
            <v>662300145095</v>
          </cell>
          <cell r="D263" t="str">
            <v>Annunciation School</v>
          </cell>
          <cell r="E263">
            <v>552</v>
          </cell>
        </row>
        <row r="264">
          <cell r="A264" t="str">
            <v>662300010000</v>
          </cell>
          <cell r="B264" t="str">
            <v>Yonkers</v>
          </cell>
          <cell r="C264" t="str">
            <v>662300145096</v>
          </cell>
          <cell r="D264" t="str">
            <v>Saint Anthony School</v>
          </cell>
          <cell r="E264">
            <v>214</v>
          </cell>
        </row>
        <row r="265">
          <cell r="A265" t="str">
            <v>662300010000</v>
          </cell>
          <cell r="B265" t="str">
            <v>Yonkers</v>
          </cell>
          <cell r="C265" t="str">
            <v>662300145102</v>
          </cell>
          <cell r="D265" t="str">
            <v>Saint Bartholomew School</v>
          </cell>
          <cell r="E265">
            <v>136</v>
          </cell>
        </row>
        <row r="266">
          <cell r="A266" t="str">
            <v>662300010000</v>
          </cell>
          <cell r="B266" t="str">
            <v>Yonkers</v>
          </cell>
          <cell r="C266" t="str">
            <v>662300145106</v>
          </cell>
          <cell r="D266" t="str">
            <v>Saint Casimir School</v>
          </cell>
          <cell r="E266">
            <v>127</v>
          </cell>
        </row>
        <row r="267">
          <cell r="A267" t="str">
            <v>662300010000</v>
          </cell>
          <cell r="B267" t="str">
            <v>Yonkers</v>
          </cell>
          <cell r="C267" t="str">
            <v>662300145108</v>
          </cell>
          <cell r="D267" t="str">
            <v>Christ The King School</v>
          </cell>
          <cell r="E267">
            <v>171</v>
          </cell>
        </row>
        <row r="268">
          <cell r="A268" t="str">
            <v>662300010000</v>
          </cell>
          <cell r="B268" t="str">
            <v>Yonkers</v>
          </cell>
          <cell r="C268" t="str">
            <v>662300145113</v>
          </cell>
          <cell r="D268" t="str">
            <v>Saint Eugene School</v>
          </cell>
          <cell r="E268">
            <v>290</v>
          </cell>
        </row>
        <row r="269">
          <cell r="A269" t="str">
            <v>662300010000</v>
          </cell>
          <cell r="B269" t="str">
            <v>Yonkers</v>
          </cell>
          <cell r="C269" t="str">
            <v>662300145131</v>
          </cell>
          <cell r="D269" t="str">
            <v>Saint John The Baptist School</v>
          </cell>
          <cell r="E269">
            <v>273</v>
          </cell>
        </row>
        <row r="270">
          <cell r="A270" t="str">
            <v>662300010000</v>
          </cell>
          <cell r="B270" t="str">
            <v>Yonkers</v>
          </cell>
          <cell r="C270" t="str">
            <v>662300145145</v>
          </cell>
          <cell r="D270" t="str">
            <v>Saint Mary School</v>
          </cell>
          <cell r="E270">
            <v>142</v>
          </cell>
        </row>
        <row r="271">
          <cell r="A271" t="str">
            <v>662300010000</v>
          </cell>
          <cell r="B271" t="str">
            <v>Yonkers</v>
          </cell>
          <cell r="C271" t="str">
            <v>662300145154</v>
          </cell>
          <cell r="D271" t="str">
            <v>Our Lady Of Fatima School</v>
          </cell>
          <cell r="E271">
            <v>161</v>
          </cell>
        </row>
        <row r="272">
          <cell r="A272" t="str">
            <v>662300010000</v>
          </cell>
          <cell r="B272" t="str">
            <v>Yonkers</v>
          </cell>
          <cell r="C272" t="str">
            <v>662300145170</v>
          </cell>
          <cell r="D272" t="str">
            <v>Saint Paul The Apostle</v>
          </cell>
          <cell r="E272">
            <v>200</v>
          </cell>
        </row>
        <row r="273">
          <cell r="A273" t="str">
            <v>662300010000</v>
          </cell>
          <cell r="B273" t="str">
            <v>Yonkers</v>
          </cell>
          <cell r="C273" t="str">
            <v>662300145172</v>
          </cell>
          <cell r="D273" t="str">
            <v>Saint Peter School</v>
          </cell>
          <cell r="E273">
            <v>144</v>
          </cell>
        </row>
        <row r="274">
          <cell r="A274" t="str">
            <v>662300010000</v>
          </cell>
          <cell r="B274" t="str">
            <v>Yonkers</v>
          </cell>
          <cell r="C274" t="str">
            <v>662300145179</v>
          </cell>
          <cell r="D274" t="str">
            <v>Sacred Heart Elementary School</v>
          </cell>
          <cell r="E274">
            <v>151</v>
          </cell>
        </row>
        <row r="275">
          <cell r="A275" t="str">
            <v>662300010000</v>
          </cell>
          <cell r="B275" t="str">
            <v>Yonkers</v>
          </cell>
          <cell r="C275" t="str">
            <v>662300145180</v>
          </cell>
          <cell r="D275" t="str">
            <v>Sacred Heart High School</v>
          </cell>
          <cell r="E275">
            <v>360</v>
          </cell>
        </row>
        <row r="276">
          <cell r="A276" t="str">
            <v>662300010000</v>
          </cell>
          <cell r="B276" t="str">
            <v>Yonkers</v>
          </cell>
          <cell r="C276" t="str">
            <v>662300229082</v>
          </cell>
          <cell r="D276" t="str">
            <v>Stein Yeshiva Of Lincoln Park</v>
          </cell>
          <cell r="E276">
            <v>59</v>
          </cell>
        </row>
        <row r="277">
          <cell r="A277" t="str">
            <v>662300010000</v>
          </cell>
          <cell r="B277" t="str">
            <v>Yonkers</v>
          </cell>
          <cell r="C277" t="str">
            <v>662300315793</v>
          </cell>
          <cell r="D277" t="str">
            <v>Saint Mark Lutheran School</v>
          </cell>
          <cell r="E277">
            <v>62</v>
          </cell>
        </row>
        <row r="278">
          <cell r="A278" t="str">
            <v>662300010000</v>
          </cell>
          <cell r="B278" t="str">
            <v>Yonkers</v>
          </cell>
          <cell r="C278" t="str">
            <v>662300449883</v>
          </cell>
          <cell r="D278" t="str">
            <v>Oakview Preparatory School</v>
          </cell>
          <cell r="E278">
            <v>210</v>
          </cell>
        </row>
        <row r="279">
          <cell r="A279" t="str">
            <v>662300010000</v>
          </cell>
          <cell r="B279" t="str">
            <v>Yonkers</v>
          </cell>
          <cell r="C279" t="str">
            <v>662300516461</v>
          </cell>
          <cell r="D279" t="str">
            <v>Carol And Frank Biondi Educational Center</v>
          </cell>
          <cell r="E279">
            <v>366</v>
          </cell>
        </row>
        <row r="280">
          <cell r="A280" t="str">
            <v>662300010000</v>
          </cell>
          <cell r="B280" t="str">
            <v>Yonkers</v>
          </cell>
          <cell r="C280" t="str">
            <v>662300625497</v>
          </cell>
          <cell r="D280" t="str">
            <v>Andalusia School</v>
          </cell>
          <cell r="E280">
            <v>259</v>
          </cell>
        </row>
        <row r="281">
          <cell r="A281" t="str">
            <v>662300010000</v>
          </cell>
          <cell r="B281" t="str">
            <v>Yonkers</v>
          </cell>
          <cell r="C281" t="str">
            <v>662300809020</v>
          </cell>
          <cell r="D281" t="str">
            <v>Yonkers Christian Academy</v>
          </cell>
          <cell r="E281">
            <v>132</v>
          </cell>
        </row>
        <row r="282">
          <cell r="A282" t="str">
            <v>662300010000</v>
          </cell>
          <cell r="B282" t="str">
            <v>Yonkers</v>
          </cell>
          <cell r="C282" t="str">
            <v>662300809530</v>
          </cell>
          <cell r="D282" t="str">
            <v>City Harvest Christian Preschool</v>
          </cell>
          <cell r="E282">
            <v>17</v>
          </cell>
        </row>
        <row r="283">
          <cell r="A283" t="str">
            <v>662300010000</v>
          </cell>
          <cell r="B283" t="str">
            <v>Yonkers</v>
          </cell>
          <cell r="C283" t="str">
            <v>662300997779</v>
          </cell>
          <cell r="D283" t="str">
            <v>Westchester School For Special Children</v>
          </cell>
          <cell r="E283">
            <v>113</v>
          </cell>
        </row>
        <row r="284">
          <cell r="A284" t="str">
            <v>662300010000</v>
          </cell>
          <cell r="B284" t="str">
            <v>Yonkers</v>
          </cell>
          <cell r="C284" t="str">
            <v>662300997808</v>
          </cell>
          <cell r="D284" t="str">
            <v>Ferncliff Manor For The Retarded</v>
          </cell>
          <cell r="E284">
            <v>18</v>
          </cell>
        </row>
        <row r="285">
          <cell r="A285" t="str">
            <v>662300010000</v>
          </cell>
          <cell r="B285" t="str">
            <v>Yonkers</v>
          </cell>
          <cell r="C285" t="str">
            <v>662300998304</v>
          </cell>
          <cell r="D285" t="str">
            <v>Sarah Lawrence Early Childhood Center</v>
          </cell>
          <cell r="E285">
            <v>16</v>
          </cell>
        </row>
        <row r="286">
          <cell r="A286" t="str">
            <v>662300010000</v>
          </cell>
          <cell r="B286" t="str">
            <v>Yonkers</v>
          </cell>
          <cell r="C286" t="str">
            <v>662300998877</v>
          </cell>
          <cell r="D286" t="str">
            <v>Eyes And Ears Of The World, Inc</v>
          </cell>
          <cell r="E286">
            <v>16</v>
          </cell>
        </row>
      </sheetData>
      <sheetData sheetId="5"/>
      <sheetData sheetId="6">
        <row r="2">
          <cell r="A2" t="str">
            <v>331400861021</v>
          </cell>
          <cell r="B2" t="str">
            <v xml:space="preserve">Beginning with Children Charter School II </v>
          </cell>
          <cell r="C2" t="str">
            <v>Albarracin/Gans</v>
          </cell>
          <cell r="D2" t="str">
            <v>NYC</v>
          </cell>
          <cell r="E2" t="str">
            <v>NEW CS</v>
          </cell>
          <cell r="F2">
            <v>0</v>
          </cell>
          <cell r="G2">
            <v>0</v>
          </cell>
        </row>
        <row r="3">
          <cell r="A3" t="str">
            <v>331400861022</v>
          </cell>
          <cell r="B3" t="str">
            <v>Brooklyn Success Academy Charter School 2</v>
          </cell>
          <cell r="C3" t="str">
            <v>Albarracin/Gans</v>
          </cell>
          <cell r="D3" t="str">
            <v>NYC</v>
          </cell>
          <cell r="E3" t="str">
            <v>NEW CS</v>
          </cell>
          <cell r="F3">
            <v>0</v>
          </cell>
          <cell r="G3">
            <v>0</v>
          </cell>
        </row>
        <row r="4">
          <cell r="A4" t="str">
            <v>331500861023</v>
          </cell>
          <cell r="B4" t="str">
            <v xml:space="preserve">Brooklyn Success Academy Charter School 3 </v>
          </cell>
          <cell r="C4" t="str">
            <v>Albarracin/Gans</v>
          </cell>
          <cell r="D4" t="str">
            <v>NYC</v>
          </cell>
          <cell r="E4" t="str">
            <v>NEW CS</v>
          </cell>
          <cell r="F4">
            <v>0</v>
          </cell>
          <cell r="G4">
            <v>0</v>
          </cell>
        </row>
        <row r="5">
          <cell r="A5" t="str">
            <v>331400861024</v>
          </cell>
          <cell r="B5" t="str">
            <v>Brooklyn Success Academy Charter School 4</v>
          </cell>
          <cell r="C5" t="str">
            <v>Albarracin/Gans</v>
          </cell>
          <cell r="D5" t="str">
            <v>NYC</v>
          </cell>
          <cell r="E5" t="str">
            <v>NEW CS</v>
          </cell>
          <cell r="F5">
            <v>0</v>
          </cell>
          <cell r="G5">
            <v>0</v>
          </cell>
        </row>
        <row r="6">
          <cell r="A6" t="str">
            <v>342400861025</v>
          </cell>
          <cell r="B6" t="str">
            <v>Central Queens Academy Charter School</v>
          </cell>
          <cell r="C6" t="str">
            <v>Albarracin/Gans</v>
          </cell>
          <cell r="D6" t="str">
            <v>NYC</v>
          </cell>
          <cell r="E6" t="str">
            <v>NEW CS</v>
          </cell>
          <cell r="F6">
            <v>0</v>
          </cell>
          <cell r="G6">
            <v>0</v>
          </cell>
        </row>
        <row r="7">
          <cell r="A7" t="str">
            <v>321200861026</v>
          </cell>
          <cell r="B7" t="str">
            <v>Children's Aid College Prep Charter School</v>
          </cell>
          <cell r="C7" t="str">
            <v>Albarracin/Gans</v>
          </cell>
          <cell r="D7" t="str">
            <v>NYC</v>
          </cell>
          <cell r="E7" t="str">
            <v>NEW CS</v>
          </cell>
          <cell r="F7">
            <v>0</v>
          </cell>
          <cell r="G7">
            <v>0</v>
          </cell>
        </row>
        <row r="8">
          <cell r="A8" t="str">
            <v>310500861001</v>
          </cell>
          <cell r="B8" t="str">
            <v>Democracy Preparatory III Charter School</v>
          </cell>
          <cell r="C8" t="str">
            <v>Albarracin/Gans</v>
          </cell>
          <cell r="D8" t="str">
            <v>NYC</v>
          </cell>
          <cell r="E8" t="str">
            <v>NEW CS</v>
          </cell>
          <cell r="F8">
            <v>0</v>
          </cell>
          <cell r="G8">
            <v>0</v>
          </cell>
        </row>
        <row r="9">
          <cell r="A9" t="str">
            <v>331700861027</v>
          </cell>
          <cell r="B9" t="str">
            <v>Explore Exceed Charter School</v>
          </cell>
          <cell r="C9" t="str">
            <v>Albarracin/Gans</v>
          </cell>
          <cell r="D9" t="str">
            <v>NYC</v>
          </cell>
          <cell r="E9" t="str">
            <v>NEW CS</v>
          </cell>
          <cell r="F9">
            <v>0</v>
          </cell>
          <cell r="G9">
            <v>0</v>
          </cell>
        </row>
        <row r="10">
          <cell r="A10" t="str">
            <v>320800861028</v>
          </cell>
          <cell r="B10" t="str">
            <v>Family Life Academy Charter School II</v>
          </cell>
          <cell r="C10" t="str">
            <v>Albarracin/Gans</v>
          </cell>
          <cell r="D10" t="str">
            <v>NYC</v>
          </cell>
          <cell r="E10" t="str">
            <v>NEW CS</v>
          </cell>
          <cell r="F10">
            <v>0</v>
          </cell>
          <cell r="G10">
            <v>0</v>
          </cell>
        </row>
        <row r="11">
          <cell r="A11" t="str">
            <v>310600861012</v>
          </cell>
          <cell r="B11" t="str">
            <v>Global Community Charter School</v>
          </cell>
          <cell r="C11" t="str">
            <v>Albarracin/Gans</v>
          </cell>
          <cell r="D11" t="str">
            <v>NYC</v>
          </cell>
          <cell r="E11" t="str">
            <v>NEW CS</v>
          </cell>
          <cell r="F11">
            <v>0</v>
          </cell>
          <cell r="G11">
            <v>0</v>
          </cell>
        </row>
        <row r="12">
          <cell r="A12" t="str">
            <v>320900861029</v>
          </cell>
          <cell r="B12" t="str">
            <v>Icahn Charter School #6</v>
          </cell>
          <cell r="C12" t="str">
            <v>Albarracin/Gans</v>
          </cell>
          <cell r="D12" t="str">
            <v>NYC</v>
          </cell>
          <cell r="E12" t="str">
            <v>NEW CS</v>
          </cell>
          <cell r="F12">
            <v>0</v>
          </cell>
          <cell r="G12">
            <v>0</v>
          </cell>
        </row>
        <row r="13">
          <cell r="A13" t="str">
            <v>310600861013</v>
          </cell>
          <cell r="B13" t="str">
            <v xml:space="preserve">KIPP NYC Washington Heights Academy Charter School </v>
          </cell>
          <cell r="C13" t="str">
            <v>Albarracin/Gans</v>
          </cell>
          <cell r="D13" t="str">
            <v>NYC</v>
          </cell>
          <cell r="E13" t="str">
            <v>NEW CS</v>
          </cell>
          <cell r="F13">
            <v>0</v>
          </cell>
          <cell r="G13">
            <v>0</v>
          </cell>
        </row>
        <row r="14">
          <cell r="A14" t="str">
            <v>331600861003</v>
          </cell>
          <cell r="B14" t="str">
            <v>Launch Expeditionary Learning Charter School</v>
          </cell>
          <cell r="C14" t="str">
            <v>Albarracin/Gans</v>
          </cell>
          <cell r="D14" t="str">
            <v>NYC</v>
          </cell>
          <cell r="E14" t="str">
            <v>NEW CS</v>
          </cell>
          <cell r="F14">
            <v>0</v>
          </cell>
          <cell r="G14">
            <v>0</v>
          </cell>
        </row>
        <row r="15">
          <cell r="A15" t="str">
            <v>310100861031</v>
          </cell>
          <cell r="B15" t="str">
            <v xml:space="preserve">Manhattan Charter School II </v>
          </cell>
          <cell r="C15" t="str">
            <v>Albarracin/Gans</v>
          </cell>
          <cell r="D15" t="str">
            <v>NYC</v>
          </cell>
          <cell r="E15" t="str">
            <v>NEW CS</v>
          </cell>
          <cell r="F15">
            <v>0</v>
          </cell>
          <cell r="G15">
            <v>0</v>
          </cell>
        </row>
        <row r="16">
          <cell r="A16" t="str">
            <v>320900861004</v>
          </cell>
          <cell r="B16" t="str">
            <v xml:space="preserve">Mott Hall Charter School </v>
          </cell>
          <cell r="C16" t="str">
            <v>Albarracin/Gans</v>
          </cell>
          <cell r="D16" t="str">
            <v>NYC</v>
          </cell>
          <cell r="E16" t="str">
            <v>NEW CS</v>
          </cell>
          <cell r="F16">
            <v>0</v>
          </cell>
          <cell r="G16">
            <v>0</v>
          </cell>
        </row>
        <row r="17">
          <cell r="A17" t="str">
            <v>310500861015</v>
          </cell>
          <cell r="B17" t="str">
            <v>Neighborhood Charter School of Harlem</v>
          </cell>
          <cell r="C17" t="str">
            <v>Albarracin/Gans</v>
          </cell>
          <cell r="D17" t="str">
            <v>NYC</v>
          </cell>
          <cell r="E17" t="str">
            <v>NEW CS</v>
          </cell>
          <cell r="F17">
            <v>0</v>
          </cell>
          <cell r="G17">
            <v>0</v>
          </cell>
        </row>
        <row r="18">
          <cell r="A18" t="str">
            <v>331500861016</v>
          </cell>
          <cell r="B18" t="str">
            <v>New Dawn Charter High School</v>
          </cell>
          <cell r="C18" t="str">
            <v>Albarracin/Gans</v>
          </cell>
          <cell r="D18" t="str">
            <v>NYC</v>
          </cell>
          <cell r="E18" t="str">
            <v>NEW CS</v>
          </cell>
          <cell r="F18">
            <v>0</v>
          </cell>
          <cell r="G18">
            <v>0</v>
          </cell>
        </row>
        <row r="19">
          <cell r="A19" t="str">
            <v>320800861017</v>
          </cell>
          <cell r="B19" t="str">
            <v>New Visions Charter High School for Advanced Math and Science II</v>
          </cell>
          <cell r="C19" t="str">
            <v>Albarracin/Gans</v>
          </cell>
          <cell r="D19" t="str">
            <v>NYC</v>
          </cell>
          <cell r="E19" t="str">
            <v>NEW CS</v>
          </cell>
          <cell r="F19">
            <v>0</v>
          </cell>
          <cell r="G19">
            <v>0</v>
          </cell>
        </row>
        <row r="20">
          <cell r="A20" t="str">
            <v>320700861018</v>
          </cell>
          <cell r="B20" t="str">
            <v>New Visions Charter High School for the Humanities II</v>
          </cell>
          <cell r="C20" t="str">
            <v>Albarracin/Gans</v>
          </cell>
          <cell r="D20" t="str">
            <v>NYC</v>
          </cell>
          <cell r="E20" t="str">
            <v>NEW CS</v>
          </cell>
          <cell r="F20">
            <v>0</v>
          </cell>
          <cell r="G20">
            <v>0</v>
          </cell>
        </row>
        <row r="21">
          <cell r="A21" t="str">
            <v>332300861007</v>
          </cell>
          <cell r="B21" t="str">
            <v xml:space="preserve">Roads Charter School I </v>
          </cell>
          <cell r="C21" t="str">
            <v>Albarracin/Gans</v>
          </cell>
          <cell r="D21" t="str">
            <v>NYC</v>
          </cell>
          <cell r="E21" t="str">
            <v>NEW CS</v>
          </cell>
          <cell r="F21">
            <v>0</v>
          </cell>
          <cell r="G21">
            <v>0</v>
          </cell>
        </row>
        <row r="22">
          <cell r="A22" t="str">
            <v>321200861010</v>
          </cell>
          <cell r="B22" t="str">
            <v>Roads Charter School II</v>
          </cell>
          <cell r="C22" t="str">
            <v>Albarracin/Gans</v>
          </cell>
          <cell r="D22" t="str">
            <v>NYC</v>
          </cell>
          <cell r="E22" t="str">
            <v>NEW CS</v>
          </cell>
          <cell r="F22">
            <v>0</v>
          </cell>
          <cell r="G22">
            <v>0</v>
          </cell>
        </row>
        <row r="23">
          <cell r="A23" t="str">
            <v>321000861032</v>
          </cell>
          <cell r="B23" t="str">
            <v xml:space="preserve">Tech International Charter School </v>
          </cell>
          <cell r="C23" t="str">
            <v>Albarracin/Gans</v>
          </cell>
          <cell r="D23" t="str">
            <v>NYC</v>
          </cell>
          <cell r="E23" t="str">
            <v>NEW CS</v>
          </cell>
          <cell r="F23">
            <v>0</v>
          </cell>
          <cell r="G23">
            <v>0</v>
          </cell>
        </row>
        <row r="24">
          <cell r="A24" t="str">
            <v>331300861006</v>
          </cell>
          <cell r="B24" t="str">
            <v>Urban Dove Charter School</v>
          </cell>
          <cell r="C24" t="str">
            <v>Albarracin/Gans</v>
          </cell>
          <cell r="D24" t="str">
            <v>NYC</v>
          </cell>
          <cell r="E24" t="str">
            <v>NEW CS</v>
          </cell>
          <cell r="F24">
            <v>0</v>
          </cell>
          <cell r="G24">
            <v>0</v>
          </cell>
        </row>
        <row r="25">
          <cell r="A25" t="str">
            <v>570101040000</v>
          </cell>
          <cell r="B25" t="str">
            <v>ADDISON CSD</v>
          </cell>
          <cell r="C25" t="str">
            <v>Almela</v>
          </cell>
          <cell r="D25" t="str">
            <v>ROS</v>
          </cell>
          <cell r="E25" t="str">
            <v>Focus District</v>
          </cell>
          <cell r="F25">
            <v>1</v>
          </cell>
        </row>
        <row r="26">
          <cell r="A26" t="str">
            <v>050100010000</v>
          </cell>
          <cell r="B26" t="str">
            <v>AUBURN CITY SD</v>
          </cell>
          <cell r="C26" t="str">
            <v>Almela</v>
          </cell>
          <cell r="D26" t="str">
            <v>ROS</v>
          </cell>
          <cell r="E26" t="str">
            <v>Focus District</v>
          </cell>
          <cell r="F26">
            <v>4</v>
          </cell>
          <cell r="G26">
            <v>0</v>
          </cell>
        </row>
        <row r="27">
          <cell r="A27" t="str">
            <v>130200010000</v>
          </cell>
          <cell r="B27" t="str">
            <v>BEACON CITY SD</v>
          </cell>
          <cell r="C27" t="str">
            <v>Almela</v>
          </cell>
          <cell r="D27" t="str">
            <v>ROS</v>
          </cell>
          <cell r="E27" t="str">
            <v>Focus District</v>
          </cell>
          <cell r="F27">
            <v>1</v>
          </cell>
          <cell r="G27">
            <v>0</v>
          </cell>
        </row>
        <row r="28">
          <cell r="A28" t="str">
            <v>610501040000</v>
          </cell>
          <cell r="B28" t="str">
            <v>GROTON CSD</v>
          </cell>
          <cell r="C28" t="str">
            <v>Almela</v>
          </cell>
          <cell r="D28" t="str">
            <v>ROS</v>
          </cell>
          <cell r="E28" t="str">
            <v>Focus District</v>
          </cell>
          <cell r="F28">
            <v>1</v>
          </cell>
          <cell r="G28">
            <v>0</v>
          </cell>
        </row>
        <row r="29">
          <cell r="A29" t="str">
            <v>130801060000</v>
          </cell>
          <cell r="B29" t="str">
            <v>HYDE PARK CSD</v>
          </cell>
          <cell r="C29" t="str">
            <v>Almela</v>
          </cell>
          <cell r="D29" t="str">
            <v>ROS</v>
          </cell>
          <cell r="E29" t="str">
            <v>Focus District</v>
          </cell>
          <cell r="F29">
            <v>2</v>
          </cell>
          <cell r="G29">
            <v>0</v>
          </cell>
        </row>
        <row r="30">
          <cell r="A30" t="str">
            <v>450801060000</v>
          </cell>
          <cell r="B30" t="str">
            <v>MEDINA CSD</v>
          </cell>
          <cell r="C30" t="str">
            <v>Almela</v>
          </cell>
          <cell r="D30" t="str">
            <v>ROS</v>
          </cell>
          <cell r="E30" t="str">
            <v>Focus District</v>
          </cell>
          <cell r="F30">
            <v>1</v>
          </cell>
          <cell r="G30">
            <v>0</v>
          </cell>
        </row>
        <row r="31">
          <cell r="A31" t="str">
            <v>062401040000</v>
          </cell>
          <cell r="B31" t="str">
            <v>RIPLEY CSD</v>
          </cell>
          <cell r="C31" t="str">
            <v>Almela</v>
          </cell>
          <cell r="D31" t="str">
            <v>ROS</v>
          </cell>
          <cell r="E31" t="str">
            <v>Focus District</v>
          </cell>
          <cell r="F31">
            <v>1</v>
          </cell>
          <cell r="G31">
            <v>0</v>
          </cell>
        </row>
        <row r="32">
          <cell r="A32" t="str">
            <v>121601060000</v>
          </cell>
          <cell r="B32" t="str">
            <v>SIDNEY CSD</v>
          </cell>
          <cell r="C32" t="str">
            <v>Almela</v>
          </cell>
          <cell r="D32" t="str">
            <v>ROS</v>
          </cell>
          <cell r="E32" t="str">
            <v>Focus District</v>
          </cell>
          <cell r="F32">
            <v>1</v>
          </cell>
          <cell r="G32">
            <v>0</v>
          </cell>
        </row>
        <row r="33">
          <cell r="A33" t="str">
            <v>141800010000</v>
          </cell>
          <cell r="B33" t="str">
            <v>LACKAWANNA CITY SD</v>
          </cell>
          <cell r="C33" t="str">
            <v>Curtin</v>
          </cell>
          <cell r="D33" t="str">
            <v>ROS</v>
          </cell>
          <cell r="E33" t="str">
            <v>Focus District</v>
          </cell>
          <cell r="F33">
            <v>2</v>
          </cell>
          <cell r="G33">
            <v>0</v>
          </cell>
        </row>
        <row r="34">
          <cell r="A34" t="str">
            <v>081501040000</v>
          </cell>
          <cell r="B34" t="str">
            <v>OXFORD ACADEMY &amp; CSD</v>
          </cell>
          <cell r="C34" t="str">
            <v>Curtin</v>
          </cell>
          <cell r="D34" t="str">
            <v>ROS</v>
          </cell>
          <cell r="E34" t="str">
            <v>Focus District</v>
          </cell>
          <cell r="F34">
            <v>1</v>
          </cell>
          <cell r="G34">
            <v>0</v>
          </cell>
        </row>
        <row r="35">
          <cell r="A35" t="str">
            <v>662300010000</v>
          </cell>
          <cell r="B35" t="str">
            <v>YONKERS CITY SD</v>
          </cell>
          <cell r="C35" t="str">
            <v>Curtin/Faby</v>
          </cell>
          <cell r="D35" t="str">
            <v>ROS</v>
          </cell>
          <cell r="E35" t="str">
            <v>Focus/AUDIT</v>
          </cell>
          <cell r="F35">
            <v>6</v>
          </cell>
          <cell r="G35">
            <v>8</v>
          </cell>
        </row>
        <row r="36">
          <cell r="A36" t="str">
            <v>190401060000</v>
          </cell>
          <cell r="B36" t="str">
            <v>CATSKILL CSD</v>
          </cell>
          <cell r="C36" t="str">
            <v>DeFiglio</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411800010000</v>
          </cell>
          <cell r="B38" t="str">
            <v>ROME CITY SD</v>
          </cell>
          <cell r="C38" t="str">
            <v>DeFiglio</v>
          </cell>
          <cell r="D38" t="str">
            <v>ROS</v>
          </cell>
          <cell r="E38" t="str">
            <v>Focus District</v>
          </cell>
          <cell r="F38">
            <v>1</v>
          </cell>
          <cell r="G38">
            <v>0</v>
          </cell>
        </row>
        <row r="39">
          <cell r="A39" t="str">
            <v>530600010000</v>
          </cell>
          <cell r="B39" t="str">
            <v>SCHENECTADY CITY SD</v>
          </cell>
          <cell r="C39" t="str">
            <v>DeFiglio</v>
          </cell>
          <cell r="D39" t="str">
            <v>ROS</v>
          </cell>
          <cell r="E39" t="str">
            <v>Focus/AUDIT</v>
          </cell>
          <cell r="F39">
            <v>9</v>
          </cell>
          <cell r="G39">
            <v>4</v>
          </cell>
        </row>
        <row r="40">
          <cell r="A40" t="str">
            <v>411902040000</v>
          </cell>
          <cell r="B40" t="str">
            <v>WATERVILLE CSD</v>
          </cell>
          <cell r="C40" t="str">
            <v>DeFiglio</v>
          </cell>
          <cell r="D40" t="str">
            <v>ROS</v>
          </cell>
          <cell r="E40" t="str">
            <v>Focus/AUDIT</v>
          </cell>
          <cell r="F40">
            <v>1</v>
          </cell>
          <cell r="G40">
            <v>0</v>
          </cell>
        </row>
        <row r="41">
          <cell r="A41" t="str">
            <v>421800010000</v>
          </cell>
          <cell r="B41" t="str">
            <v>SYRACUSE CITY SD</v>
          </cell>
          <cell r="C41" t="str">
            <v>DeFiglio/Meaker</v>
          </cell>
          <cell r="D41" t="str">
            <v>ROS</v>
          </cell>
          <cell r="E41" t="str">
            <v>Focus/AUDIT</v>
          </cell>
          <cell r="F41">
            <v>8</v>
          </cell>
          <cell r="G41">
            <v>20</v>
          </cell>
        </row>
        <row r="42">
          <cell r="A42" t="str">
            <v>270100010000</v>
          </cell>
          <cell r="B42" t="str">
            <v>AMSTERDAM CITY SD</v>
          </cell>
          <cell r="C42" t="str">
            <v>Faby</v>
          </cell>
          <cell r="D42" t="str">
            <v>ROS</v>
          </cell>
          <cell r="E42" t="str">
            <v>Focus District</v>
          </cell>
          <cell r="F42">
            <v>4</v>
          </cell>
          <cell r="G42">
            <v>1</v>
          </cell>
        </row>
        <row r="43">
          <cell r="A43" t="str">
            <v>130502020000</v>
          </cell>
          <cell r="B43" t="str">
            <v>DOVER UFSD</v>
          </cell>
          <cell r="C43" t="str">
            <v>Faby</v>
          </cell>
          <cell r="D43" t="str">
            <v>ROS</v>
          </cell>
          <cell r="E43" t="str">
            <v>Focus District</v>
          </cell>
          <cell r="F43">
            <v>1</v>
          </cell>
          <cell r="G43">
            <v>0</v>
          </cell>
        </row>
        <row r="44">
          <cell r="A44" t="str">
            <v>170500010000</v>
          </cell>
          <cell r="B44" t="str">
            <v>GLOVERSVILLE CITY SD</v>
          </cell>
          <cell r="C44" t="str">
            <v>Faby</v>
          </cell>
          <cell r="D44" t="str">
            <v>ROS</v>
          </cell>
          <cell r="E44" t="str">
            <v>Focus District</v>
          </cell>
          <cell r="F44">
            <v>5</v>
          </cell>
          <cell r="G44">
            <v>0</v>
          </cell>
        </row>
        <row r="45">
          <cell r="A45" t="str">
            <v>161501060000</v>
          </cell>
          <cell r="B45" t="str">
            <v>MALONE CSD</v>
          </cell>
          <cell r="C45" t="str">
            <v>Faby</v>
          </cell>
          <cell r="D45" t="str">
            <v>ROS</v>
          </cell>
          <cell r="E45" t="str">
            <v>Focus District</v>
          </cell>
          <cell r="F45">
            <v>1</v>
          </cell>
          <cell r="G45">
            <v>0</v>
          </cell>
        </row>
        <row r="46">
          <cell r="A46" t="str">
            <v>150901040000</v>
          </cell>
          <cell r="B46" t="str">
            <v>MORIAH CSD</v>
          </cell>
          <cell r="C46" t="str">
            <v>Faby</v>
          </cell>
          <cell r="D46" t="str">
            <v>ROS</v>
          </cell>
          <cell r="E46" t="str">
            <v>Focus District</v>
          </cell>
          <cell r="F46">
            <v>1</v>
          </cell>
          <cell r="G46">
            <v>0</v>
          </cell>
        </row>
        <row r="47">
          <cell r="A47" t="str">
            <v>170901040000</v>
          </cell>
          <cell r="B47" t="str">
            <v>NORTHVILLE CSD</v>
          </cell>
          <cell r="C47" t="str">
            <v>Faby</v>
          </cell>
          <cell r="D47" t="str">
            <v>ROS</v>
          </cell>
          <cell r="E47" t="str">
            <v>Focus District</v>
          </cell>
          <cell r="F47">
            <v>1</v>
          </cell>
          <cell r="G47">
            <v>0</v>
          </cell>
        </row>
        <row r="48">
          <cell r="A48" t="str">
            <v>042400010000</v>
          </cell>
          <cell r="B48" t="str">
            <v>OLEAN CITY SD</v>
          </cell>
          <cell r="C48" t="str">
            <v>Faby</v>
          </cell>
          <cell r="D48" t="str">
            <v>ROS</v>
          </cell>
          <cell r="E48" t="str">
            <v>Focus District</v>
          </cell>
          <cell r="F48">
            <v>1</v>
          </cell>
          <cell r="G48">
            <v>0</v>
          </cell>
        </row>
        <row r="49">
          <cell r="A49" t="str">
            <v>131500010000</v>
          </cell>
          <cell r="B49" t="str">
            <v>POUGHKEEPSIE CITY SD</v>
          </cell>
          <cell r="C49" t="str">
            <v>Faby</v>
          </cell>
          <cell r="D49" t="str">
            <v>ROS</v>
          </cell>
          <cell r="E49" t="str">
            <v>Focus District</v>
          </cell>
          <cell r="F49">
            <v>4</v>
          </cell>
          <cell r="G49">
            <v>2</v>
          </cell>
        </row>
        <row r="50">
          <cell r="A50" t="str">
            <v>161201040000</v>
          </cell>
          <cell r="B50" t="str">
            <v>SALMON RIVER CSD</v>
          </cell>
          <cell r="C50" t="str">
            <v>Faby</v>
          </cell>
          <cell r="D50" t="str">
            <v>ROS</v>
          </cell>
          <cell r="E50" t="str">
            <v>Focus District</v>
          </cell>
          <cell r="F50">
            <v>1</v>
          </cell>
          <cell r="G50">
            <v>0</v>
          </cell>
        </row>
        <row r="51">
          <cell r="A51" t="str">
            <v>412300010000</v>
          </cell>
          <cell r="B51" t="str">
            <v>UTICA CITY SD</v>
          </cell>
          <cell r="C51" t="str">
            <v>Faby</v>
          </cell>
          <cell r="D51" t="str">
            <v>ROS</v>
          </cell>
          <cell r="E51" t="str">
            <v>Focus District</v>
          </cell>
          <cell r="F51">
            <v>9</v>
          </cell>
          <cell r="G51">
            <v>1</v>
          </cell>
        </row>
        <row r="52">
          <cell r="A52" t="str">
            <v>310300860871</v>
          </cell>
          <cell r="B52" t="str">
            <v>OPPORTUNITY CHARTER SCHOOL</v>
          </cell>
          <cell r="C52" t="str">
            <v>Gans</v>
          </cell>
          <cell r="D52" t="str">
            <v>NYC</v>
          </cell>
          <cell r="E52" t="str">
            <v>Focus CS</v>
          </cell>
          <cell r="F52">
            <v>1</v>
          </cell>
          <cell r="G52">
            <v>0</v>
          </cell>
        </row>
        <row r="53">
          <cell r="A53" t="str">
            <v>310500860928</v>
          </cell>
          <cell r="B53" t="str">
            <v>ST HOPE LEADERSHIP ACAD CHARTER SCH</v>
          </cell>
          <cell r="C53" t="str">
            <v>Gans</v>
          </cell>
          <cell r="D53" t="str">
            <v>NYC</v>
          </cell>
          <cell r="E53" t="str">
            <v>Focus CS</v>
          </cell>
          <cell r="F53">
            <v>1</v>
          </cell>
          <cell r="G53">
            <v>0</v>
          </cell>
        </row>
        <row r="54">
          <cell r="A54" t="str">
            <v>331500860953</v>
          </cell>
          <cell r="B54" t="str">
            <v>SUMMIT ACADEMY CHARTER SCHOOL</v>
          </cell>
          <cell r="C54" t="str">
            <v>Gans</v>
          </cell>
          <cell r="D54" t="str">
            <v>NYC</v>
          </cell>
          <cell r="E54" t="str">
            <v>Focus CS</v>
          </cell>
          <cell r="F54">
            <v>1</v>
          </cell>
          <cell r="G54">
            <v>0</v>
          </cell>
        </row>
        <row r="55">
          <cell r="A55" t="str">
            <v>331400860865</v>
          </cell>
          <cell r="B55" t="str">
            <v>WILLIAMSBURG CHARTER HIGH SCHOOL</v>
          </cell>
          <cell r="C55" t="str">
            <v>Gans</v>
          </cell>
          <cell r="D55" t="str">
            <v>NYC</v>
          </cell>
          <cell r="E55" t="str">
            <v>Priority CS</v>
          </cell>
          <cell r="F55" t="str">
            <v>Priority only</v>
          </cell>
          <cell r="G55" t="str">
            <v xml:space="preserve">HS PI </v>
          </cell>
        </row>
        <row r="56">
          <cell r="A56" t="str">
            <v>140600010000</v>
          </cell>
          <cell r="B56" t="str">
            <v>BUFFALO CITY SD</v>
          </cell>
          <cell r="C56" t="str">
            <v>Hovish/Jackson</v>
          </cell>
          <cell r="D56" t="str">
            <v>ROS</v>
          </cell>
          <cell r="E56" t="str">
            <v>Focus/AUDIT</v>
          </cell>
          <cell r="F56">
            <v>16</v>
          </cell>
          <cell r="G56">
            <v>28</v>
          </cell>
        </row>
        <row r="57">
          <cell r="A57" t="str">
            <v>460102040000</v>
          </cell>
          <cell r="B57" t="str">
            <v>Altmar-Parish-Williamstown Central School District</v>
          </cell>
          <cell r="C57" t="str">
            <v>Jackson</v>
          </cell>
          <cell r="D57" t="str">
            <v>ROS</v>
          </cell>
          <cell r="E57" t="str">
            <v>AUDIT</v>
          </cell>
          <cell r="F57">
            <v>0</v>
          </cell>
          <cell r="G57">
            <v>0</v>
          </cell>
        </row>
        <row r="58">
          <cell r="A58" t="str">
            <v>570302060000</v>
          </cell>
          <cell r="B58" t="str">
            <v>Bath Central School District</v>
          </cell>
          <cell r="C58" t="str">
            <v>Jackson</v>
          </cell>
          <cell r="D58" t="str">
            <v>ROS</v>
          </cell>
          <cell r="E58" t="str">
            <v>AUDIT</v>
          </cell>
          <cell r="F58">
            <v>0</v>
          </cell>
          <cell r="G58">
            <v>0</v>
          </cell>
        </row>
        <row r="59">
          <cell r="A59" t="str">
            <v>022902040000</v>
          </cell>
          <cell r="B59" t="str">
            <v>Bolivar-Richburg Central School District</v>
          </cell>
          <cell r="C59" t="str">
            <v>Jackson</v>
          </cell>
          <cell r="D59" t="str">
            <v>ROS</v>
          </cell>
          <cell r="E59" t="str">
            <v>AUDIT</v>
          </cell>
          <cell r="F59">
            <v>0</v>
          </cell>
          <cell r="G59">
            <v>0</v>
          </cell>
        </row>
        <row r="60">
          <cell r="A60" t="str">
            <v>042302040000</v>
          </cell>
          <cell r="B60" t="str">
            <v>Cattaraugus-Little Valley Central School District</v>
          </cell>
          <cell r="C60" t="str">
            <v>Jackson</v>
          </cell>
          <cell r="D60" t="str">
            <v>ROS</v>
          </cell>
          <cell r="E60" t="str">
            <v>AUDIT</v>
          </cell>
          <cell r="F60">
            <v>0</v>
          </cell>
          <cell r="G60">
            <v>0</v>
          </cell>
        </row>
        <row r="61">
          <cell r="A61" t="str">
            <v>160801040000</v>
          </cell>
          <cell r="B61" t="str">
            <v>Chateaugay Central School District</v>
          </cell>
          <cell r="C61" t="str">
            <v>Jackson</v>
          </cell>
          <cell r="D61" t="str">
            <v>ROS</v>
          </cell>
          <cell r="E61" t="str">
            <v>AUDIT</v>
          </cell>
          <cell r="F61">
            <v>0</v>
          </cell>
          <cell r="G61">
            <v>0</v>
          </cell>
        </row>
        <row r="62">
          <cell r="A62" t="str">
            <v>411101060000</v>
          </cell>
          <cell r="B62" t="str">
            <v>Clinton Central School District</v>
          </cell>
          <cell r="C62" t="str">
            <v>Jackson</v>
          </cell>
          <cell r="D62" t="str">
            <v>ROS</v>
          </cell>
          <cell r="E62" t="str">
            <v>AUDIT</v>
          </cell>
          <cell r="F62">
            <v>0</v>
          </cell>
          <cell r="G62">
            <v>0</v>
          </cell>
        </row>
        <row r="63">
          <cell r="A63" t="str">
            <v>510501040000</v>
          </cell>
          <cell r="B63" t="str">
            <v>Colton-Pierrepont Central School District</v>
          </cell>
          <cell r="C63" t="str">
            <v>Jackson</v>
          </cell>
          <cell r="D63" t="str">
            <v>ROS</v>
          </cell>
          <cell r="E63" t="str">
            <v>AUDIT</v>
          </cell>
          <cell r="F63">
            <v>0</v>
          </cell>
          <cell r="G63">
            <v>0</v>
          </cell>
        </row>
        <row r="64">
          <cell r="A64" t="str">
            <v>022001040000</v>
          </cell>
          <cell r="B64" t="str">
            <v>Fillmore Central School District</v>
          </cell>
          <cell r="C64" t="str">
            <v>Jackson</v>
          </cell>
          <cell r="D64" t="str">
            <v>ROS</v>
          </cell>
          <cell r="E64" t="str">
            <v>AUDIT</v>
          </cell>
          <cell r="F64">
            <v>0</v>
          </cell>
          <cell r="G64">
            <v>0</v>
          </cell>
        </row>
        <row r="65">
          <cell r="A65" t="str">
            <v>041101040000</v>
          </cell>
          <cell r="B65" t="str">
            <v>Franklinville Central School District</v>
          </cell>
          <cell r="C65" t="str">
            <v>Jackson</v>
          </cell>
          <cell r="D65" t="str">
            <v>ROS</v>
          </cell>
          <cell r="E65" t="str">
            <v>AUDIT</v>
          </cell>
          <cell r="F65">
            <v>0</v>
          </cell>
          <cell r="G65">
            <v>0</v>
          </cell>
        </row>
        <row r="66">
          <cell r="A66" t="str">
            <v>062201060000</v>
          </cell>
          <cell r="B66" t="str">
            <v>Fredonia Central School District</v>
          </cell>
          <cell r="C66" t="str">
            <v>Jackson</v>
          </cell>
          <cell r="D66" t="str">
            <v>ROS</v>
          </cell>
          <cell r="E66" t="str">
            <v>AUDIT</v>
          </cell>
          <cell r="F66">
            <v>0</v>
          </cell>
          <cell r="G66">
            <v>0</v>
          </cell>
        </row>
        <row r="67">
          <cell r="A67" t="str">
            <v>511201040000</v>
          </cell>
          <cell r="B67" t="str">
            <v>Hammond Central School District</v>
          </cell>
          <cell r="C67" t="str">
            <v>Jackson</v>
          </cell>
          <cell r="D67" t="str">
            <v>ROS</v>
          </cell>
          <cell r="E67" t="str">
            <v>AUDIT</v>
          </cell>
          <cell r="F67">
            <v>0</v>
          </cell>
          <cell r="G67">
            <v>0</v>
          </cell>
        </row>
        <row r="68">
          <cell r="A68" t="str">
            <v>120906040000</v>
          </cell>
          <cell r="B68" t="str">
            <v>Hancock Central School District</v>
          </cell>
          <cell r="C68" t="str">
            <v>Jackson</v>
          </cell>
          <cell r="D68" t="str">
            <v>ROS</v>
          </cell>
          <cell r="E68" t="str">
            <v>AUDIT</v>
          </cell>
          <cell r="F68">
            <v>0</v>
          </cell>
          <cell r="G68">
            <v>0</v>
          </cell>
        </row>
        <row r="69">
          <cell r="A69" t="str">
            <v>420501060000</v>
          </cell>
          <cell r="B69" t="str">
            <v>Jordan-Elbridge Central School District</v>
          </cell>
          <cell r="C69" t="str">
            <v>Jackson</v>
          </cell>
          <cell r="D69" t="str">
            <v>ROS</v>
          </cell>
          <cell r="E69" t="str">
            <v>AUDIT</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400800010000</v>
          </cell>
          <cell r="B71" t="str">
            <v>Niagara Falls City School District</v>
          </cell>
          <cell r="C71" t="str">
            <v>Jackson</v>
          </cell>
          <cell r="D71" t="str">
            <v>ROS</v>
          </cell>
          <cell r="E71" t="str">
            <v>AUDIT</v>
          </cell>
          <cell r="F71">
            <v>0</v>
          </cell>
          <cell r="G71">
            <v>0</v>
          </cell>
        </row>
        <row r="72">
          <cell r="A72" t="str">
            <v>530301060000</v>
          </cell>
          <cell r="B72" t="str">
            <v>Niskayuna Central School District</v>
          </cell>
          <cell r="C72" t="str">
            <v>Jackson</v>
          </cell>
          <cell r="D72" t="str">
            <v>ROS</v>
          </cell>
          <cell r="E72" t="str">
            <v>AUDIT</v>
          </cell>
          <cell r="F72">
            <v>0</v>
          </cell>
          <cell r="G72">
            <v>0</v>
          </cell>
        </row>
        <row r="73">
          <cell r="A73" t="str">
            <v>043001040000</v>
          </cell>
          <cell r="B73" t="str">
            <v>Randolph Central School District</v>
          </cell>
          <cell r="C73" t="str">
            <v>Jackson</v>
          </cell>
          <cell r="D73" t="str">
            <v>ROS</v>
          </cell>
          <cell r="E73" t="str">
            <v>AUDIT</v>
          </cell>
          <cell r="F73">
            <v>0</v>
          </cell>
          <cell r="G73">
            <v>0</v>
          </cell>
        </row>
        <row r="74">
          <cell r="A74" t="str">
            <v>580205060000</v>
          </cell>
          <cell r="B74" t="str">
            <v>Sachem Central School District</v>
          </cell>
          <cell r="C74" t="str">
            <v>Jackson</v>
          </cell>
          <cell r="D74" t="str">
            <v>ROS</v>
          </cell>
          <cell r="E74" t="str">
            <v>AUDIT</v>
          </cell>
          <cell r="F74">
            <v>0</v>
          </cell>
          <cell r="G74">
            <v>0</v>
          </cell>
        </row>
        <row r="75">
          <cell r="A75" t="str">
            <v>060201060000</v>
          </cell>
          <cell r="B75" t="str">
            <v>Southwestern Central School District</v>
          </cell>
          <cell r="C75" t="str">
            <v>Jackson</v>
          </cell>
          <cell r="D75" t="str">
            <v>ROS</v>
          </cell>
          <cell r="E75" t="str">
            <v>AUDIT</v>
          </cell>
          <cell r="F75">
            <v>0</v>
          </cell>
          <cell r="G75">
            <v>0</v>
          </cell>
        </row>
        <row r="76">
          <cell r="A76" t="str">
            <v>591502040000</v>
          </cell>
          <cell r="B76" t="str">
            <v>Sullivan West Central School District</v>
          </cell>
          <cell r="C76" t="str">
            <v>Jackson</v>
          </cell>
          <cell r="D76" t="str">
            <v>ROS</v>
          </cell>
          <cell r="E76" t="str">
            <v>AUDIT</v>
          </cell>
          <cell r="F76">
            <v>0</v>
          </cell>
          <cell r="G76">
            <v>0</v>
          </cell>
        </row>
        <row r="77">
          <cell r="A77" t="str">
            <v>022101040000</v>
          </cell>
          <cell r="B77" t="str">
            <v>Whitesville Central School District</v>
          </cell>
          <cell r="C77" t="str">
            <v>Jackson</v>
          </cell>
          <cell r="D77" t="str">
            <v>ROS</v>
          </cell>
          <cell r="E77" t="str">
            <v>AUDIT</v>
          </cell>
          <cell r="F77">
            <v>0</v>
          </cell>
          <cell r="G77">
            <v>0</v>
          </cell>
        </row>
        <row r="78">
          <cell r="A78" t="str">
            <v>010100010000</v>
          </cell>
          <cell r="B78" t="str">
            <v>ALBANY CITY SD</v>
          </cell>
          <cell r="C78" t="str">
            <v>Jones</v>
          </cell>
          <cell r="D78" t="str">
            <v>ROS</v>
          </cell>
          <cell r="E78" t="str">
            <v>Focus District</v>
          </cell>
          <cell r="F78">
            <v>10</v>
          </cell>
          <cell r="G78">
            <v>3</v>
          </cell>
        </row>
        <row r="79">
          <cell r="A79" t="str">
            <v>030200010000</v>
          </cell>
          <cell r="B79" t="str">
            <v>BINGHAMTON CITY SD</v>
          </cell>
          <cell r="C79" t="str">
            <v>Jones</v>
          </cell>
          <cell r="D79" t="str">
            <v>ROS</v>
          </cell>
          <cell r="E79" t="str">
            <v>Focus District</v>
          </cell>
          <cell r="F79">
            <v>8</v>
          </cell>
          <cell r="G79">
            <v>0</v>
          </cell>
        </row>
        <row r="80">
          <cell r="A80" t="str">
            <v>430700010000</v>
          </cell>
          <cell r="B80" t="str">
            <v>GENEVA CITY SD</v>
          </cell>
          <cell r="C80" t="str">
            <v>Jones</v>
          </cell>
          <cell r="D80" t="str">
            <v>ROS</v>
          </cell>
          <cell r="E80" t="str">
            <v>Focus District</v>
          </cell>
          <cell r="F80">
            <v>3</v>
          </cell>
          <cell r="G80">
            <v>0</v>
          </cell>
        </row>
        <row r="81">
          <cell r="A81" t="str">
            <v>460701040000</v>
          </cell>
          <cell r="B81" t="str">
            <v>HANNIBAL CSD</v>
          </cell>
          <cell r="C81" t="str">
            <v>Jones</v>
          </cell>
          <cell r="D81" t="str">
            <v>ROS</v>
          </cell>
          <cell r="E81" t="str">
            <v>Focus District</v>
          </cell>
          <cell r="F81">
            <v>1</v>
          </cell>
          <cell r="G81">
            <v>0</v>
          </cell>
        </row>
        <row r="82">
          <cell r="A82" t="str">
            <v>061700010000</v>
          </cell>
          <cell r="B82" t="str">
            <v>JAMESTOWN CITY SD</v>
          </cell>
          <cell r="C82" t="str">
            <v>Jones</v>
          </cell>
          <cell r="D82" t="str">
            <v>ROS</v>
          </cell>
          <cell r="E82" t="str">
            <v>Focus District</v>
          </cell>
          <cell r="F82">
            <v>2</v>
          </cell>
          <cell r="G82">
            <v>0</v>
          </cell>
        </row>
        <row r="83">
          <cell r="A83" t="str">
            <v>142601030000</v>
          </cell>
          <cell r="B83" t="str">
            <v>KENMORE-TONAWANDA UFSD</v>
          </cell>
          <cell r="C83" t="str">
            <v>Jones</v>
          </cell>
          <cell r="D83" t="str">
            <v>ROS</v>
          </cell>
          <cell r="E83" t="str">
            <v>Focus District</v>
          </cell>
          <cell r="F83">
            <v>1</v>
          </cell>
          <cell r="G83">
            <v>0</v>
          </cell>
        </row>
        <row r="84">
          <cell r="A84" t="str">
            <v>660900010000</v>
          </cell>
          <cell r="B84" t="str">
            <v>MT VERNON SCHOOL DISTRICT</v>
          </cell>
          <cell r="C84" t="str">
            <v>Jones</v>
          </cell>
          <cell r="D84" t="str">
            <v>ROS</v>
          </cell>
          <cell r="E84" t="str">
            <v>Focus District</v>
          </cell>
          <cell r="F84">
            <v>6</v>
          </cell>
          <cell r="G84">
            <v>1</v>
          </cell>
        </row>
        <row r="85">
          <cell r="A85" t="str">
            <v>461300010000</v>
          </cell>
          <cell r="B85" t="str">
            <v>OSWEGO CITY SD</v>
          </cell>
          <cell r="C85" t="str">
            <v>Jones</v>
          </cell>
          <cell r="D85" t="str">
            <v>ROS</v>
          </cell>
          <cell r="E85" t="str">
            <v>Focus District</v>
          </cell>
          <cell r="F85">
            <v>2</v>
          </cell>
          <cell r="G85">
            <v>0</v>
          </cell>
        </row>
        <row r="86">
          <cell r="A86" t="str">
            <v>491700010000</v>
          </cell>
          <cell r="B86" t="str">
            <v>TROY CITY SD</v>
          </cell>
          <cell r="C86" t="str">
            <v>Jones</v>
          </cell>
          <cell r="D86" t="str">
            <v>ROS</v>
          </cell>
          <cell r="E86" t="str">
            <v>Focus District</v>
          </cell>
          <cell r="F86">
            <v>1</v>
          </cell>
          <cell r="G86">
            <v>1</v>
          </cell>
        </row>
        <row r="87">
          <cell r="A87" t="str">
            <v>031401060000</v>
          </cell>
          <cell r="B87" t="str">
            <v>WHITNEY POINT CSD</v>
          </cell>
          <cell r="C87" t="str">
            <v>Jones</v>
          </cell>
          <cell r="D87" t="str">
            <v>ROS</v>
          </cell>
          <cell r="E87" t="str">
            <v>Focus District</v>
          </cell>
          <cell r="F87">
            <v>1</v>
          </cell>
          <cell r="G87">
            <v>0</v>
          </cell>
        </row>
        <row r="88">
          <cell r="A88" t="str">
            <v>571901040000</v>
          </cell>
          <cell r="B88" t="str">
            <v>ARKPORT CSD</v>
          </cell>
          <cell r="C88" t="str">
            <v>L. Miller</v>
          </cell>
          <cell r="D88" t="str">
            <v>ROS</v>
          </cell>
          <cell r="E88" t="str">
            <v>Focus District</v>
          </cell>
          <cell r="F88">
            <v>1</v>
          </cell>
          <cell r="G88">
            <v>0</v>
          </cell>
        </row>
        <row r="89">
          <cell r="A89" t="str">
            <v>571502060000</v>
          </cell>
          <cell r="B89" t="str">
            <v>CANISTEO-GREENWOOD CSD</v>
          </cell>
          <cell r="C89" t="str">
            <v>L. Miller</v>
          </cell>
          <cell r="D89" t="str">
            <v>ROS</v>
          </cell>
          <cell r="E89" t="str">
            <v>Focus District</v>
          </cell>
          <cell r="F89">
            <v>1</v>
          </cell>
          <cell r="G89">
            <v>0</v>
          </cell>
        </row>
        <row r="90">
          <cell r="A90" t="str">
            <v>060800010000</v>
          </cell>
          <cell r="B90" t="str">
            <v>DUNKIRK CITY SD</v>
          </cell>
          <cell r="C90" t="str">
            <v>L. Miller</v>
          </cell>
          <cell r="D90" t="str">
            <v>ROS</v>
          </cell>
          <cell r="E90" t="str">
            <v>Focus District</v>
          </cell>
          <cell r="F90">
            <v>1</v>
          </cell>
          <cell r="G90">
            <v>0</v>
          </cell>
        </row>
        <row r="91">
          <cell r="A91" t="str">
            <v>500402060000</v>
          </cell>
          <cell r="B91" t="str">
            <v>EAST RAMAPO CSD (SPRING VALLEY)</v>
          </cell>
          <cell r="C91" t="str">
            <v>L. Miller</v>
          </cell>
          <cell r="D91" t="str">
            <v>ROS</v>
          </cell>
          <cell r="E91" t="str">
            <v>Focus District</v>
          </cell>
          <cell r="F91">
            <v>1</v>
          </cell>
          <cell r="G91">
            <v>0</v>
          </cell>
        </row>
        <row r="92">
          <cell r="A92" t="str">
            <v>101300010000</v>
          </cell>
          <cell r="B92" t="str">
            <v>HUDSON CITY SD</v>
          </cell>
          <cell r="C92" t="str">
            <v>L. Miller</v>
          </cell>
          <cell r="D92" t="str">
            <v>ROS</v>
          </cell>
          <cell r="E92" t="str">
            <v>Focus District</v>
          </cell>
          <cell r="F92">
            <v>1</v>
          </cell>
          <cell r="G92">
            <v>0</v>
          </cell>
        </row>
        <row r="93">
          <cell r="A93" t="str">
            <v>151102040000</v>
          </cell>
          <cell r="B93" t="str">
            <v>LAKE PLACID CSD</v>
          </cell>
          <cell r="C93" t="str">
            <v>L. Miller</v>
          </cell>
          <cell r="D93" t="str">
            <v>ROS</v>
          </cell>
          <cell r="E93" t="str">
            <v>Focus District</v>
          </cell>
          <cell r="F93">
            <v>1</v>
          </cell>
          <cell r="G93">
            <v>0</v>
          </cell>
        </row>
        <row r="94">
          <cell r="A94" t="str">
            <v>512201040000</v>
          </cell>
          <cell r="B94" t="str">
            <v>NORWOOD-NORFOLK CSD</v>
          </cell>
          <cell r="C94" t="str">
            <v>L. Miller</v>
          </cell>
          <cell r="D94" t="str">
            <v>ROS</v>
          </cell>
          <cell r="E94" t="str">
            <v>Focus District</v>
          </cell>
          <cell r="F94">
            <v>1</v>
          </cell>
          <cell r="G94">
            <v>0</v>
          </cell>
        </row>
        <row r="95">
          <cell r="A95" t="str">
            <v>472001040000</v>
          </cell>
          <cell r="B95" t="str">
            <v>RICHFIELD SPRINGS CSD</v>
          </cell>
          <cell r="C95" t="str">
            <v>L. Miller</v>
          </cell>
          <cell r="D95" t="str">
            <v>ROS</v>
          </cell>
          <cell r="E95" t="str">
            <v>Focus District</v>
          </cell>
          <cell r="F95">
            <v>1</v>
          </cell>
          <cell r="G95">
            <v>0</v>
          </cell>
        </row>
        <row r="96">
          <cell r="A96" t="str">
            <v>091402060000</v>
          </cell>
          <cell r="B96" t="str">
            <v>SARANAC CSD</v>
          </cell>
          <cell r="C96" t="str">
            <v>L. Miller</v>
          </cell>
          <cell r="D96" t="str">
            <v>ROS</v>
          </cell>
          <cell r="E96" t="str">
            <v>Focus District</v>
          </cell>
          <cell r="F96">
            <v>1</v>
          </cell>
          <cell r="G96">
            <v>0</v>
          </cell>
        </row>
        <row r="97">
          <cell r="A97" t="str">
            <v>022601060000</v>
          </cell>
          <cell r="B97" t="str">
            <v>WELLSVILLE CSD</v>
          </cell>
          <cell r="C97" t="str">
            <v>L. Miller</v>
          </cell>
          <cell r="D97" t="str">
            <v>ROS</v>
          </cell>
          <cell r="E97" t="str">
            <v>Focus District</v>
          </cell>
          <cell r="F97">
            <v>1</v>
          </cell>
          <cell r="G97">
            <v>0</v>
          </cell>
        </row>
        <row r="98">
          <cell r="A98" t="str">
            <v>310100010000</v>
          </cell>
          <cell r="B98" t="str">
            <v>NYC GEOG DIST # 1 - MANHATTAN</v>
          </cell>
          <cell r="C98" t="str">
            <v>Lutringer/Miller</v>
          </cell>
          <cell r="D98" t="str">
            <v>NYC</v>
          </cell>
          <cell r="E98" t="str">
            <v>Focus/AUDIT</v>
          </cell>
          <cell r="F98">
            <v>1</v>
          </cell>
          <cell r="G98">
            <v>4</v>
          </cell>
        </row>
        <row r="99">
          <cell r="A99" t="str">
            <v>310200010000</v>
          </cell>
          <cell r="B99" t="str">
            <v>NYC GEOG DIST # 2 - MANHATTAN</v>
          </cell>
          <cell r="C99" t="str">
            <v>Lutringer/Miller</v>
          </cell>
          <cell r="D99" t="str">
            <v>NYC</v>
          </cell>
          <cell r="E99" t="str">
            <v>Focus/AUDIT</v>
          </cell>
          <cell r="F99">
            <v>8</v>
          </cell>
          <cell r="G99">
            <v>6</v>
          </cell>
        </row>
        <row r="100">
          <cell r="A100" t="str">
            <v>310300010000</v>
          </cell>
          <cell r="B100" t="str">
            <v>NYC GEOG DIST # 3 - MANHATTAN</v>
          </cell>
          <cell r="C100" t="str">
            <v>Lutringer/Miller</v>
          </cell>
          <cell r="D100" t="str">
            <v>NYC</v>
          </cell>
          <cell r="E100" t="str">
            <v>Focus/AUDIT</v>
          </cell>
          <cell r="F100">
            <v>5</v>
          </cell>
          <cell r="G100">
            <v>1</v>
          </cell>
        </row>
        <row r="101">
          <cell r="A101" t="str">
            <v>310400010000</v>
          </cell>
          <cell r="B101" t="str">
            <v>NYC GEOG DIST # 4 - MANHATTAN</v>
          </cell>
          <cell r="C101" t="str">
            <v>Lutringer/Miller</v>
          </cell>
          <cell r="D101" t="str">
            <v>NYC</v>
          </cell>
          <cell r="E101" t="str">
            <v>Focus/AUDIT</v>
          </cell>
          <cell r="F101">
            <v>5</v>
          </cell>
          <cell r="G101">
            <v>4</v>
          </cell>
        </row>
        <row r="102">
          <cell r="A102" t="str">
            <v>310500010000</v>
          </cell>
          <cell r="B102" t="str">
            <v>NYC GEOG DIST # 5 - MANHATTAN</v>
          </cell>
          <cell r="C102" t="str">
            <v>Lutringer/Miller</v>
          </cell>
          <cell r="D102" t="str">
            <v>NYC</v>
          </cell>
          <cell r="E102" t="str">
            <v>Focus/AUDIT</v>
          </cell>
          <cell r="F102">
            <v>1</v>
          </cell>
          <cell r="G102">
            <v>3</v>
          </cell>
        </row>
        <row r="103">
          <cell r="A103" t="str">
            <v>310600010000</v>
          </cell>
          <cell r="B103" t="str">
            <v>NYC GEOG DIST # 6 - MANHATTAN</v>
          </cell>
          <cell r="C103" t="str">
            <v>Lutringer/Miller</v>
          </cell>
          <cell r="D103" t="str">
            <v>NYC</v>
          </cell>
          <cell r="E103" t="str">
            <v>Focus/AUDIT</v>
          </cell>
          <cell r="F103">
            <v>5</v>
          </cell>
          <cell r="G103">
            <v>2</v>
          </cell>
        </row>
        <row r="104">
          <cell r="A104" t="str">
            <v>320700010000</v>
          </cell>
          <cell r="B104" t="str">
            <v>NYC GEOG DIST # 7 - BRONX</v>
          </cell>
          <cell r="C104" t="str">
            <v>Lutringer/Miller</v>
          </cell>
          <cell r="D104" t="str">
            <v>NYC</v>
          </cell>
          <cell r="E104" t="str">
            <v>Focus/AUDIT</v>
          </cell>
          <cell r="F104">
            <v>15</v>
          </cell>
          <cell r="G104">
            <v>9</v>
          </cell>
        </row>
        <row r="105">
          <cell r="A105" t="str">
            <v>320800010000</v>
          </cell>
          <cell r="B105" t="str">
            <v>NYC GEOG DIST # 8 - BRONX</v>
          </cell>
          <cell r="C105" t="str">
            <v>Lutringer/Miller</v>
          </cell>
          <cell r="D105" t="str">
            <v>NYC</v>
          </cell>
          <cell r="E105" t="str">
            <v>Focus/AUDIT</v>
          </cell>
          <cell r="F105">
            <v>30</v>
          </cell>
          <cell r="G105">
            <v>8</v>
          </cell>
        </row>
        <row r="106">
          <cell r="A106" t="str">
            <v>320900010000</v>
          </cell>
          <cell r="B106" t="str">
            <v>NYC GEOG DIST # 9 - BRONX</v>
          </cell>
          <cell r="C106" t="str">
            <v>Lutringer/Miller</v>
          </cell>
          <cell r="D106" t="str">
            <v>NYC</v>
          </cell>
          <cell r="E106" t="str">
            <v>Focus/AUDIT</v>
          </cell>
          <cell r="F106">
            <v>16</v>
          </cell>
          <cell r="G106">
            <v>12</v>
          </cell>
        </row>
        <row r="107">
          <cell r="A107" t="str">
            <v>321000010000</v>
          </cell>
          <cell r="B107" t="str">
            <v>NYC GEOG DIST #10 - BRONX</v>
          </cell>
          <cell r="C107" t="str">
            <v>Lutringer/Miller</v>
          </cell>
          <cell r="D107" t="str">
            <v>NYC</v>
          </cell>
          <cell r="E107" t="str">
            <v>Focus/AUDIT</v>
          </cell>
          <cell r="F107">
            <v>11</v>
          </cell>
          <cell r="G107">
            <v>9</v>
          </cell>
        </row>
        <row r="108">
          <cell r="A108" t="str">
            <v>321100010000</v>
          </cell>
          <cell r="B108" t="str">
            <v>NYC GEOG DIST #11 - BRONX</v>
          </cell>
          <cell r="C108" t="str">
            <v>Lutringer/Miller</v>
          </cell>
          <cell r="D108" t="str">
            <v>NYC</v>
          </cell>
          <cell r="E108" t="str">
            <v>Focus/AUDIT</v>
          </cell>
          <cell r="F108">
            <v>9</v>
          </cell>
          <cell r="G108">
            <v>6</v>
          </cell>
        </row>
        <row r="109">
          <cell r="A109" t="str">
            <v>321200010000</v>
          </cell>
          <cell r="B109" t="str">
            <v>NYC GEOG DIST #12 - BRONX</v>
          </cell>
          <cell r="C109" t="str">
            <v>Lutringer/Miller</v>
          </cell>
          <cell r="D109" t="str">
            <v>NYC</v>
          </cell>
          <cell r="E109" t="str">
            <v>Focus/AUDIT</v>
          </cell>
          <cell r="F109">
            <v>24</v>
          </cell>
          <cell r="G109">
            <v>7</v>
          </cell>
        </row>
        <row r="110">
          <cell r="A110" t="str">
            <v>331300010000</v>
          </cell>
          <cell r="B110" t="str">
            <v>NYC GEOG DIST #13 - BROOKLYN</v>
          </cell>
          <cell r="C110" t="str">
            <v>Lutringer/Miller</v>
          </cell>
          <cell r="D110" t="str">
            <v>NYC</v>
          </cell>
          <cell r="E110" t="str">
            <v>Focus/AUDIT</v>
          </cell>
          <cell r="F110">
            <v>6</v>
          </cell>
          <cell r="G110">
            <v>1</v>
          </cell>
        </row>
        <row r="111">
          <cell r="A111" t="str">
            <v>331400010000</v>
          </cell>
          <cell r="B111" t="str">
            <v>NYC GEOG DIST #14 - BROOKLYN</v>
          </cell>
          <cell r="C111" t="str">
            <v>Lutringer/Miller</v>
          </cell>
          <cell r="D111" t="str">
            <v>NYC</v>
          </cell>
          <cell r="E111" t="str">
            <v>Focus/AUDIT</v>
          </cell>
          <cell r="F111">
            <v>7</v>
          </cell>
          <cell r="G111">
            <v>5</v>
          </cell>
        </row>
        <row r="112">
          <cell r="A112" t="str">
            <v>331500010000</v>
          </cell>
          <cell r="B112" t="str">
            <v>NYC GEOG DIST #15 - BROOKLYN</v>
          </cell>
          <cell r="C112" t="str">
            <v>Lutringer/Miller</v>
          </cell>
          <cell r="D112" t="str">
            <v>NYC</v>
          </cell>
          <cell r="E112" t="str">
            <v>Focus/AUDIT</v>
          </cell>
          <cell r="F112">
            <v>4</v>
          </cell>
          <cell r="G112">
            <v>4</v>
          </cell>
        </row>
        <row r="113">
          <cell r="A113" t="str">
            <v>331600010000</v>
          </cell>
          <cell r="B113" t="str">
            <v>NYC GEOG DIST #16 - BROOKLYN</v>
          </cell>
          <cell r="C113" t="str">
            <v>Lutringer/Miller</v>
          </cell>
          <cell r="D113" t="str">
            <v>NYC</v>
          </cell>
          <cell r="E113" t="str">
            <v>Focus/AUDIT</v>
          </cell>
          <cell r="F113">
            <v>14</v>
          </cell>
          <cell r="G113">
            <v>3</v>
          </cell>
        </row>
        <row r="114">
          <cell r="A114" t="str">
            <v>331700010000</v>
          </cell>
          <cell r="B114" t="str">
            <v>NYC GEOG DIST #17 - BROOKLYN</v>
          </cell>
          <cell r="C114" t="str">
            <v>Lutringer/Miller</v>
          </cell>
          <cell r="D114" t="str">
            <v>NYC</v>
          </cell>
          <cell r="E114" t="str">
            <v>Focus/AUDIT</v>
          </cell>
          <cell r="F114">
            <v>2</v>
          </cell>
          <cell r="G114">
            <v>4</v>
          </cell>
        </row>
        <row r="115">
          <cell r="A115" t="str">
            <v>331800010000</v>
          </cell>
          <cell r="B115" t="str">
            <v>NYC GEOG DIST #18 - BROOKLYN</v>
          </cell>
          <cell r="C115" t="str">
            <v>Lutringer/Miller</v>
          </cell>
          <cell r="D115" t="str">
            <v>NYC</v>
          </cell>
          <cell r="E115" t="str">
            <v>Focus/AUDIT</v>
          </cell>
          <cell r="F115">
            <v>1</v>
          </cell>
          <cell r="G115">
            <v>1</v>
          </cell>
        </row>
        <row r="116">
          <cell r="A116" t="str">
            <v>331900010000</v>
          </cell>
          <cell r="B116" t="str">
            <v>NYC GEOG DIST #19 - BROOKLYN</v>
          </cell>
          <cell r="C116" t="str">
            <v>Lutringer/Miller</v>
          </cell>
          <cell r="D116" t="str">
            <v>NYC</v>
          </cell>
          <cell r="E116" t="str">
            <v>Focus/AUDIT</v>
          </cell>
          <cell r="F116">
            <v>22</v>
          </cell>
          <cell r="G116">
            <v>8</v>
          </cell>
        </row>
        <row r="117">
          <cell r="A117" t="str">
            <v>332000010000</v>
          </cell>
          <cell r="B117" t="str">
            <v>NYC GEOG DIST #20 - BROOKLYN</v>
          </cell>
          <cell r="C117" t="str">
            <v>Lutringer/Miller</v>
          </cell>
          <cell r="D117" t="str">
            <v>NYC</v>
          </cell>
          <cell r="E117" t="str">
            <v>Focus/AUDIT</v>
          </cell>
          <cell r="F117">
            <v>2</v>
          </cell>
          <cell r="G117">
            <v>1</v>
          </cell>
        </row>
        <row r="118">
          <cell r="A118" t="str">
            <v>332100010000</v>
          </cell>
          <cell r="B118" t="str">
            <v>NYC GEOG DIST #21 - BROOKLYN</v>
          </cell>
          <cell r="C118" t="str">
            <v>Lutringer/Miller</v>
          </cell>
          <cell r="D118" t="str">
            <v>NYC</v>
          </cell>
          <cell r="E118" t="str">
            <v>Focus/AUDIT</v>
          </cell>
          <cell r="F118">
            <v>4</v>
          </cell>
          <cell r="G118">
            <v>2</v>
          </cell>
        </row>
        <row r="119">
          <cell r="A119" t="str">
            <v>332200010000</v>
          </cell>
          <cell r="B119" t="str">
            <v>NYC GEOG DIST #22 - BROOKLYN</v>
          </cell>
          <cell r="C119" t="str">
            <v>Lutringer/Miller</v>
          </cell>
          <cell r="D119" t="str">
            <v>NYC</v>
          </cell>
          <cell r="E119" t="str">
            <v>Focus/AUDIT</v>
          </cell>
          <cell r="F119">
            <v>2</v>
          </cell>
          <cell r="G119">
            <v>1</v>
          </cell>
        </row>
        <row r="120">
          <cell r="A120" t="str">
            <v>332300010000</v>
          </cell>
          <cell r="B120" t="str">
            <v>NYC GEOG DIST #23 - BROOKLYN</v>
          </cell>
          <cell r="C120" t="str">
            <v>Lutringer/Miller</v>
          </cell>
          <cell r="D120" t="str">
            <v>NYC</v>
          </cell>
          <cell r="E120" t="str">
            <v>Focus/AUDIT</v>
          </cell>
          <cell r="F120">
            <v>14</v>
          </cell>
          <cell r="G120">
            <v>4</v>
          </cell>
        </row>
        <row r="121">
          <cell r="A121" t="str">
            <v>342400010000</v>
          </cell>
          <cell r="B121" t="str">
            <v>NYC GEOG DIST #24 - QUEENS</v>
          </cell>
          <cell r="C121" t="str">
            <v>Lutringer/Miller</v>
          </cell>
          <cell r="D121" t="str">
            <v>NYC</v>
          </cell>
          <cell r="E121" t="str">
            <v>Focus/AUDIT</v>
          </cell>
          <cell r="F121">
            <v>1</v>
          </cell>
          <cell r="G121">
            <v>3</v>
          </cell>
        </row>
        <row r="122">
          <cell r="A122" t="str">
            <v>342500010000</v>
          </cell>
          <cell r="B122" t="str">
            <v>NYC GEOG DIST #25 - QUEENS</v>
          </cell>
          <cell r="C122" t="str">
            <v>Lutringer/Miller</v>
          </cell>
          <cell r="D122" t="str">
            <v>NYC</v>
          </cell>
          <cell r="E122" t="str">
            <v>Focus/AUDIT</v>
          </cell>
          <cell r="F122">
            <v>1</v>
          </cell>
          <cell r="G122">
            <v>1</v>
          </cell>
        </row>
        <row r="123">
          <cell r="A123" t="str">
            <v>342600010000</v>
          </cell>
          <cell r="B123" t="str">
            <v>NYC GEOG DIST #26 - QUEENS</v>
          </cell>
          <cell r="C123" t="str">
            <v>Lutringer/Miller</v>
          </cell>
          <cell r="D123" t="str">
            <v>NYC</v>
          </cell>
          <cell r="E123" t="str">
            <v>Focus/AUDIT</v>
          </cell>
          <cell r="F123">
            <v>1</v>
          </cell>
          <cell r="G123">
            <v>1</v>
          </cell>
        </row>
        <row r="124">
          <cell r="A124" t="str">
            <v>342700010000</v>
          </cell>
          <cell r="B124" t="str">
            <v>NYC GEOG DIST #27 - QUEENS</v>
          </cell>
          <cell r="C124" t="str">
            <v>Lutringer/Miller</v>
          </cell>
          <cell r="D124" t="str">
            <v>NYC</v>
          </cell>
          <cell r="E124" t="str">
            <v>Focus/AUDIT</v>
          </cell>
          <cell r="F124">
            <v>4</v>
          </cell>
          <cell r="G124">
            <v>5</v>
          </cell>
        </row>
        <row r="125">
          <cell r="A125" t="str">
            <v>342800010000</v>
          </cell>
          <cell r="B125" t="str">
            <v>NYC GEOG DIST #28 - QUEENS</v>
          </cell>
          <cell r="C125" t="str">
            <v>Lutringer/Miller</v>
          </cell>
          <cell r="D125" t="str">
            <v>NYC</v>
          </cell>
          <cell r="E125" t="str">
            <v>Focus/AUDIT</v>
          </cell>
          <cell r="F125">
            <v>1</v>
          </cell>
          <cell r="G125">
            <v>2</v>
          </cell>
        </row>
        <row r="126">
          <cell r="A126" t="str">
            <v>342900010000</v>
          </cell>
          <cell r="B126" t="str">
            <v>NYC GEOG DIST #29 - QUEENS</v>
          </cell>
          <cell r="C126" t="str">
            <v>Lutringer/Miller</v>
          </cell>
          <cell r="D126" t="str">
            <v>NYC</v>
          </cell>
          <cell r="E126" t="str">
            <v>Focus/AUDIT</v>
          </cell>
          <cell r="F126">
            <v>1</v>
          </cell>
          <cell r="G126">
            <v>2</v>
          </cell>
        </row>
        <row r="127">
          <cell r="A127" t="str">
            <v>343000010000</v>
          </cell>
          <cell r="B127" t="str">
            <v>NYC GEOG DIST #30 - QUEENS</v>
          </cell>
          <cell r="C127" t="str">
            <v>Lutringer/Miller</v>
          </cell>
          <cell r="D127" t="str">
            <v>NYC</v>
          </cell>
          <cell r="E127" t="str">
            <v>Focus/AUDIT</v>
          </cell>
          <cell r="F127">
            <v>1</v>
          </cell>
          <cell r="G127">
            <v>3</v>
          </cell>
        </row>
        <row r="128">
          <cell r="A128" t="str">
            <v>353100010000</v>
          </cell>
          <cell r="B128" t="str">
            <v>NYC GEOG DIST #31 - STATEN ISLAND</v>
          </cell>
          <cell r="C128" t="str">
            <v>Lutringer/Miller</v>
          </cell>
          <cell r="D128" t="str">
            <v>NYC</v>
          </cell>
          <cell r="E128" t="str">
            <v>AUDIT</v>
          </cell>
          <cell r="F128">
            <v>0</v>
          </cell>
          <cell r="G128">
            <v>0</v>
          </cell>
        </row>
        <row r="129">
          <cell r="A129" t="str">
            <v>333200010000</v>
          </cell>
          <cell r="B129" t="str">
            <v>NYC GEOG DIST #32 - BROOKLYN</v>
          </cell>
          <cell r="C129" t="str">
            <v>Lutringer/Miller</v>
          </cell>
          <cell r="D129" t="str">
            <v>NYC</v>
          </cell>
          <cell r="E129" t="str">
            <v>Focus/AUDIT</v>
          </cell>
          <cell r="F129">
            <v>14</v>
          </cell>
          <cell r="G129">
            <v>4</v>
          </cell>
        </row>
        <row r="130">
          <cell r="A130" t="str">
            <v>010100860884</v>
          </cell>
          <cell r="B130" t="str">
            <v>ALBANY PREP CHARTER SCHOOL</v>
          </cell>
          <cell r="C130" t="str">
            <v>Meaker</v>
          </cell>
          <cell r="D130" t="str">
            <v>ROS</v>
          </cell>
          <cell r="E130" t="str">
            <v>Focus CS</v>
          </cell>
          <cell r="F130">
            <v>1</v>
          </cell>
        </row>
        <row r="131">
          <cell r="A131" t="str">
            <v>140600860843</v>
          </cell>
          <cell r="B131" t="str">
            <v>COMMUNITY CHARTER SCHOOL</v>
          </cell>
          <cell r="C131" t="str">
            <v>Meaker</v>
          </cell>
          <cell r="D131" t="str">
            <v>ROS</v>
          </cell>
          <cell r="E131" t="str">
            <v>Focus CS</v>
          </cell>
          <cell r="F131">
            <v>1</v>
          </cell>
          <cell r="G131">
            <v>0</v>
          </cell>
        </row>
        <row r="132">
          <cell r="A132" t="str">
            <v>140600860868</v>
          </cell>
          <cell r="B132" t="str">
            <v>ORACLE CHARTER SCHOOL</v>
          </cell>
          <cell r="C132" t="str">
            <v>Meaker</v>
          </cell>
          <cell r="D132" t="str">
            <v>ROS</v>
          </cell>
          <cell r="E132" t="str">
            <v>Focus CS</v>
          </cell>
          <cell r="F132">
            <v>1</v>
          </cell>
          <cell r="G132">
            <v>0</v>
          </cell>
        </row>
        <row r="133">
          <cell r="A133" t="str">
            <v>140600860853</v>
          </cell>
          <cell r="B133" t="str">
            <v>PINNACLE CHARTER SCHOOL</v>
          </cell>
          <cell r="C133" t="str">
            <v>Meaker</v>
          </cell>
          <cell r="D133" t="str">
            <v>ROS</v>
          </cell>
          <cell r="E133" t="str">
            <v>Priority CS</v>
          </cell>
          <cell r="F133" t="str">
            <v>Priority only</v>
          </cell>
          <cell r="G133" t="str">
            <v>EM SGP</v>
          </cell>
        </row>
        <row r="134">
          <cell r="A134" t="str">
            <v>261600861019</v>
          </cell>
          <cell r="B134" t="str">
            <v>Rochester Career Mentoring Charter School</v>
          </cell>
          <cell r="C134" t="str">
            <v>Meaker</v>
          </cell>
          <cell r="D134" t="str">
            <v>ROS</v>
          </cell>
          <cell r="E134" t="str">
            <v>NEW CS</v>
          </cell>
          <cell r="F134">
            <v>0</v>
          </cell>
          <cell r="G134">
            <v>0</v>
          </cell>
        </row>
        <row r="135">
          <cell r="A135" t="str">
            <v>421800860845</v>
          </cell>
          <cell r="B135" t="str">
            <v>SOUTHSIDE ACADEMY CHARTER SCHOOL</v>
          </cell>
          <cell r="C135" t="str">
            <v>Meaker</v>
          </cell>
          <cell r="D135" t="str">
            <v>ROS</v>
          </cell>
          <cell r="E135" t="str">
            <v>Focus CS</v>
          </cell>
          <cell r="F135">
            <v>1</v>
          </cell>
          <cell r="G135">
            <v>0</v>
          </cell>
        </row>
        <row r="136">
          <cell r="A136" t="str">
            <v>140600860986</v>
          </cell>
          <cell r="B136" t="str">
            <v>West Buffalo Charter School</v>
          </cell>
          <cell r="C136" t="str">
            <v>Meaker</v>
          </cell>
          <cell r="D136" t="str">
            <v>ROS</v>
          </cell>
          <cell r="E136" t="str">
            <v>NEW CS</v>
          </cell>
          <cell r="F136">
            <v>0</v>
          </cell>
          <cell r="G136">
            <v>0</v>
          </cell>
        </row>
        <row r="137">
          <cell r="A137" t="str">
            <v>261600861020</v>
          </cell>
          <cell r="B137" t="str">
            <v>Young Women's College Prep Charter School of Rochester</v>
          </cell>
          <cell r="C137" t="str">
            <v>Meaker</v>
          </cell>
          <cell r="D137" t="str">
            <v>ROS</v>
          </cell>
          <cell r="E137" t="str">
            <v>NEW CS</v>
          </cell>
          <cell r="F137">
            <v>0</v>
          </cell>
          <cell r="G137">
            <v>0</v>
          </cell>
        </row>
        <row r="138">
          <cell r="A138" t="str">
            <v>180300010000</v>
          </cell>
          <cell r="B138" t="str">
            <v>BATAVIA CITY SD</v>
          </cell>
          <cell r="C138" t="str">
            <v>M-Palmieri</v>
          </cell>
          <cell r="D138" t="str">
            <v>ROS</v>
          </cell>
          <cell r="E138" t="str">
            <v>Focus District</v>
          </cell>
          <cell r="F138">
            <v>1</v>
          </cell>
          <cell r="G138">
            <v>0</v>
          </cell>
        </row>
        <row r="139">
          <cell r="A139" t="str">
            <v>190301040000</v>
          </cell>
          <cell r="B139" t="str">
            <v>CAIRO-DURHAM CSD</v>
          </cell>
          <cell r="C139" t="str">
            <v>M-Palmieri</v>
          </cell>
          <cell r="D139" t="str">
            <v>ROS</v>
          </cell>
          <cell r="E139" t="str">
            <v>Focus District</v>
          </cell>
          <cell r="F139">
            <v>1</v>
          </cell>
          <cell r="G139">
            <v>0</v>
          </cell>
        </row>
        <row r="140">
          <cell r="A140" t="str">
            <v>541102060000</v>
          </cell>
          <cell r="B140" t="str">
            <v>COBLESKILL-RICHMONDVILLE CSD</v>
          </cell>
          <cell r="C140" t="str">
            <v>M-Palmieri</v>
          </cell>
          <cell r="D140" t="str">
            <v>ROS</v>
          </cell>
          <cell r="E140" t="str">
            <v>Focus District</v>
          </cell>
          <cell r="F140">
            <v>1</v>
          </cell>
          <cell r="G140">
            <v>0</v>
          </cell>
        </row>
        <row r="141">
          <cell r="A141" t="str">
            <v>110200010000</v>
          </cell>
          <cell r="B141" t="str">
            <v>CORTLAND CITY SD</v>
          </cell>
          <cell r="C141" t="str">
            <v>M-Palmieri</v>
          </cell>
          <cell r="D141" t="str">
            <v>ROS</v>
          </cell>
          <cell r="E141" t="str">
            <v>Focus District</v>
          </cell>
          <cell r="F141">
            <v>2</v>
          </cell>
          <cell r="G141">
            <v>0</v>
          </cell>
        </row>
        <row r="142">
          <cell r="A142" t="str">
            <v>590501060000</v>
          </cell>
          <cell r="B142" t="str">
            <v>FALLSBURG CSD</v>
          </cell>
          <cell r="C142" t="str">
            <v>M-Palmieri</v>
          </cell>
          <cell r="D142" t="str">
            <v>ROS</v>
          </cell>
          <cell r="E142" t="str">
            <v>Focus District</v>
          </cell>
          <cell r="F142">
            <v>1</v>
          </cell>
          <cell r="G142">
            <v>0</v>
          </cell>
        </row>
        <row r="143">
          <cell r="A143" t="str">
            <v>641301060000</v>
          </cell>
          <cell r="B143" t="str">
            <v>HUDSON FALLS CSD</v>
          </cell>
          <cell r="C143" t="str">
            <v>M-Palmieri</v>
          </cell>
          <cell r="D143" t="str">
            <v>ROS</v>
          </cell>
          <cell r="E143" t="str">
            <v>Focus District</v>
          </cell>
          <cell r="F143">
            <v>1</v>
          </cell>
          <cell r="G143">
            <v>0</v>
          </cell>
        </row>
        <row r="144">
          <cell r="A144" t="str">
            <v>620600010000</v>
          </cell>
          <cell r="B144" t="str">
            <v>KINGSTON CITY SD</v>
          </cell>
          <cell r="C144" t="str">
            <v>M-Palmieri</v>
          </cell>
          <cell r="D144" t="str">
            <v>ROS</v>
          </cell>
          <cell r="E144" t="str">
            <v>Focus District</v>
          </cell>
          <cell r="F144">
            <v>8</v>
          </cell>
          <cell r="G144">
            <v>0</v>
          </cell>
        </row>
        <row r="145">
          <cell r="A145" t="str">
            <v>441600010000</v>
          </cell>
          <cell r="B145" t="str">
            <v>NEWBURGH CITY SD</v>
          </cell>
          <cell r="C145" t="str">
            <v>M-Palmieri</v>
          </cell>
          <cell r="D145" t="str">
            <v>ROS</v>
          </cell>
          <cell r="E145" t="str">
            <v>Focus District</v>
          </cell>
          <cell r="F145">
            <v>8</v>
          </cell>
          <cell r="G145">
            <v>1</v>
          </cell>
        </row>
        <row r="146">
          <cell r="A146" t="str">
            <v>081200050000</v>
          </cell>
          <cell r="B146" t="str">
            <v>NORWICH CITY SD</v>
          </cell>
          <cell r="C146" t="str">
            <v>M-Palmieri</v>
          </cell>
          <cell r="D146" t="str">
            <v>ROS</v>
          </cell>
          <cell r="E146" t="str">
            <v>Focus District</v>
          </cell>
          <cell r="F146">
            <v>1</v>
          </cell>
          <cell r="G146">
            <v>0</v>
          </cell>
        </row>
        <row r="147">
          <cell r="A147" t="str">
            <v>591301040000</v>
          </cell>
          <cell r="B147" t="str">
            <v>ROSCOE CSD</v>
          </cell>
          <cell r="C147" t="str">
            <v>M-Palmieri</v>
          </cell>
          <cell r="D147" t="str">
            <v>ROS</v>
          </cell>
          <cell r="E147" t="str">
            <v>Focus District</v>
          </cell>
          <cell r="F147">
            <v>1</v>
          </cell>
          <cell r="G147">
            <v>0</v>
          </cell>
        </row>
        <row r="148">
          <cell r="A148" t="str">
            <v>100308020000</v>
          </cell>
          <cell r="B148" t="str">
            <v>BERKSHIRE UFSD</v>
          </cell>
          <cell r="C148" t="str">
            <v>Russman</v>
          </cell>
          <cell r="D148" t="str">
            <v>ROS</v>
          </cell>
          <cell r="E148" t="str">
            <v>SPECIAL ACT</v>
          </cell>
          <cell r="F148">
            <v>0</v>
          </cell>
          <cell r="G148">
            <v>0</v>
          </cell>
        </row>
        <row r="149">
          <cell r="A149" t="str">
            <v>610327020000</v>
          </cell>
          <cell r="B149" t="str">
            <v>GEORGE JUNIOR REPUBLIC UFSD</v>
          </cell>
          <cell r="C149" t="str">
            <v>Russman</v>
          </cell>
          <cell r="D149" t="str">
            <v>ROS</v>
          </cell>
          <cell r="E149" t="str">
            <v>SPECIAL ACT</v>
          </cell>
          <cell r="F149">
            <v>0</v>
          </cell>
          <cell r="G149">
            <v>0</v>
          </cell>
        </row>
        <row r="150">
          <cell r="A150" t="str">
            <v>660411020000</v>
          </cell>
          <cell r="B150" t="str">
            <v>GREENBURGH ELEVEN UFSD</v>
          </cell>
          <cell r="C150" t="str">
            <v>Russman</v>
          </cell>
          <cell r="D150" t="str">
            <v>ROS</v>
          </cell>
          <cell r="E150" t="str">
            <v>Focus District</v>
          </cell>
          <cell r="F150" t="str">
            <v>Priority only</v>
          </cell>
          <cell r="G150" t="str">
            <v>PLA SIG</v>
          </cell>
        </row>
        <row r="151">
          <cell r="A151" t="str">
            <v>660410020000</v>
          </cell>
          <cell r="B151" t="str">
            <v>GREENBURGH-GRAHAM UFSD</v>
          </cell>
          <cell r="C151" t="str">
            <v>Russman</v>
          </cell>
          <cell r="D151" t="str">
            <v>ROS</v>
          </cell>
          <cell r="E151" t="str">
            <v>SPECIAL ACT</v>
          </cell>
          <cell r="F151">
            <v>0</v>
          </cell>
          <cell r="G151">
            <v>0</v>
          </cell>
        </row>
        <row r="152">
          <cell r="A152" t="str">
            <v>660412020000</v>
          </cell>
          <cell r="B152" t="str">
            <v>GREENBURGH-NORTH CASTLE UFSD</v>
          </cell>
          <cell r="C152" t="str">
            <v>Russman</v>
          </cell>
          <cell r="D152" t="str">
            <v>ROS</v>
          </cell>
          <cell r="E152" t="str">
            <v>SPECIAL ACT</v>
          </cell>
          <cell r="F152">
            <v>0</v>
          </cell>
          <cell r="G152">
            <v>0</v>
          </cell>
        </row>
        <row r="153">
          <cell r="A153" t="str">
            <v>660803020000</v>
          </cell>
          <cell r="B153" t="str">
            <v>HAWTHORNE-CEDAR KNOLLS UFSD</v>
          </cell>
          <cell r="C153" t="str">
            <v>Russman</v>
          </cell>
          <cell r="D153" t="str">
            <v>ROS</v>
          </cell>
          <cell r="E153" t="str">
            <v>SPECIAL ACT</v>
          </cell>
          <cell r="F153">
            <v>0</v>
          </cell>
          <cell r="G153">
            <v>0</v>
          </cell>
        </row>
        <row r="154">
          <cell r="A154" t="str">
            <v>580603020000</v>
          </cell>
          <cell r="B154" t="str">
            <v>LITTLE FLOWER UFSD</v>
          </cell>
          <cell r="C154" t="str">
            <v>Russman</v>
          </cell>
          <cell r="D154" t="str">
            <v>ROS</v>
          </cell>
          <cell r="E154" t="str">
            <v>SPECIAL ACT</v>
          </cell>
          <cell r="F154">
            <v>0</v>
          </cell>
          <cell r="G154">
            <v>0</v>
          </cell>
        </row>
        <row r="155">
          <cell r="A155" t="str">
            <v>660806020000</v>
          </cell>
          <cell r="B155" t="str">
            <v>MT PLEASANT-BLYTHEDALE UFSD</v>
          </cell>
          <cell r="C155" t="str">
            <v>Russman</v>
          </cell>
          <cell r="D155" t="str">
            <v>ROS</v>
          </cell>
          <cell r="E155" t="str">
            <v>SPECIAL ACT</v>
          </cell>
          <cell r="F155">
            <v>0</v>
          </cell>
          <cell r="G155">
            <v>0</v>
          </cell>
        </row>
        <row r="156">
          <cell r="A156" t="str">
            <v>660804020000</v>
          </cell>
          <cell r="B156" t="str">
            <v>MT PLEASANT-COTTAGE UFSD</v>
          </cell>
          <cell r="C156" t="str">
            <v>Russman</v>
          </cell>
          <cell r="D156" t="str">
            <v>ROS</v>
          </cell>
          <cell r="E156" t="str">
            <v>SPECIAL ACT</v>
          </cell>
          <cell r="F156">
            <v>0</v>
          </cell>
          <cell r="G156">
            <v>0</v>
          </cell>
        </row>
        <row r="157">
          <cell r="A157" t="str">
            <v>043011020000</v>
          </cell>
          <cell r="B157" t="str">
            <v>RANDOLPH ACAD UFSD</v>
          </cell>
          <cell r="C157" t="str">
            <v>Russman</v>
          </cell>
          <cell r="D157" t="str">
            <v>ROS</v>
          </cell>
          <cell r="E157" t="str">
            <v>SPECIAL ACT</v>
          </cell>
          <cell r="F157">
            <v>0</v>
          </cell>
          <cell r="G157">
            <v>0</v>
          </cell>
        </row>
        <row r="158">
          <cell r="A158" t="str">
            <v>261600010000</v>
          </cell>
          <cell r="B158" t="str">
            <v>ROCHESTER CITY SD</v>
          </cell>
          <cell r="C158" t="str">
            <v>Wright/Jones</v>
          </cell>
          <cell r="D158" t="str">
            <v>ROS</v>
          </cell>
          <cell r="E158" t="str">
            <v>Focus/AUDIT</v>
          </cell>
          <cell r="F158">
            <v>26</v>
          </cell>
          <cell r="G158">
            <v>25</v>
          </cell>
        </row>
        <row r="159">
          <cell r="A159" t="str">
            <v>580513030000</v>
          </cell>
          <cell r="B159" t="str">
            <v>CENTRAL ISLIP UFSD</v>
          </cell>
          <cell r="C159" t="str">
            <v>Wrona</v>
          </cell>
          <cell r="D159" t="str">
            <v>ROS</v>
          </cell>
          <cell r="E159" t="str">
            <v>Focus/AUDIT</v>
          </cell>
          <cell r="F159">
            <v>4</v>
          </cell>
          <cell r="G159">
            <v>1</v>
          </cell>
        </row>
        <row r="160">
          <cell r="A160" t="str">
            <v>660404030000</v>
          </cell>
          <cell r="B160" t="str">
            <v>HASTINGS-ON-HUDSON UFSD</v>
          </cell>
          <cell r="C160" t="str">
            <v>Wrona</v>
          </cell>
          <cell r="D160" t="str">
            <v>ROS</v>
          </cell>
          <cell r="E160" t="str">
            <v>Focus District</v>
          </cell>
          <cell r="F160">
            <v>1</v>
          </cell>
          <cell r="G160">
            <v>0</v>
          </cell>
        </row>
        <row r="161">
          <cell r="A161" t="str">
            <v>280201030000</v>
          </cell>
          <cell r="B161" t="str">
            <v>HEMPSTEAD UFSD</v>
          </cell>
          <cell r="C161" t="str">
            <v>Wrona</v>
          </cell>
          <cell r="D161" t="str">
            <v>ROS</v>
          </cell>
          <cell r="E161" t="str">
            <v>Focus District</v>
          </cell>
          <cell r="F161">
            <v>5</v>
          </cell>
          <cell r="G161">
            <v>1</v>
          </cell>
        </row>
        <row r="162">
          <cell r="A162" t="str">
            <v>440901040000</v>
          </cell>
          <cell r="B162" t="str">
            <v>HIGHLAND FALLS CSD</v>
          </cell>
          <cell r="C162" t="str">
            <v>Wrona</v>
          </cell>
          <cell r="D162" t="str">
            <v>ROS</v>
          </cell>
          <cell r="E162" t="str">
            <v>Focus District</v>
          </cell>
          <cell r="F162">
            <v>1</v>
          </cell>
          <cell r="G162">
            <v>0</v>
          </cell>
        </row>
        <row r="163">
          <cell r="A163" t="str">
            <v>580403030000</v>
          </cell>
          <cell r="B163" t="str">
            <v>HUNTINGTON UFSD</v>
          </cell>
          <cell r="C163" t="str">
            <v>Wrona</v>
          </cell>
          <cell r="D163" t="str">
            <v>ROS</v>
          </cell>
          <cell r="E163" t="str">
            <v>Focus District</v>
          </cell>
          <cell r="F163">
            <v>2</v>
          </cell>
          <cell r="G163">
            <v>0</v>
          </cell>
        </row>
        <row r="164">
          <cell r="A164" t="str">
            <v>280406030000</v>
          </cell>
          <cell r="B164" t="str">
            <v>MANHASSET UFSD</v>
          </cell>
          <cell r="C164" t="str">
            <v>Wrona</v>
          </cell>
          <cell r="D164" t="str">
            <v>ROS</v>
          </cell>
          <cell r="E164" t="str">
            <v>Focus District</v>
          </cell>
          <cell r="F164">
            <v>1</v>
          </cell>
          <cell r="G164">
            <v>0</v>
          </cell>
        </row>
        <row r="165">
          <cell r="A165" t="str">
            <v>280208030000</v>
          </cell>
          <cell r="B165" t="str">
            <v>ROOSEVELT UFSD</v>
          </cell>
          <cell r="C165" t="str">
            <v>Wrona</v>
          </cell>
          <cell r="D165" t="str">
            <v>ROS</v>
          </cell>
          <cell r="E165" t="str">
            <v>Focus District</v>
          </cell>
          <cell r="F165">
            <v>1</v>
          </cell>
          <cell r="G165">
            <v>2</v>
          </cell>
        </row>
        <row r="166">
          <cell r="A166" t="str">
            <v>580235060000</v>
          </cell>
          <cell r="B166" t="str">
            <v>SOUTH COUNTRY CSD</v>
          </cell>
          <cell r="C166" t="str">
            <v>Wrona</v>
          </cell>
          <cell r="D166" t="str">
            <v>ROS</v>
          </cell>
          <cell r="E166" t="str">
            <v>Focus District</v>
          </cell>
          <cell r="F166">
            <v>1</v>
          </cell>
          <cell r="G166">
            <v>0</v>
          </cell>
        </row>
        <row r="167">
          <cell r="A167" t="str">
            <v>580109020000</v>
          </cell>
          <cell r="B167" t="str">
            <v>WYANDANCH UFSD</v>
          </cell>
          <cell r="C167" t="str">
            <v>Wrona</v>
          </cell>
          <cell r="D167" t="str">
            <v>ROS</v>
          </cell>
          <cell r="E167" t="str">
            <v>Focus District</v>
          </cell>
          <cell r="F167">
            <v>2</v>
          </cell>
          <cell r="G167">
            <v>1</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row r="106">
          <cell r="A106" t="str">
            <v>010100860884</v>
          </cell>
          <cell r="B106" t="str">
            <v>ALBANY PREP CHARTER SCHOOL</v>
          </cell>
          <cell r="C106">
            <v>1</v>
          </cell>
          <cell r="D106">
            <v>1</v>
          </cell>
        </row>
        <row r="107">
          <cell r="A107" t="str">
            <v>140600860843</v>
          </cell>
          <cell r="B107" t="str">
            <v>COMMUNITY CHARTER SCHOOL</v>
          </cell>
          <cell r="C107">
            <v>1</v>
          </cell>
          <cell r="D107">
            <v>1</v>
          </cell>
        </row>
        <row r="108">
          <cell r="A108" t="str">
            <v>310300860871</v>
          </cell>
          <cell r="B108" t="str">
            <v>OPPORTUNITY CHARTER SCHOOL</v>
          </cell>
          <cell r="C108">
            <v>1</v>
          </cell>
          <cell r="D108">
            <v>1</v>
          </cell>
        </row>
        <row r="109">
          <cell r="A109" t="str">
            <v>140600860868</v>
          </cell>
          <cell r="B109" t="str">
            <v>ORACLE CHARTER SCHOOL</v>
          </cell>
          <cell r="C109">
            <v>1</v>
          </cell>
          <cell r="D109">
            <v>1</v>
          </cell>
        </row>
        <row r="110">
          <cell r="A110" t="str">
            <v>421800860845</v>
          </cell>
          <cell r="B110" t="str">
            <v>SOUTHSIDE ACADEMY CHARTER SCHOOL</v>
          </cell>
          <cell r="C110">
            <v>1</v>
          </cell>
          <cell r="D110">
            <v>1</v>
          </cell>
        </row>
        <row r="111">
          <cell r="A111" t="str">
            <v>310500860928</v>
          </cell>
          <cell r="B111" t="str">
            <v>ST HOPE LEADERSHIP ACAD CHARTER SCH</v>
          </cell>
          <cell r="C111">
            <v>1</v>
          </cell>
          <cell r="D111">
            <v>1</v>
          </cell>
        </row>
        <row r="112">
          <cell r="A112" t="str">
            <v>331500860953</v>
          </cell>
          <cell r="B112" t="str">
            <v>SUMMIT ACADEMY CHARTER SCHOOL</v>
          </cell>
          <cell r="C112">
            <v>1</v>
          </cell>
          <cell r="D112">
            <v>1</v>
          </cell>
        </row>
        <row r="113">
          <cell r="A113" t="str">
            <v>140600860853</v>
          </cell>
          <cell r="B113" t="str">
            <v>PINNACLE CHARTER SCHOOL</v>
          </cell>
          <cell r="C113">
            <v>1</v>
          </cell>
          <cell r="E113">
            <v>1</v>
          </cell>
        </row>
        <row r="114">
          <cell r="A114" t="str">
            <v>331400860865</v>
          </cell>
          <cell r="B114" t="str">
            <v>WILLIAMSBURG CHARTER HIGH SCHOOL</v>
          </cell>
          <cell r="C114">
            <v>1</v>
          </cell>
          <cell r="E114">
            <v>1</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3">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4"/>
      <sheetData sheetId="15"/>
      <sheetData sheetId="16">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upd"/>
      <sheetName val="New CS"/>
      <sheetName val="T-I Allocations"/>
      <sheetName val="T-II Allocations"/>
      <sheetName val="T-III Allocations"/>
      <sheetName val="Priority"/>
      <sheetName val="Special Acts"/>
      <sheetName val="ALL"/>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23103</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0</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sheetData sheetId="5"/>
      <sheetData sheetId="6">
        <row r="2">
          <cell r="A2" t="str">
            <v>570101040000</v>
          </cell>
          <cell r="B2" t="str">
            <v>ADDISON CSD</v>
          </cell>
          <cell r="C2" t="str">
            <v>Almela</v>
          </cell>
          <cell r="D2" t="str">
            <v>ROS</v>
          </cell>
          <cell r="E2" t="str">
            <v>Focus District</v>
          </cell>
          <cell r="F2">
            <v>1</v>
          </cell>
        </row>
        <row r="3">
          <cell r="A3" t="str">
            <v>010100010000</v>
          </cell>
          <cell r="B3" t="str">
            <v>ALBANY CITY SD</v>
          </cell>
          <cell r="C3" t="str">
            <v>Jones</v>
          </cell>
          <cell r="D3" t="str">
            <v>ROS</v>
          </cell>
          <cell r="E3" t="str">
            <v>Focus District</v>
          </cell>
          <cell r="F3">
            <v>10</v>
          </cell>
          <cell r="G3">
            <v>3</v>
          </cell>
        </row>
        <row r="4">
          <cell r="A4" t="str">
            <v>010100860884</v>
          </cell>
          <cell r="B4" t="str">
            <v>ALBANY PREP CHARTER SCHOOL</v>
          </cell>
          <cell r="C4" t="str">
            <v>Meaker</v>
          </cell>
          <cell r="D4" t="str">
            <v>ROS</v>
          </cell>
          <cell r="E4" t="str">
            <v>Focus CS</v>
          </cell>
          <cell r="F4">
            <v>1</v>
          </cell>
        </row>
        <row r="5">
          <cell r="A5" t="str">
            <v>460102040000</v>
          </cell>
          <cell r="B5" t="str">
            <v>Altmar-Parish-Williamstown Central School District</v>
          </cell>
          <cell r="C5" t="str">
            <v>Jackson</v>
          </cell>
          <cell r="D5" t="str">
            <v>ROS</v>
          </cell>
          <cell r="E5" t="str">
            <v>AUDIT</v>
          </cell>
          <cell r="F5">
            <v>0</v>
          </cell>
          <cell r="G5">
            <v>0</v>
          </cell>
        </row>
        <row r="6">
          <cell r="A6" t="str">
            <v>270100010000</v>
          </cell>
          <cell r="B6" t="str">
            <v>AMSTERDAM CITY SD</v>
          </cell>
          <cell r="C6" t="str">
            <v>Faby</v>
          </cell>
          <cell r="D6" t="str">
            <v>ROS</v>
          </cell>
          <cell r="E6" t="str">
            <v>Focus District</v>
          </cell>
          <cell r="F6">
            <v>4</v>
          </cell>
          <cell r="G6">
            <v>1</v>
          </cell>
        </row>
        <row r="7">
          <cell r="A7" t="str">
            <v>571901040000</v>
          </cell>
          <cell r="B7" t="str">
            <v>ARKPORT CSD</v>
          </cell>
          <cell r="C7" t="str">
            <v>L. Miller</v>
          </cell>
          <cell r="D7" t="str">
            <v>ROS</v>
          </cell>
          <cell r="E7" t="str">
            <v>Focus District</v>
          </cell>
          <cell r="F7">
            <v>1</v>
          </cell>
          <cell r="G7">
            <v>0</v>
          </cell>
        </row>
        <row r="8">
          <cell r="A8" t="str">
            <v>050100010000</v>
          </cell>
          <cell r="B8" t="str">
            <v>AUBURN CITY SD</v>
          </cell>
          <cell r="C8" t="str">
            <v>Almela</v>
          </cell>
          <cell r="D8" t="str">
            <v>ROS</v>
          </cell>
          <cell r="E8" t="str">
            <v>Focus District</v>
          </cell>
          <cell r="F8">
            <v>4</v>
          </cell>
          <cell r="G8">
            <v>0</v>
          </cell>
        </row>
        <row r="9">
          <cell r="A9" t="str">
            <v>180300010000</v>
          </cell>
          <cell r="B9" t="str">
            <v>BATAVIA CITY SD</v>
          </cell>
          <cell r="C9" t="str">
            <v>M-Palmieri</v>
          </cell>
          <cell r="D9" t="str">
            <v>ROS</v>
          </cell>
          <cell r="E9" t="str">
            <v>Focus District</v>
          </cell>
          <cell r="F9">
            <v>1</v>
          </cell>
          <cell r="G9">
            <v>0</v>
          </cell>
        </row>
        <row r="10">
          <cell r="A10" t="str">
            <v>570302060000</v>
          </cell>
          <cell r="B10" t="str">
            <v>Bath Central School District</v>
          </cell>
          <cell r="C10" t="str">
            <v>Jackson</v>
          </cell>
          <cell r="D10" t="str">
            <v>ROS</v>
          </cell>
          <cell r="E10" t="str">
            <v>AUDIT</v>
          </cell>
          <cell r="F10">
            <v>0</v>
          </cell>
          <cell r="G10">
            <v>0</v>
          </cell>
        </row>
        <row r="11">
          <cell r="A11" t="str">
            <v>130200010000</v>
          </cell>
          <cell r="B11" t="str">
            <v>BEACON CITY SD</v>
          </cell>
          <cell r="C11" t="str">
            <v>Almela</v>
          </cell>
          <cell r="D11" t="str">
            <v>ROS</v>
          </cell>
          <cell r="E11" t="str">
            <v>Focus District</v>
          </cell>
          <cell r="F11">
            <v>1</v>
          </cell>
          <cell r="G11">
            <v>0</v>
          </cell>
        </row>
        <row r="12">
          <cell r="A12" t="str">
            <v>331400861021</v>
          </cell>
          <cell r="B12" t="str">
            <v xml:space="preserve">Beginning with Children Charter School II </v>
          </cell>
          <cell r="C12" t="str">
            <v>Albarracin/Gans</v>
          </cell>
          <cell r="D12" t="str">
            <v>NYC</v>
          </cell>
          <cell r="E12" t="str">
            <v>NEW CS</v>
          </cell>
          <cell r="F12">
            <v>0</v>
          </cell>
          <cell r="G12">
            <v>0</v>
          </cell>
        </row>
        <row r="13">
          <cell r="A13" t="str">
            <v>100308020000</v>
          </cell>
          <cell r="B13" t="str">
            <v>BERKSHIRE UFSD</v>
          </cell>
          <cell r="C13" t="str">
            <v>Russman</v>
          </cell>
          <cell r="D13" t="str">
            <v>ROS</v>
          </cell>
          <cell r="E13" t="str">
            <v>SPECIAL ACT</v>
          </cell>
          <cell r="F13">
            <v>0</v>
          </cell>
          <cell r="G13">
            <v>0</v>
          </cell>
        </row>
        <row r="14">
          <cell r="A14" t="str">
            <v>030200010000</v>
          </cell>
          <cell r="B14" t="str">
            <v>BINGHAMTON CITY SD</v>
          </cell>
          <cell r="C14" t="str">
            <v>Jones</v>
          </cell>
          <cell r="D14" t="str">
            <v>ROS</v>
          </cell>
          <cell r="E14" t="str">
            <v>Focus District</v>
          </cell>
          <cell r="F14">
            <v>8</v>
          </cell>
          <cell r="G14">
            <v>0</v>
          </cell>
        </row>
        <row r="15">
          <cell r="A15" t="str">
            <v>022902040000</v>
          </cell>
          <cell r="B15" t="str">
            <v>Bolivar-Richburg Central School District</v>
          </cell>
          <cell r="C15" t="str">
            <v>Jackson</v>
          </cell>
          <cell r="D15" t="str">
            <v>ROS</v>
          </cell>
          <cell r="E15" t="str">
            <v>AUDIT</v>
          </cell>
          <cell r="F15">
            <v>0</v>
          </cell>
          <cell r="G15">
            <v>0</v>
          </cell>
        </row>
        <row r="16">
          <cell r="A16" t="str">
            <v>331400861022</v>
          </cell>
          <cell r="B16" t="str">
            <v>Brooklyn Success Academy Charter School 2</v>
          </cell>
          <cell r="C16" t="str">
            <v>Albarracin/Gans</v>
          </cell>
          <cell r="D16" t="str">
            <v>NYC</v>
          </cell>
          <cell r="E16" t="str">
            <v>NEW CS</v>
          </cell>
          <cell r="F16">
            <v>0</v>
          </cell>
          <cell r="G16">
            <v>0</v>
          </cell>
        </row>
        <row r="17">
          <cell r="A17" t="str">
            <v>331500861023</v>
          </cell>
          <cell r="B17" t="str">
            <v xml:space="preserve">Brooklyn Success Academy Charter School 3 </v>
          </cell>
          <cell r="C17" t="str">
            <v>Albarracin/Gans</v>
          </cell>
          <cell r="D17" t="str">
            <v>NYC</v>
          </cell>
          <cell r="E17" t="str">
            <v>NEW CS</v>
          </cell>
          <cell r="F17">
            <v>0</v>
          </cell>
          <cell r="G17">
            <v>0</v>
          </cell>
        </row>
        <row r="18">
          <cell r="A18" t="str">
            <v>331400861024</v>
          </cell>
          <cell r="B18" t="str">
            <v>Brooklyn Success Academy Charter School 4</v>
          </cell>
          <cell r="C18" t="str">
            <v>Albarracin/Gans</v>
          </cell>
          <cell r="D18" t="str">
            <v>NYC</v>
          </cell>
          <cell r="E18" t="str">
            <v>NEW CS</v>
          </cell>
          <cell r="F18">
            <v>0</v>
          </cell>
          <cell r="G18">
            <v>0</v>
          </cell>
        </row>
        <row r="19">
          <cell r="A19" t="str">
            <v>140600010000</v>
          </cell>
          <cell r="B19" t="str">
            <v>BUFFALO CITY SD</v>
          </cell>
          <cell r="C19" t="str">
            <v>Hovish/Jackson</v>
          </cell>
          <cell r="D19" t="str">
            <v>ROS</v>
          </cell>
          <cell r="E19" t="str">
            <v>Focus/AUDIT</v>
          </cell>
          <cell r="F19">
            <v>16</v>
          </cell>
          <cell r="G19">
            <v>28</v>
          </cell>
        </row>
        <row r="20">
          <cell r="A20" t="str">
            <v>190301040000</v>
          </cell>
          <cell r="B20" t="str">
            <v>CAIRO-DURHAM CSD</v>
          </cell>
          <cell r="C20" t="str">
            <v>M-Palmieri</v>
          </cell>
          <cell r="D20" t="str">
            <v>ROS</v>
          </cell>
          <cell r="E20" t="str">
            <v>Focus District</v>
          </cell>
          <cell r="F20">
            <v>1</v>
          </cell>
          <cell r="G20">
            <v>0</v>
          </cell>
        </row>
        <row r="21">
          <cell r="A21" t="str">
            <v>571502060000</v>
          </cell>
          <cell r="B21" t="str">
            <v>CANISTEO-GREENWOOD CSD</v>
          </cell>
          <cell r="C21" t="str">
            <v>L. Miller</v>
          </cell>
          <cell r="D21" t="str">
            <v>ROS</v>
          </cell>
          <cell r="E21" t="str">
            <v>Focus District</v>
          </cell>
          <cell r="F21">
            <v>1</v>
          </cell>
          <cell r="G21">
            <v>0</v>
          </cell>
        </row>
        <row r="22">
          <cell r="A22" t="str">
            <v>190401060000</v>
          </cell>
          <cell r="B22" t="str">
            <v>CATSKILL CSD</v>
          </cell>
          <cell r="C22" t="str">
            <v>DeFiglio</v>
          </cell>
          <cell r="D22" t="str">
            <v>ROS</v>
          </cell>
          <cell r="E22" t="str">
            <v>Focus District</v>
          </cell>
          <cell r="F22">
            <v>1</v>
          </cell>
          <cell r="G22">
            <v>0</v>
          </cell>
        </row>
        <row r="23">
          <cell r="A23" t="str">
            <v>042302040000</v>
          </cell>
          <cell r="B23" t="str">
            <v>Cattaraugus-Little Valley Central School District</v>
          </cell>
          <cell r="C23" t="str">
            <v>Jackson</v>
          </cell>
          <cell r="D23" t="str">
            <v>ROS</v>
          </cell>
          <cell r="E23" t="str">
            <v>AUDIT</v>
          </cell>
          <cell r="F23">
            <v>0</v>
          </cell>
          <cell r="G23">
            <v>0</v>
          </cell>
        </row>
        <row r="24">
          <cell r="A24" t="str">
            <v>580513030000</v>
          </cell>
          <cell r="B24" t="str">
            <v>CENTRAL ISLIP UFSD</v>
          </cell>
          <cell r="C24" t="str">
            <v>Wrona</v>
          </cell>
          <cell r="D24" t="str">
            <v>ROS</v>
          </cell>
          <cell r="E24" t="str">
            <v>Focus/AUDIT</v>
          </cell>
          <cell r="F24">
            <v>4</v>
          </cell>
          <cell r="G24">
            <v>1</v>
          </cell>
        </row>
        <row r="25">
          <cell r="A25" t="str">
            <v>342400861025</v>
          </cell>
          <cell r="B25" t="str">
            <v>Central Queens Academy Charter School</v>
          </cell>
          <cell r="C25" t="str">
            <v>Albarracin/Gans</v>
          </cell>
          <cell r="D25" t="str">
            <v>NYC</v>
          </cell>
          <cell r="E25" t="str">
            <v>NEW CS</v>
          </cell>
          <cell r="F25">
            <v>0</v>
          </cell>
          <cell r="G25">
            <v>0</v>
          </cell>
        </row>
        <row r="26">
          <cell r="A26" t="str">
            <v>160801040000</v>
          </cell>
          <cell r="B26" t="str">
            <v>Chateaugay Central School District</v>
          </cell>
          <cell r="C26" t="str">
            <v>Jackson</v>
          </cell>
          <cell r="D26" t="str">
            <v>ROS</v>
          </cell>
          <cell r="E26" t="str">
            <v>AUDIT</v>
          </cell>
          <cell r="F26">
            <v>0</v>
          </cell>
          <cell r="G26">
            <v>0</v>
          </cell>
        </row>
        <row r="27">
          <cell r="A27" t="str">
            <v>321200861026</v>
          </cell>
          <cell r="B27" t="str">
            <v>Children's Aid College Prep Charter School</v>
          </cell>
          <cell r="C27" t="str">
            <v>Albarracin/Gans</v>
          </cell>
          <cell r="D27" t="str">
            <v>NYC</v>
          </cell>
          <cell r="E27" t="str">
            <v>NEW CS</v>
          </cell>
          <cell r="F27">
            <v>0</v>
          </cell>
          <cell r="G27">
            <v>0</v>
          </cell>
        </row>
        <row r="28">
          <cell r="A28" t="str">
            <v>411101060000</v>
          </cell>
          <cell r="B28" t="str">
            <v>Clinton Central School District</v>
          </cell>
          <cell r="C28" t="str">
            <v>Jackson</v>
          </cell>
          <cell r="D28" t="str">
            <v>ROS</v>
          </cell>
          <cell r="E28" t="str">
            <v>AUDIT</v>
          </cell>
          <cell r="F28">
            <v>0</v>
          </cell>
          <cell r="G28">
            <v>0</v>
          </cell>
        </row>
        <row r="29">
          <cell r="A29" t="str">
            <v>541102060000</v>
          </cell>
          <cell r="B29" t="str">
            <v>COBLESKILL-RICHMONDVILLE CSD</v>
          </cell>
          <cell r="C29" t="str">
            <v>M-Palmieri</v>
          </cell>
          <cell r="D29" t="str">
            <v>ROS</v>
          </cell>
          <cell r="E29" t="str">
            <v>Focus District</v>
          </cell>
          <cell r="F29">
            <v>1</v>
          </cell>
          <cell r="G29">
            <v>0</v>
          </cell>
        </row>
        <row r="30">
          <cell r="A30" t="str">
            <v>510501040000</v>
          </cell>
          <cell r="B30" t="str">
            <v>Colton-Pierrepont Central School District</v>
          </cell>
          <cell r="C30" t="str">
            <v>Jackson</v>
          </cell>
          <cell r="D30" t="str">
            <v>ROS</v>
          </cell>
          <cell r="E30" t="str">
            <v>AUDIT</v>
          </cell>
          <cell r="F30">
            <v>0</v>
          </cell>
          <cell r="G30">
            <v>0</v>
          </cell>
        </row>
        <row r="31">
          <cell r="A31" t="str">
            <v>140600860843</v>
          </cell>
          <cell r="B31" t="str">
            <v>COMMUNITY CHARTER SCHOOL</v>
          </cell>
          <cell r="C31" t="str">
            <v>Meaker</v>
          </cell>
          <cell r="D31" t="str">
            <v>ROS</v>
          </cell>
          <cell r="E31" t="str">
            <v>Focus CS</v>
          </cell>
          <cell r="F31">
            <v>1</v>
          </cell>
          <cell r="G31">
            <v>0</v>
          </cell>
        </row>
        <row r="32">
          <cell r="A32" t="str">
            <v>110200010000</v>
          </cell>
          <cell r="B32" t="str">
            <v>CORTLAND CITY SD</v>
          </cell>
          <cell r="C32" t="str">
            <v>M-Palmieri</v>
          </cell>
          <cell r="D32" t="str">
            <v>ROS</v>
          </cell>
          <cell r="E32" t="str">
            <v>Focus District</v>
          </cell>
          <cell r="F32">
            <v>2</v>
          </cell>
          <cell r="G32">
            <v>0</v>
          </cell>
        </row>
        <row r="33">
          <cell r="A33" t="str">
            <v>310500861001</v>
          </cell>
          <cell r="B33" t="str">
            <v>Democracy Preparatory III Charter School</v>
          </cell>
          <cell r="C33" t="str">
            <v>Albarracin/Gans</v>
          </cell>
          <cell r="D33" t="str">
            <v>NYC</v>
          </cell>
          <cell r="E33" t="str">
            <v>NEW CS</v>
          </cell>
          <cell r="F33">
            <v>0</v>
          </cell>
          <cell r="G33">
            <v>0</v>
          </cell>
        </row>
        <row r="34">
          <cell r="A34" t="str">
            <v>130502020000</v>
          </cell>
          <cell r="B34" t="str">
            <v>DOVER UFSD</v>
          </cell>
          <cell r="C34" t="str">
            <v>Faby</v>
          </cell>
          <cell r="D34" t="str">
            <v>ROS</v>
          </cell>
          <cell r="E34" t="str">
            <v>Focus District</v>
          </cell>
          <cell r="F34">
            <v>1</v>
          </cell>
          <cell r="G34">
            <v>0</v>
          </cell>
        </row>
        <row r="35">
          <cell r="A35" t="str">
            <v>060800010000</v>
          </cell>
          <cell r="B35" t="str">
            <v>DUNKIRK CITY SD</v>
          </cell>
          <cell r="C35" t="str">
            <v>L. Miller</v>
          </cell>
          <cell r="D35" t="str">
            <v>ROS</v>
          </cell>
          <cell r="E35" t="str">
            <v>Focus District</v>
          </cell>
          <cell r="F35">
            <v>1</v>
          </cell>
          <cell r="G35">
            <v>0</v>
          </cell>
        </row>
        <row r="36">
          <cell r="A36" t="str">
            <v>500402060000</v>
          </cell>
          <cell r="B36" t="str">
            <v>EAST RAMAPO CSD (SPRING VALLEY)</v>
          </cell>
          <cell r="C36" t="str">
            <v>L. Miller</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331700861027</v>
          </cell>
          <cell r="B38" t="str">
            <v>Explore Exceed Charter School</v>
          </cell>
          <cell r="C38" t="str">
            <v>Albarracin/Gans</v>
          </cell>
          <cell r="D38" t="str">
            <v>NYC</v>
          </cell>
          <cell r="E38" t="str">
            <v>NEW CS</v>
          </cell>
          <cell r="F38">
            <v>0</v>
          </cell>
          <cell r="G38">
            <v>0</v>
          </cell>
        </row>
        <row r="39">
          <cell r="A39" t="str">
            <v>590501060000</v>
          </cell>
          <cell r="B39" t="str">
            <v>FALLSBURG CSD</v>
          </cell>
          <cell r="C39" t="str">
            <v>M-Palmieri</v>
          </cell>
          <cell r="D39" t="str">
            <v>ROS</v>
          </cell>
          <cell r="E39" t="str">
            <v>Focus District</v>
          </cell>
          <cell r="F39">
            <v>1</v>
          </cell>
          <cell r="G39">
            <v>0</v>
          </cell>
        </row>
        <row r="40">
          <cell r="A40" t="str">
            <v>320800861028</v>
          </cell>
          <cell r="B40" t="str">
            <v>Family Life Academy Charter School II</v>
          </cell>
          <cell r="C40" t="str">
            <v>Albarracin/Gans</v>
          </cell>
          <cell r="D40" t="str">
            <v>NYC</v>
          </cell>
          <cell r="E40" t="str">
            <v>NEW CS</v>
          </cell>
          <cell r="F40">
            <v>0</v>
          </cell>
          <cell r="G40">
            <v>0</v>
          </cell>
        </row>
        <row r="41">
          <cell r="A41" t="str">
            <v>022001040000</v>
          </cell>
          <cell r="B41" t="str">
            <v>Fillmore Central School District</v>
          </cell>
          <cell r="C41" t="str">
            <v>Jackson</v>
          </cell>
          <cell r="D41" t="str">
            <v>ROS</v>
          </cell>
          <cell r="E41" t="str">
            <v>AUDIT</v>
          </cell>
          <cell r="F41">
            <v>0</v>
          </cell>
          <cell r="G41">
            <v>0</v>
          </cell>
        </row>
        <row r="42">
          <cell r="A42" t="str">
            <v>041101040000</v>
          </cell>
          <cell r="B42" t="str">
            <v>Franklinville Central School District</v>
          </cell>
          <cell r="C42" t="str">
            <v>Jackson</v>
          </cell>
          <cell r="D42" t="str">
            <v>ROS</v>
          </cell>
          <cell r="E42" t="str">
            <v>AUDIT</v>
          </cell>
          <cell r="F42">
            <v>0</v>
          </cell>
          <cell r="G42">
            <v>0</v>
          </cell>
        </row>
        <row r="43">
          <cell r="A43" t="str">
            <v>062201060000</v>
          </cell>
          <cell r="B43" t="str">
            <v>Fredonia Central School District</v>
          </cell>
          <cell r="C43" t="str">
            <v>Jackson</v>
          </cell>
          <cell r="D43" t="str">
            <v>ROS</v>
          </cell>
          <cell r="E43" t="str">
            <v>AUDIT</v>
          </cell>
          <cell r="F43">
            <v>0</v>
          </cell>
          <cell r="G43">
            <v>0</v>
          </cell>
        </row>
        <row r="44">
          <cell r="A44" t="str">
            <v>430700010000</v>
          </cell>
          <cell r="B44" t="str">
            <v>GENEVA CITY SD</v>
          </cell>
          <cell r="C44" t="str">
            <v>Jones</v>
          </cell>
          <cell r="D44" t="str">
            <v>ROS</v>
          </cell>
          <cell r="E44" t="str">
            <v>Focus District</v>
          </cell>
          <cell r="F44">
            <v>3</v>
          </cell>
          <cell r="G44">
            <v>0</v>
          </cell>
        </row>
        <row r="45">
          <cell r="A45" t="str">
            <v>610327020000</v>
          </cell>
          <cell r="B45" t="str">
            <v>GEORGE JUNIOR REPUBLIC UFSD</v>
          </cell>
          <cell r="C45" t="str">
            <v>Russman</v>
          </cell>
          <cell r="D45" t="str">
            <v>ROS</v>
          </cell>
          <cell r="E45" t="str">
            <v>SPECIAL ACT</v>
          </cell>
          <cell r="F45">
            <v>0</v>
          </cell>
          <cell r="G45">
            <v>0</v>
          </cell>
        </row>
        <row r="46">
          <cell r="A46" t="str">
            <v>310600861012</v>
          </cell>
          <cell r="B46" t="str">
            <v>Global Community Charter School</v>
          </cell>
          <cell r="C46" t="str">
            <v>Albarracin/Gans</v>
          </cell>
          <cell r="D46" t="str">
            <v>NYC</v>
          </cell>
          <cell r="E46" t="str">
            <v>NEW CS</v>
          </cell>
          <cell r="F46">
            <v>0</v>
          </cell>
          <cell r="G46">
            <v>0</v>
          </cell>
        </row>
        <row r="47">
          <cell r="A47" t="str">
            <v>170500010000</v>
          </cell>
          <cell r="B47" t="str">
            <v>GLOVERSVILLE CITY SD</v>
          </cell>
          <cell r="C47" t="str">
            <v>Faby</v>
          </cell>
          <cell r="D47" t="str">
            <v>ROS</v>
          </cell>
          <cell r="E47" t="str">
            <v>Focus District</v>
          </cell>
          <cell r="F47">
            <v>5</v>
          </cell>
          <cell r="G47">
            <v>0</v>
          </cell>
        </row>
        <row r="48">
          <cell r="A48" t="str">
            <v>660411020000</v>
          </cell>
          <cell r="B48" t="str">
            <v>GREENBURGH ELEVEN UFSD</v>
          </cell>
          <cell r="C48" t="str">
            <v>Russman</v>
          </cell>
          <cell r="D48" t="str">
            <v>ROS</v>
          </cell>
          <cell r="E48" t="str">
            <v>Focus District</v>
          </cell>
          <cell r="F48" t="str">
            <v>Priority only</v>
          </cell>
          <cell r="G48" t="str">
            <v>PLA SIG</v>
          </cell>
        </row>
        <row r="49">
          <cell r="A49" t="str">
            <v>660410020000</v>
          </cell>
          <cell r="B49" t="str">
            <v>GREENBURGH-GRAHAM UFSD</v>
          </cell>
          <cell r="C49" t="str">
            <v>Russman</v>
          </cell>
          <cell r="D49" t="str">
            <v>ROS</v>
          </cell>
          <cell r="E49" t="str">
            <v>SPECIAL ACT</v>
          </cell>
          <cell r="F49">
            <v>0</v>
          </cell>
          <cell r="G49">
            <v>0</v>
          </cell>
        </row>
        <row r="50">
          <cell r="A50" t="str">
            <v>660412020000</v>
          </cell>
          <cell r="B50" t="str">
            <v>GREENBURGH-NORTH CASTLE UFSD</v>
          </cell>
          <cell r="C50" t="str">
            <v>Russman</v>
          </cell>
          <cell r="D50" t="str">
            <v>ROS</v>
          </cell>
          <cell r="E50" t="str">
            <v>SPECIAL ACT</v>
          </cell>
          <cell r="F50">
            <v>0</v>
          </cell>
          <cell r="G50">
            <v>0</v>
          </cell>
        </row>
        <row r="51">
          <cell r="A51" t="str">
            <v>610501040000</v>
          </cell>
          <cell r="B51" t="str">
            <v>GROTON CSD</v>
          </cell>
          <cell r="C51" t="str">
            <v>Almela</v>
          </cell>
          <cell r="D51" t="str">
            <v>ROS</v>
          </cell>
          <cell r="E51" t="str">
            <v>Focus District</v>
          </cell>
          <cell r="F51">
            <v>1</v>
          </cell>
          <cell r="G51">
            <v>0</v>
          </cell>
        </row>
        <row r="52">
          <cell r="A52" t="str">
            <v>511201040000</v>
          </cell>
          <cell r="B52" t="str">
            <v>Hammond Central School District</v>
          </cell>
          <cell r="C52" t="str">
            <v>Jackson</v>
          </cell>
          <cell r="D52" t="str">
            <v>ROS</v>
          </cell>
          <cell r="E52" t="str">
            <v>AUDIT</v>
          </cell>
          <cell r="F52">
            <v>0</v>
          </cell>
          <cell r="G52">
            <v>0</v>
          </cell>
        </row>
        <row r="53">
          <cell r="A53" t="str">
            <v>120906040000</v>
          </cell>
          <cell r="B53" t="str">
            <v>Hancock Central School District</v>
          </cell>
          <cell r="C53" t="str">
            <v>Jackson</v>
          </cell>
          <cell r="D53" t="str">
            <v>ROS</v>
          </cell>
          <cell r="E53" t="str">
            <v>AUDIT</v>
          </cell>
          <cell r="F53">
            <v>0</v>
          </cell>
          <cell r="G53">
            <v>0</v>
          </cell>
        </row>
        <row r="54">
          <cell r="A54" t="str">
            <v>460701040000</v>
          </cell>
          <cell r="B54" t="str">
            <v>HANNIBAL CSD</v>
          </cell>
          <cell r="C54" t="str">
            <v>Jones</v>
          </cell>
          <cell r="D54" t="str">
            <v>ROS</v>
          </cell>
          <cell r="E54" t="str">
            <v>Focus District</v>
          </cell>
          <cell r="F54">
            <v>1</v>
          </cell>
          <cell r="G54">
            <v>0</v>
          </cell>
        </row>
        <row r="55">
          <cell r="A55" t="str">
            <v>660404030000</v>
          </cell>
          <cell r="B55" t="str">
            <v>HASTINGS-ON-HUDSON UFSD</v>
          </cell>
          <cell r="C55" t="str">
            <v>Wrona</v>
          </cell>
          <cell r="D55" t="str">
            <v>ROS</v>
          </cell>
          <cell r="E55" t="str">
            <v>Focus District</v>
          </cell>
          <cell r="F55">
            <v>1</v>
          </cell>
          <cell r="G55">
            <v>0</v>
          </cell>
        </row>
        <row r="56">
          <cell r="A56" t="str">
            <v>660803020000</v>
          </cell>
          <cell r="B56" t="str">
            <v>HAWTHORNE-CEDAR KNOLLS UFSD</v>
          </cell>
          <cell r="C56" t="str">
            <v>Russman</v>
          </cell>
          <cell r="D56" t="str">
            <v>ROS</v>
          </cell>
          <cell r="E56" t="str">
            <v>SPECIAL ACT</v>
          </cell>
          <cell r="F56">
            <v>0</v>
          </cell>
          <cell r="G56">
            <v>0</v>
          </cell>
        </row>
        <row r="57">
          <cell r="A57" t="str">
            <v>280201030000</v>
          </cell>
          <cell r="B57" t="str">
            <v>HEMPSTEAD UFSD</v>
          </cell>
          <cell r="C57" t="str">
            <v>Wrona</v>
          </cell>
          <cell r="D57" t="str">
            <v>ROS</v>
          </cell>
          <cell r="E57" t="str">
            <v>Focus District</v>
          </cell>
          <cell r="F57">
            <v>5</v>
          </cell>
          <cell r="G57">
            <v>1</v>
          </cell>
        </row>
        <row r="58">
          <cell r="A58" t="str">
            <v>440901040000</v>
          </cell>
          <cell r="B58" t="str">
            <v>HIGHLAND FALLS CSD</v>
          </cell>
          <cell r="C58" t="str">
            <v>Wrona</v>
          </cell>
          <cell r="D58" t="str">
            <v>ROS</v>
          </cell>
          <cell r="E58" t="str">
            <v>Focus District</v>
          </cell>
          <cell r="F58">
            <v>1</v>
          </cell>
          <cell r="G58">
            <v>0</v>
          </cell>
        </row>
        <row r="59">
          <cell r="A59" t="str">
            <v>101300010000</v>
          </cell>
          <cell r="B59" t="str">
            <v>HUDSON CITY SD</v>
          </cell>
          <cell r="C59" t="str">
            <v>L. Miller</v>
          </cell>
          <cell r="D59" t="str">
            <v>ROS</v>
          </cell>
          <cell r="E59" t="str">
            <v>Focus District</v>
          </cell>
          <cell r="F59">
            <v>1</v>
          </cell>
          <cell r="G59">
            <v>0</v>
          </cell>
        </row>
        <row r="60">
          <cell r="A60" t="str">
            <v>641301060000</v>
          </cell>
          <cell r="B60" t="str">
            <v>HUDSON FALLS CSD</v>
          </cell>
          <cell r="C60" t="str">
            <v>M-Palmieri</v>
          </cell>
          <cell r="D60" t="str">
            <v>ROS</v>
          </cell>
          <cell r="E60" t="str">
            <v>Focus District</v>
          </cell>
          <cell r="F60">
            <v>1</v>
          </cell>
          <cell r="G60">
            <v>0</v>
          </cell>
        </row>
        <row r="61">
          <cell r="A61" t="str">
            <v>580403030000</v>
          </cell>
          <cell r="B61" t="str">
            <v>HUNTINGTON UFSD</v>
          </cell>
          <cell r="C61" t="str">
            <v>Wrona</v>
          </cell>
          <cell r="D61" t="str">
            <v>ROS</v>
          </cell>
          <cell r="E61" t="str">
            <v>Focus District</v>
          </cell>
          <cell r="F61">
            <v>2</v>
          </cell>
          <cell r="G61">
            <v>0</v>
          </cell>
        </row>
        <row r="62">
          <cell r="A62" t="str">
            <v>130801060000</v>
          </cell>
          <cell r="B62" t="str">
            <v>HYDE PARK CSD</v>
          </cell>
          <cell r="C62" t="str">
            <v>Almela</v>
          </cell>
          <cell r="D62" t="str">
            <v>ROS</v>
          </cell>
          <cell r="E62" t="str">
            <v>Focus District</v>
          </cell>
          <cell r="F62">
            <v>2</v>
          </cell>
          <cell r="G62">
            <v>0</v>
          </cell>
        </row>
        <row r="63">
          <cell r="A63" t="str">
            <v>320700860703</v>
          </cell>
          <cell r="B63" t="str">
            <v>HEKETI COMMUNITY CS</v>
          </cell>
          <cell r="C63" t="str">
            <v>Albarracin/Gans</v>
          </cell>
          <cell r="D63" t="str">
            <v>NYC</v>
          </cell>
          <cell r="E63" t="str">
            <v>NEW CS</v>
          </cell>
          <cell r="F63">
            <v>0</v>
          </cell>
          <cell r="G63">
            <v>0</v>
          </cell>
        </row>
        <row r="64">
          <cell r="A64" t="str">
            <v>320900861029</v>
          </cell>
          <cell r="B64" t="str">
            <v>Icahn Charter School #6</v>
          </cell>
          <cell r="C64" t="str">
            <v>Albarracin/Gans</v>
          </cell>
          <cell r="D64" t="str">
            <v>NYC</v>
          </cell>
          <cell r="E64" t="str">
            <v>NEW CS</v>
          </cell>
          <cell r="F64">
            <v>0</v>
          </cell>
          <cell r="G64">
            <v>0</v>
          </cell>
        </row>
        <row r="65">
          <cell r="A65" t="str">
            <v>061700010000</v>
          </cell>
          <cell r="B65" t="str">
            <v>JAMESTOWN CITY SD</v>
          </cell>
          <cell r="C65" t="str">
            <v>Jones</v>
          </cell>
          <cell r="D65" t="str">
            <v>ROS</v>
          </cell>
          <cell r="E65" t="str">
            <v>Focus District</v>
          </cell>
          <cell r="F65">
            <v>2</v>
          </cell>
          <cell r="G65">
            <v>0</v>
          </cell>
        </row>
        <row r="66">
          <cell r="A66" t="str">
            <v>420501060000</v>
          </cell>
          <cell r="B66" t="str">
            <v>Jordan-Elbridge Central School District</v>
          </cell>
          <cell r="C66" t="str">
            <v>Jackson</v>
          </cell>
          <cell r="D66" t="str">
            <v>ROS</v>
          </cell>
          <cell r="E66" t="str">
            <v>AUDIT</v>
          </cell>
          <cell r="F66">
            <v>0</v>
          </cell>
          <cell r="G66">
            <v>0</v>
          </cell>
        </row>
        <row r="67">
          <cell r="A67" t="str">
            <v>142601030000</v>
          </cell>
          <cell r="B67" t="str">
            <v>KENMORE-TONAWANDA UFSD</v>
          </cell>
          <cell r="C67" t="str">
            <v>Jones</v>
          </cell>
          <cell r="D67" t="str">
            <v>ROS</v>
          </cell>
          <cell r="E67" t="str">
            <v>Focus District</v>
          </cell>
          <cell r="F67">
            <v>1</v>
          </cell>
          <cell r="G67">
            <v>0</v>
          </cell>
        </row>
        <row r="68">
          <cell r="A68" t="str">
            <v>620600010000</v>
          </cell>
          <cell r="B68" t="str">
            <v>KINGSTON CITY SD</v>
          </cell>
          <cell r="C68" t="str">
            <v>M-Palmieri</v>
          </cell>
          <cell r="D68" t="str">
            <v>ROS</v>
          </cell>
          <cell r="E68" t="str">
            <v>Focus District</v>
          </cell>
          <cell r="F68">
            <v>8</v>
          </cell>
          <cell r="G68">
            <v>0</v>
          </cell>
        </row>
        <row r="69">
          <cell r="A69" t="str">
            <v>310600861013</v>
          </cell>
          <cell r="B69" t="str">
            <v xml:space="preserve">KIPP NYC Washington Heights Academy Charter School </v>
          </cell>
          <cell r="C69" t="str">
            <v>Albarracin/Gans</v>
          </cell>
          <cell r="D69" t="str">
            <v>NYC</v>
          </cell>
          <cell r="E69" t="str">
            <v>NEW CS</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141800010000</v>
          </cell>
          <cell r="B71" t="str">
            <v>LACKAWANNA CITY SD</v>
          </cell>
          <cell r="C71" t="str">
            <v>Jones</v>
          </cell>
          <cell r="D71" t="str">
            <v>ROS</v>
          </cell>
          <cell r="E71" t="str">
            <v>Focus District</v>
          </cell>
          <cell r="F71">
            <v>2</v>
          </cell>
          <cell r="G71">
            <v>0</v>
          </cell>
        </row>
        <row r="72">
          <cell r="A72" t="str">
            <v>151102040000</v>
          </cell>
          <cell r="B72" t="str">
            <v>LAKE PLACID CSD</v>
          </cell>
          <cell r="C72" t="str">
            <v>L. Miller</v>
          </cell>
          <cell r="D72" t="str">
            <v>ROS</v>
          </cell>
          <cell r="E72" t="str">
            <v>Focus District</v>
          </cell>
          <cell r="F72">
            <v>1</v>
          </cell>
          <cell r="G72">
            <v>0</v>
          </cell>
        </row>
        <row r="73">
          <cell r="A73" t="str">
            <v>331600861003</v>
          </cell>
          <cell r="B73" t="str">
            <v>Launch Expeditionary Learning Charter School</v>
          </cell>
          <cell r="C73" t="str">
            <v>Albarracin/Gans</v>
          </cell>
          <cell r="D73" t="str">
            <v>NYC</v>
          </cell>
          <cell r="E73" t="str">
            <v>NEW CS</v>
          </cell>
          <cell r="F73">
            <v>0</v>
          </cell>
          <cell r="G73">
            <v>0</v>
          </cell>
        </row>
        <row r="74">
          <cell r="A74" t="str">
            <v>580603020000</v>
          </cell>
          <cell r="B74" t="str">
            <v>LITTLE FLOWER UFSD</v>
          </cell>
          <cell r="C74" t="str">
            <v>Russman</v>
          </cell>
          <cell r="D74" t="str">
            <v>ROS</v>
          </cell>
          <cell r="E74" t="str">
            <v>SPECIAL ACT</v>
          </cell>
          <cell r="F74">
            <v>0</v>
          </cell>
          <cell r="G74">
            <v>0</v>
          </cell>
        </row>
        <row r="75">
          <cell r="A75" t="str">
            <v>161501060000</v>
          </cell>
          <cell r="B75" t="str">
            <v>MALONE CSD</v>
          </cell>
          <cell r="C75" t="str">
            <v>Faby</v>
          </cell>
          <cell r="D75" t="str">
            <v>ROS</v>
          </cell>
          <cell r="E75" t="str">
            <v>Focus District</v>
          </cell>
          <cell r="F75">
            <v>1</v>
          </cell>
          <cell r="G75">
            <v>0</v>
          </cell>
        </row>
        <row r="76">
          <cell r="A76" t="str">
            <v>280406030000</v>
          </cell>
          <cell r="B76" t="str">
            <v>MANHASSET UFSD</v>
          </cell>
          <cell r="C76" t="str">
            <v>Wrona</v>
          </cell>
          <cell r="D76" t="str">
            <v>ROS</v>
          </cell>
          <cell r="E76" t="str">
            <v>Focus District</v>
          </cell>
          <cell r="F76">
            <v>1</v>
          </cell>
          <cell r="G76">
            <v>0</v>
          </cell>
        </row>
        <row r="77">
          <cell r="A77" t="str">
            <v>310100861031</v>
          </cell>
          <cell r="B77" t="str">
            <v xml:space="preserve">Manhattan Charter School II </v>
          </cell>
          <cell r="C77" t="str">
            <v>Albarracin/Gans</v>
          </cell>
          <cell r="D77" t="str">
            <v>NYC</v>
          </cell>
          <cell r="E77" t="str">
            <v>NEW CS</v>
          </cell>
          <cell r="F77">
            <v>0</v>
          </cell>
          <cell r="G77">
            <v>0</v>
          </cell>
        </row>
        <row r="78">
          <cell r="A78" t="str">
            <v>450801060000</v>
          </cell>
          <cell r="B78" t="str">
            <v>MEDINA CSD</v>
          </cell>
          <cell r="C78" t="str">
            <v>Almela</v>
          </cell>
          <cell r="D78" t="str">
            <v>ROS</v>
          </cell>
          <cell r="E78" t="str">
            <v>Focus District</v>
          </cell>
          <cell r="F78">
            <v>1</v>
          </cell>
          <cell r="G78">
            <v>0</v>
          </cell>
        </row>
        <row r="79">
          <cell r="A79" t="str">
            <v>150901040000</v>
          </cell>
          <cell r="B79" t="str">
            <v>MORIAH CSD</v>
          </cell>
          <cell r="C79" t="str">
            <v>Faby</v>
          </cell>
          <cell r="D79" t="str">
            <v>ROS</v>
          </cell>
          <cell r="E79" t="str">
            <v>Focus District</v>
          </cell>
          <cell r="F79">
            <v>1</v>
          </cell>
          <cell r="G79">
            <v>0</v>
          </cell>
        </row>
        <row r="80">
          <cell r="A80" t="str">
            <v>320900861004</v>
          </cell>
          <cell r="B80" t="str">
            <v xml:space="preserve">Mott Hall Charter School </v>
          </cell>
          <cell r="C80" t="str">
            <v>Albarracin/Gans</v>
          </cell>
          <cell r="D80" t="str">
            <v>NYC</v>
          </cell>
          <cell r="E80" t="str">
            <v>NEW CS</v>
          </cell>
          <cell r="F80">
            <v>0</v>
          </cell>
          <cell r="G80">
            <v>0</v>
          </cell>
        </row>
        <row r="81">
          <cell r="A81" t="str">
            <v>660806020000</v>
          </cell>
          <cell r="B81" t="str">
            <v>MT PLEASANT-BLYTHEDALE UFSD</v>
          </cell>
          <cell r="C81" t="str">
            <v>Russman</v>
          </cell>
          <cell r="D81" t="str">
            <v>ROS</v>
          </cell>
          <cell r="E81" t="str">
            <v>SPECIAL ACT</v>
          </cell>
          <cell r="F81">
            <v>0</v>
          </cell>
          <cell r="G81">
            <v>0</v>
          </cell>
        </row>
        <row r="82">
          <cell r="A82" t="str">
            <v>660804020000</v>
          </cell>
          <cell r="B82" t="str">
            <v>MT PLEASANT-COTTAGE UFSD</v>
          </cell>
          <cell r="C82" t="str">
            <v>Russman</v>
          </cell>
          <cell r="D82" t="str">
            <v>ROS</v>
          </cell>
          <cell r="E82" t="str">
            <v>SPECIAL ACT</v>
          </cell>
          <cell r="F82">
            <v>0</v>
          </cell>
          <cell r="G82">
            <v>0</v>
          </cell>
        </row>
        <row r="83">
          <cell r="A83" t="str">
            <v>660900010000</v>
          </cell>
          <cell r="B83" t="str">
            <v>MT VERNON SCHOOL DISTRICT</v>
          </cell>
          <cell r="C83" t="str">
            <v>Jones</v>
          </cell>
          <cell r="D83" t="str">
            <v>ROS</v>
          </cell>
          <cell r="E83" t="str">
            <v>Focus District</v>
          </cell>
          <cell r="F83">
            <v>6</v>
          </cell>
          <cell r="G83">
            <v>1</v>
          </cell>
        </row>
        <row r="84">
          <cell r="A84" t="str">
            <v>310500861015</v>
          </cell>
          <cell r="B84" t="str">
            <v>Neighborhood Charter School of Harlem</v>
          </cell>
          <cell r="C84" t="str">
            <v>Albarracin/Gans</v>
          </cell>
          <cell r="D84" t="str">
            <v>NYC</v>
          </cell>
          <cell r="E84" t="str">
            <v>NEW CS</v>
          </cell>
          <cell r="F84">
            <v>0</v>
          </cell>
          <cell r="G84">
            <v>0</v>
          </cell>
        </row>
        <row r="85">
          <cell r="A85" t="str">
            <v>331500861016</v>
          </cell>
          <cell r="B85" t="str">
            <v>New Dawn Charter High School</v>
          </cell>
          <cell r="C85" t="str">
            <v>Albarracin/Gans</v>
          </cell>
          <cell r="D85" t="str">
            <v>NYC</v>
          </cell>
          <cell r="E85" t="str">
            <v>NEW CS</v>
          </cell>
          <cell r="F85">
            <v>0</v>
          </cell>
          <cell r="G85">
            <v>0</v>
          </cell>
        </row>
        <row r="86">
          <cell r="A86" t="str">
            <v>320800861017</v>
          </cell>
          <cell r="B86" t="str">
            <v>New Visions Charter High School for Advanced Math and Science II</v>
          </cell>
          <cell r="C86" t="str">
            <v>Albarracin/Gans</v>
          </cell>
          <cell r="D86" t="str">
            <v>NYC</v>
          </cell>
          <cell r="E86" t="str">
            <v>NEW CS</v>
          </cell>
          <cell r="F86">
            <v>0</v>
          </cell>
          <cell r="G86">
            <v>0</v>
          </cell>
        </row>
        <row r="87">
          <cell r="A87" t="str">
            <v>320700861018</v>
          </cell>
          <cell r="B87" t="str">
            <v>New Visions Charter High School for the Humanities II</v>
          </cell>
          <cell r="C87" t="str">
            <v>Albarracin/Gans</v>
          </cell>
          <cell r="D87" t="str">
            <v>NYC</v>
          </cell>
          <cell r="E87" t="str">
            <v>NEW CS</v>
          </cell>
          <cell r="F87">
            <v>0</v>
          </cell>
          <cell r="G87">
            <v>0</v>
          </cell>
        </row>
        <row r="88">
          <cell r="A88" t="str">
            <v>441600010000</v>
          </cell>
          <cell r="B88" t="str">
            <v>NEWBURGH CITY SD</v>
          </cell>
          <cell r="C88" t="str">
            <v>M-Palmieri</v>
          </cell>
          <cell r="D88" t="str">
            <v>ROS</v>
          </cell>
          <cell r="E88" t="str">
            <v>Focus District</v>
          </cell>
          <cell r="F88">
            <v>8</v>
          </cell>
          <cell r="G88">
            <v>1</v>
          </cell>
        </row>
        <row r="89">
          <cell r="A89" t="str">
            <v>400800010000</v>
          </cell>
          <cell r="B89" t="str">
            <v>Niagara Falls City School District</v>
          </cell>
          <cell r="C89" t="str">
            <v>Jackson</v>
          </cell>
          <cell r="D89" t="str">
            <v>ROS</v>
          </cell>
          <cell r="E89" t="str">
            <v>AUDIT</v>
          </cell>
          <cell r="F89">
            <v>0</v>
          </cell>
          <cell r="G89">
            <v>0</v>
          </cell>
        </row>
        <row r="90">
          <cell r="A90" t="str">
            <v>530301060000</v>
          </cell>
          <cell r="B90" t="str">
            <v>Niskayuna Central School District</v>
          </cell>
          <cell r="C90" t="str">
            <v>Jackson</v>
          </cell>
          <cell r="D90" t="str">
            <v>ROS</v>
          </cell>
          <cell r="E90" t="str">
            <v>AUDIT</v>
          </cell>
          <cell r="F90">
            <v>0</v>
          </cell>
          <cell r="G90">
            <v>0</v>
          </cell>
        </row>
        <row r="91">
          <cell r="A91" t="str">
            <v>170901040000</v>
          </cell>
          <cell r="B91" t="str">
            <v>NORTHVILLE CSD</v>
          </cell>
          <cell r="C91" t="str">
            <v>Faby</v>
          </cell>
          <cell r="D91" t="str">
            <v>ROS</v>
          </cell>
          <cell r="E91" t="str">
            <v>Focus District</v>
          </cell>
          <cell r="F91">
            <v>1</v>
          </cell>
          <cell r="G91">
            <v>0</v>
          </cell>
        </row>
        <row r="92">
          <cell r="A92" t="str">
            <v>081200050000</v>
          </cell>
          <cell r="B92" t="str">
            <v>NORWICH CITY SD</v>
          </cell>
          <cell r="C92" t="str">
            <v>M-Palmieri</v>
          </cell>
          <cell r="D92" t="str">
            <v>ROS</v>
          </cell>
          <cell r="E92" t="str">
            <v>Focus District</v>
          </cell>
          <cell r="F92">
            <v>1</v>
          </cell>
          <cell r="G92">
            <v>0</v>
          </cell>
        </row>
        <row r="93">
          <cell r="A93" t="str">
            <v>512201040000</v>
          </cell>
          <cell r="B93" t="str">
            <v>NORWOOD-NORFOLK CSD</v>
          </cell>
          <cell r="C93" t="str">
            <v>L. Miller</v>
          </cell>
          <cell r="D93" t="str">
            <v>ROS</v>
          </cell>
          <cell r="E93" t="str">
            <v>Focus District</v>
          </cell>
          <cell r="F93">
            <v>1</v>
          </cell>
          <cell r="G93">
            <v>0</v>
          </cell>
        </row>
        <row r="94">
          <cell r="A94" t="str">
            <v>310100010000</v>
          </cell>
          <cell r="B94" t="str">
            <v>NYC GEOG DIST # 1 - MANHATTAN</v>
          </cell>
          <cell r="C94" t="str">
            <v>Lutringer/Miller</v>
          </cell>
          <cell r="D94" t="str">
            <v>NYC</v>
          </cell>
          <cell r="E94" t="str">
            <v>Focus/AUDIT</v>
          </cell>
          <cell r="F94">
            <v>1</v>
          </cell>
          <cell r="G94">
            <v>4</v>
          </cell>
        </row>
        <row r="95">
          <cell r="A95" t="str">
            <v>310200010000</v>
          </cell>
          <cell r="B95" t="str">
            <v>NYC GEOG DIST # 2 - MANHATTAN</v>
          </cell>
          <cell r="C95" t="str">
            <v>Lutringer/Miller</v>
          </cell>
          <cell r="D95" t="str">
            <v>NYC</v>
          </cell>
          <cell r="E95" t="str">
            <v>Focus/AUDIT</v>
          </cell>
          <cell r="F95">
            <v>8</v>
          </cell>
          <cell r="G95">
            <v>6</v>
          </cell>
        </row>
        <row r="96">
          <cell r="A96" t="str">
            <v>310300010000</v>
          </cell>
          <cell r="B96" t="str">
            <v>NYC GEOG DIST # 3 - MANHATTAN</v>
          </cell>
          <cell r="C96" t="str">
            <v>Lutringer/Miller</v>
          </cell>
          <cell r="D96" t="str">
            <v>NYC</v>
          </cell>
          <cell r="E96" t="str">
            <v>Focus/AUDIT</v>
          </cell>
          <cell r="F96">
            <v>5</v>
          </cell>
          <cell r="G96">
            <v>1</v>
          </cell>
        </row>
        <row r="97">
          <cell r="A97" t="str">
            <v>310400010000</v>
          </cell>
          <cell r="B97" t="str">
            <v>NYC GEOG DIST # 4 - MANHATTAN</v>
          </cell>
          <cell r="C97" t="str">
            <v>Lutringer/Miller</v>
          </cell>
          <cell r="D97" t="str">
            <v>NYC</v>
          </cell>
          <cell r="E97" t="str">
            <v>Focus/AUDIT</v>
          </cell>
          <cell r="F97">
            <v>5</v>
          </cell>
          <cell r="G97">
            <v>4</v>
          </cell>
        </row>
        <row r="98">
          <cell r="A98" t="str">
            <v>310500010000</v>
          </cell>
          <cell r="B98" t="str">
            <v>NYC GEOG DIST # 5 - MANHATTAN</v>
          </cell>
          <cell r="C98" t="str">
            <v>Lutringer/Miller</v>
          </cell>
          <cell r="D98" t="str">
            <v>NYC</v>
          </cell>
          <cell r="E98" t="str">
            <v>Focus/AUDIT</v>
          </cell>
          <cell r="F98">
            <v>1</v>
          </cell>
          <cell r="G98">
            <v>3</v>
          </cell>
        </row>
        <row r="99">
          <cell r="A99" t="str">
            <v>310600010000</v>
          </cell>
          <cell r="B99" t="str">
            <v>NYC GEOG DIST # 6 - MANHATTAN</v>
          </cell>
          <cell r="C99" t="str">
            <v>Lutringer/Miller</v>
          </cell>
          <cell r="D99" t="str">
            <v>NYC</v>
          </cell>
          <cell r="E99" t="str">
            <v>Focus/AUDIT</v>
          </cell>
          <cell r="F99">
            <v>5</v>
          </cell>
          <cell r="G99">
            <v>2</v>
          </cell>
        </row>
        <row r="100">
          <cell r="A100" t="str">
            <v>320700010000</v>
          </cell>
          <cell r="B100" t="str">
            <v>NYC GEOG DIST # 7 - BRONX</v>
          </cell>
          <cell r="C100" t="str">
            <v>Lutringer/Miller</v>
          </cell>
          <cell r="D100" t="str">
            <v>NYC</v>
          </cell>
          <cell r="E100" t="str">
            <v>Focus/AUDIT</v>
          </cell>
          <cell r="F100">
            <v>15</v>
          </cell>
          <cell r="G100">
            <v>9</v>
          </cell>
        </row>
        <row r="101">
          <cell r="A101" t="str">
            <v>320800010000</v>
          </cell>
          <cell r="B101" t="str">
            <v>NYC GEOG DIST # 8 - BRONX</v>
          </cell>
          <cell r="C101" t="str">
            <v>Lutringer/Miller</v>
          </cell>
          <cell r="D101" t="str">
            <v>NYC</v>
          </cell>
          <cell r="E101" t="str">
            <v>Focus/AUDIT</v>
          </cell>
          <cell r="F101">
            <v>30</v>
          </cell>
          <cell r="G101">
            <v>8</v>
          </cell>
        </row>
        <row r="102">
          <cell r="A102" t="str">
            <v>320900010000</v>
          </cell>
          <cell r="B102" t="str">
            <v>NYC GEOG DIST # 9 - BRONX</v>
          </cell>
          <cell r="C102" t="str">
            <v>Lutringer/Miller</v>
          </cell>
          <cell r="D102" t="str">
            <v>NYC</v>
          </cell>
          <cell r="E102" t="str">
            <v>Focus/AUDIT</v>
          </cell>
          <cell r="F102">
            <v>16</v>
          </cell>
          <cell r="G102">
            <v>12</v>
          </cell>
        </row>
        <row r="103">
          <cell r="A103" t="str">
            <v>321000010000</v>
          </cell>
          <cell r="B103" t="str">
            <v>NYC GEOG DIST #10 - BRONX</v>
          </cell>
          <cell r="C103" t="str">
            <v>Lutringer/Miller</v>
          </cell>
          <cell r="D103" t="str">
            <v>NYC</v>
          </cell>
          <cell r="E103" t="str">
            <v>Focus/AUDIT</v>
          </cell>
          <cell r="F103">
            <v>11</v>
          </cell>
          <cell r="G103">
            <v>9</v>
          </cell>
        </row>
        <row r="104">
          <cell r="A104" t="str">
            <v>321100010000</v>
          </cell>
          <cell r="B104" t="str">
            <v>NYC GEOG DIST #11 - BRONX</v>
          </cell>
          <cell r="C104" t="str">
            <v>Lutringer/Miller</v>
          </cell>
          <cell r="D104" t="str">
            <v>NYC</v>
          </cell>
          <cell r="E104" t="str">
            <v>Focus/AUDIT</v>
          </cell>
          <cell r="F104">
            <v>9</v>
          </cell>
          <cell r="G104">
            <v>6</v>
          </cell>
        </row>
        <row r="105">
          <cell r="A105" t="str">
            <v>321200010000</v>
          </cell>
          <cell r="B105" t="str">
            <v>NYC GEOG DIST #12 - BRONX</v>
          </cell>
          <cell r="C105" t="str">
            <v>Lutringer/Miller</v>
          </cell>
          <cell r="D105" t="str">
            <v>NYC</v>
          </cell>
          <cell r="E105" t="str">
            <v>Focus/AUDIT</v>
          </cell>
          <cell r="F105">
            <v>24</v>
          </cell>
          <cell r="G105">
            <v>7</v>
          </cell>
        </row>
        <row r="106">
          <cell r="A106" t="str">
            <v>331300010000</v>
          </cell>
          <cell r="B106" t="str">
            <v>NYC GEOG DIST #13 - BROOKLYN</v>
          </cell>
          <cell r="C106" t="str">
            <v>Lutringer/Miller</v>
          </cell>
          <cell r="D106" t="str">
            <v>NYC</v>
          </cell>
          <cell r="E106" t="str">
            <v>Focus/AUDIT</v>
          </cell>
          <cell r="F106">
            <v>6</v>
          </cell>
          <cell r="G106">
            <v>1</v>
          </cell>
        </row>
        <row r="107">
          <cell r="A107" t="str">
            <v>331400010000</v>
          </cell>
          <cell r="B107" t="str">
            <v>NYC GEOG DIST #14 - BROOKLYN</v>
          </cell>
          <cell r="C107" t="str">
            <v>Lutringer/Miller</v>
          </cell>
          <cell r="D107" t="str">
            <v>NYC</v>
          </cell>
          <cell r="E107" t="str">
            <v>Focus/AUDIT</v>
          </cell>
          <cell r="F107">
            <v>7</v>
          </cell>
          <cell r="G107">
            <v>5</v>
          </cell>
        </row>
        <row r="108">
          <cell r="A108" t="str">
            <v>331500010000</v>
          </cell>
          <cell r="B108" t="str">
            <v>NYC GEOG DIST #15 - BROOKLYN</v>
          </cell>
          <cell r="C108" t="str">
            <v>Lutringer/Miller</v>
          </cell>
          <cell r="D108" t="str">
            <v>NYC</v>
          </cell>
          <cell r="E108" t="str">
            <v>Focus/AUDIT</v>
          </cell>
          <cell r="F108">
            <v>4</v>
          </cell>
          <cell r="G108">
            <v>4</v>
          </cell>
        </row>
        <row r="109">
          <cell r="A109" t="str">
            <v>331600010000</v>
          </cell>
          <cell r="B109" t="str">
            <v>NYC GEOG DIST #16 - BROOKLYN</v>
          </cell>
          <cell r="C109" t="str">
            <v>Lutringer/Miller</v>
          </cell>
          <cell r="D109" t="str">
            <v>NYC</v>
          </cell>
          <cell r="E109" t="str">
            <v>Focus/AUDIT</v>
          </cell>
          <cell r="F109">
            <v>14</v>
          </cell>
          <cell r="G109">
            <v>3</v>
          </cell>
        </row>
        <row r="110">
          <cell r="A110" t="str">
            <v>331700010000</v>
          </cell>
          <cell r="B110" t="str">
            <v>NYC GEOG DIST #17 - BROOKLYN</v>
          </cell>
          <cell r="C110" t="str">
            <v>Lutringer/Miller</v>
          </cell>
          <cell r="D110" t="str">
            <v>NYC</v>
          </cell>
          <cell r="E110" t="str">
            <v>Focus/AUDIT</v>
          </cell>
          <cell r="F110">
            <v>2</v>
          </cell>
          <cell r="G110">
            <v>4</v>
          </cell>
        </row>
        <row r="111">
          <cell r="A111" t="str">
            <v>331800010000</v>
          </cell>
          <cell r="B111" t="str">
            <v>NYC GEOG DIST #18 - BROOKLYN</v>
          </cell>
          <cell r="C111" t="str">
            <v>Lutringer/Miller</v>
          </cell>
          <cell r="D111" t="str">
            <v>NYC</v>
          </cell>
          <cell r="E111" t="str">
            <v>Focus/AUDIT</v>
          </cell>
          <cell r="F111">
            <v>1</v>
          </cell>
          <cell r="G111">
            <v>1</v>
          </cell>
        </row>
        <row r="112">
          <cell r="A112" t="str">
            <v>331900010000</v>
          </cell>
          <cell r="B112" t="str">
            <v>NYC GEOG DIST #19 - BROOKLYN</v>
          </cell>
          <cell r="C112" t="str">
            <v>Lutringer/Miller</v>
          </cell>
          <cell r="D112" t="str">
            <v>NYC</v>
          </cell>
          <cell r="E112" t="str">
            <v>Focus/AUDIT</v>
          </cell>
          <cell r="F112">
            <v>22</v>
          </cell>
          <cell r="G112">
            <v>8</v>
          </cell>
        </row>
        <row r="113">
          <cell r="A113" t="str">
            <v>332000010000</v>
          </cell>
          <cell r="B113" t="str">
            <v>NYC GEOG DIST #20 - BROOKLYN</v>
          </cell>
          <cell r="C113" t="str">
            <v>Lutringer/Miller</v>
          </cell>
          <cell r="D113" t="str">
            <v>NYC</v>
          </cell>
          <cell r="E113" t="str">
            <v>Focus/AUDIT</v>
          </cell>
          <cell r="F113">
            <v>2</v>
          </cell>
          <cell r="G113">
            <v>1</v>
          </cell>
        </row>
        <row r="114">
          <cell r="A114" t="str">
            <v>332100010000</v>
          </cell>
          <cell r="B114" t="str">
            <v>NYC GEOG DIST #21 - BROOKLYN</v>
          </cell>
          <cell r="C114" t="str">
            <v>Lutringer/Miller</v>
          </cell>
          <cell r="D114" t="str">
            <v>NYC</v>
          </cell>
          <cell r="E114" t="str">
            <v>Focus/AUDIT</v>
          </cell>
          <cell r="F114">
            <v>4</v>
          </cell>
          <cell r="G114">
            <v>2</v>
          </cell>
        </row>
        <row r="115">
          <cell r="A115" t="str">
            <v>332200010000</v>
          </cell>
          <cell r="B115" t="str">
            <v>NYC GEOG DIST #22 - BROOKLYN</v>
          </cell>
          <cell r="C115" t="str">
            <v>Lutringer/Miller</v>
          </cell>
          <cell r="D115" t="str">
            <v>NYC</v>
          </cell>
          <cell r="E115" t="str">
            <v>Focus/AUDIT</v>
          </cell>
          <cell r="F115">
            <v>2</v>
          </cell>
          <cell r="G115">
            <v>1</v>
          </cell>
        </row>
        <row r="116">
          <cell r="A116" t="str">
            <v>332300010000</v>
          </cell>
          <cell r="B116" t="str">
            <v>NYC GEOG DIST #23 - BROOKLYN</v>
          </cell>
          <cell r="C116" t="str">
            <v>Lutringer/Miller</v>
          </cell>
          <cell r="D116" t="str">
            <v>NYC</v>
          </cell>
          <cell r="E116" t="str">
            <v>Focus/AUDIT</v>
          </cell>
          <cell r="F116">
            <v>14</v>
          </cell>
          <cell r="G116">
            <v>4</v>
          </cell>
        </row>
        <row r="117">
          <cell r="A117" t="str">
            <v>342400010000</v>
          </cell>
          <cell r="B117" t="str">
            <v>NYC GEOG DIST #24 - QUEENS</v>
          </cell>
          <cell r="C117" t="str">
            <v>Lutringer/Miller</v>
          </cell>
          <cell r="D117" t="str">
            <v>NYC</v>
          </cell>
          <cell r="E117" t="str">
            <v>Focus/AUDIT</v>
          </cell>
          <cell r="F117">
            <v>1</v>
          </cell>
          <cell r="G117">
            <v>3</v>
          </cell>
        </row>
        <row r="118">
          <cell r="A118" t="str">
            <v>342500010000</v>
          </cell>
          <cell r="B118" t="str">
            <v>NYC GEOG DIST #25 - QUEENS</v>
          </cell>
          <cell r="C118" t="str">
            <v>Lutringer/Miller</v>
          </cell>
          <cell r="D118" t="str">
            <v>NYC</v>
          </cell>
          <cell r="E118" t="str">
            <v>Focus/AUDIT</v>
          </cell>
          <cell r="F118">
            <v>1</v>
          </cell>
          <cell r="G118">
            <v>1</v>
          </cell>
        </row>
        <row r="119">
          <cell r="A119" t="str">
            <v>342600010000</v>
          </cell>
          <cell r="B119" t="str">
            <v>NYC GEOG DIST #26 - QUEENS</v>
          </cell>
          <cell r="C119" t="str">
            <v>Lutringer/Miller</v>
          </cell>
          <cell r="D119" t="str">
            <v>NYC</v>
          </cell>
          <cell r="E119" t="str">
            <v>Focus/AUDIT</v>
          </cell>
          <cell r="F119">
            <v>1</v>
          </cell>
          <cell r="G119">
            <v>1</v>
          </cell>
        </row>
        <row r="120">
          <cell r="A120" t="str">
            <v>342700010000</v>
          </cell>
          <cell r="B120" t="str">
            <v>NYC GEOG DIST #27 - QUEENS</v>
          </cell>
          <cell r="C120" t="str">
            <v>Lutringer/Miller</v>
          </cell>
          <cell r="D120" t="str">
            <v>NYC</v>
          </cell>
          <cell r="E120" t="str">
            <v>Focus/AUDIT</v>
          </cell>
          <cell r="F120">
            <v>4</v>
          </cell>
          <cell r="G120">
            <v>5</v>
          </cell>
        </row>
        <row r="121">
          <cell r="A121" t="str">
            <v>342800010000</v>
          </cell>
          <cell r="B121" t="str">
            <v>NYC GEOG DIST #28 - QUEENS</v>
          </cell>
          <cell r="C121" t="str">
            <v>Lutringer/Miller</v>
          </cell>
          <cell r="D121" t="str">
            <v>NYC</v>
          </cell>
          <cell r="E121" t="str">
            <v>Focus/AUDIT</v>
          </cell>
          <cell r="F121">
            <v>1</v>
          </cell>
          <cell r="G121">
            <v>2</v>
          </cell>
        </row>
        <row r="122">
          <cell r="A122" t="str">
            <v>342900010000</v>
          </cell>
          <cell r="B122" t="str">
            <v>NYC GEOG DIST #29 - QUEENS</v>
          </cell>
          <cell r="C122" t="str">
            <v>Lutringer/Miller</v>
          </cell>
          <cell r="D122" t="str">
            <v>NYC</v>
          </cell>
          <cell r="E122" t="str">
            <v>Focus/AUDIT</v>
          </cell>
          <cell r="F122">
            <v>1</v>
          </cell>
          <cell r="G122">
            <v>2</v>
          </cell>
        </row>
        <row r="123">
          <cell r="A123" t="str">
            <v>343000010000</v>
          </cell>
          <cell r="B123" t="str">
            <v>NYC GEOG DIST #30 - QUEENS</v>
          </cell>
          <cell r="C123" t="str">
            <v>Lutringer/Miller</v>
          </cell>
          <cell r="D123" t="str">
            <v>NYC</v>
          </cell>
          <cell r="E123" t="str">
            <v>Focus/AUDIT</v>
          </cell>
          <cell r="F123">
            <v>1</v>
          </cell>
          <cell r="G123">
            <v>3</v>
          </cell>
        </row>
        <row r="124">
          <cell r="A124" t="str">
            <v>353100010000</v>
          </cell>
          <cell r="B124" t="str">
            <v>NYC GEOG DIST #31 - STATEN ISLAND</v>
          </cell>
          <cell r="C124" t="str">
            <v>Lutringer/Miller</v>
          </cell>
          <cell r="D124" t="str">
            <v>NYC</v>
          </cell>
          <cell r="E124" t="str">
            <v>AUDIT</v>
          </cell>
          <cell r="F124">
            <v>0</v>
          </cell>
          <cell r="G124">
            <v>0</v>
          </cell>
        </row>
        <row r="125">
          <cell r="A125" t="str">
            <v>333200010000</v>
          </cell>
          <cell r="B125" t="str">
            <v>NYC GEOG DIST #32 - BROOKLYN</v>
          </cell>
          <cell r="C125" t="str">
            <v>Lutringer/Miller</v>
          </cell>
          <cell r="D125" t="str">
            <v>NYC</v>
          </cell>
          <cell r="E125" t="str">
            <v>Focus/AUDIT</v>
          </cell>
          <cell r="F125">
            <v>14</v>
          </cell>
          <cell r="G125">
            <v>4</v>
          </cell>
        </row>
        <row r="126">
          <cell r="A126" t="str">
            <v>042400010000</v>
          </cell>
          <cell r="B126" t="str">
            <v>OLEAN CITY SD</v>
          </cell>
          <cell r="C126" t="str">
            <v>Faby</v>
          </cell>
          <cell r="D126" t="str">
            <v>ROS</v>
          </cell>
          <cell r="E126" t="str">
            <v>Focus District</v>
          </cell>
          <cell r="F126">
            <v>1</v>
          </cell>
          <cell r="G126">
            <v>0</v>
          </cell>
        </row>
        <row r="127">
          <cell r="A127" t="str">
            <v>310300860871</v>
          </cell>
          <cell r="B127" t="str">
            <v>OPPORTUNITY CHARTER SCHOOL</v>
          </cell>
          <cell r="C127" t="str">
            <v>Gans</v>
          </cell>
          <cell r="D127" t="str">
            <v>NYC</v>
          </cell>
          <cell r="E127" t="str">
            <v>Focus CS</v>
          </cell>
          <cell r="F127">
            <v>1</v>
          </cell>
          <cell r="G127">
            <v>0</v>
          </cell>
        </row>
        <row r="128">
          <cell r="A128" t="str">
            <v>140600860868</v>
          </cell>
          <cell r="B128" t="str">
            <v>ORACLE CHARTER SCHOOL</v>
          </cell>
          <cell r="C128" t="str">
            <v>Meaker</v>
          </cell>
          <cell r="D128" t="str">
            <v>ROS</v>
          </cell>
          <cell r="E128" t="str">
            <v>Focus CS</v>
          </cell>
          <cell r="F128">
            <v>1</v>
          </cell>
          <cell r="G128">
            <v>0</v>
          </cell>
        </row>
        <row r="129">
          <cell r="A129" t="str">
            <v>461300010000</v>
          </cell>
          <cell r="B129" t="str">
            <v>OSWEGO CITY SD</v>
          </cell>
          <cell r="C129" t="str">
            <v>Jones</v>
          </cell>
          <cell r="D129" t="str">
            <v>ROS</v>
          </cell>
          <cell r="E129" t="str">
            <v>Focus District</v>
          </cell>
          <cell r="F129">
            <v>2</v>
          </cell>
          <cell r="G129">
            <v>0</v>
          </cell>
        </row>
        <row r="130">
          <cell r="A130" t="str">
            <v>081501040000</v>
          </cell>
          <cell r="B130" t="str">
            <v>OXFORD ACADEMY &amp; CSD</v>
          </cell>
          <cell r="C130" t="str">
            <v>Jones</v>
          </cell>
          <cell r="D130" t="str">
            <v>ROS</v>
          </cell>
          <cell r="E130" t="str">
            <v>Focus District</v>
          </cell>
          <cell r="F130">
            <v>1</v>
          </cell>
          <cell r="G130">
            <v>0</v>
          </cell>
        </row>
        <row r="131">
          <cell r="A131" t="str">
            <v>140600860853</v>
          </cell>
          <cell r="B131" t="str">
            <v>PINNACLE CHARTER SCHOOL</v>
          </cell>
          <cell r="C131" t="str">
            <v>Meaker</v>
          </cell>
          <cell r="D131" t="str">
            <v>ROS</v>
          </cell>
          <cell r="E131" t="str">
            <v>Priority CS</v>
          </cell>
          <cell r="F131" t="str">
            <v>Priority only</v>
          </cell>
          <cell r="G131" t="str">
            <v>EM SGP</v>
          </cell>
        </row>
        <row r="132">
          <cell r="A132" t="str">
            <v>131500010000</v>
          </cell>
          <cell r="B132" t="str">
            <v>POUGHKEEPSIE CITY SD</v>
          </cell>
          <cell r="C132" t="str">
            <v>Faby</v>
          </cell>
          <cell r="D132" t="str">
            <v>ROS</v>
          </cell>
          <cell r="E132" t="str">
            <v>Focus District</v>
          </cell>
          <cell r="F132">
            <v>4</v>
          </cell>
          <cell r="G132">
            <v>2</v>
          </cell>
        </row>
        <row r="133">
          <cell r="A133" t="str">
            <v>043011020000</v>
          </cell>
          <cell r="B133" t="str">
            <v>RANDOLPH ACAD UFSD</v>
          </cell>
          <cell r="C133" t="str">
            <v>Russman</v>
          </cell>
          <cell r="D133" t="str">
            <v>ROS</v>
          </cell>
          <cell r="E133" t="str">
            <v>SPECIAL ACT</v>
          </cell>
          <cell r="F133">
            <v>0</v>
          </cell>
          <cell r="G133">
            <v>0</v>
          </cell>
        </row>
        <row r="134">
          <cell r="A134" t="str">
            <v>043001040000</v>
          </cell>
          <cell r="B134" t="str">
            <v>Randolph Central School District</v>
          </cell>
          <cell r="C134" t="str">
            <v>Jackson</v>
          </cell>
          <cell r="D134" t="str">
            <v>ROS</v>
          </cell>
          <cell r="E134" t="str">
            <v>AUDIT</v>
          </cell>
          <cell r="F134">
            <v>0</v>
          </cell>
          <cell r="G134">
            <v>0</v>
          </cell>
        </row>
        <row r="135">
          <cell r="A135" t="str">
            <v>472001040000</v>
          </cell>
          <cell r="B135" t="str">
            <v>RICHFIELD SPRINGS CSD</v>
          </cell>
          <cell r="C135" t="str">
            <v>L. Miller</v>
          </cell>
          <cell r="D135" t="str">
            <v>ROS</v>
          </cell>
          <cell r="E135" t="str">
            <v>Focus District</v>
          </cell>
          <cell r="F135">
            <v>1</v>
          </cell>
          <cell r="G135">
            <v>0</v>
          </cell>
        </row>
        <row r="136">
          <cell r="A136" t="str">
            <v>062401040000</v>
          </cell>
          <cell r="B136" t="str">
            <v>RIPLEY CSD</v>
          </cell>
          <cell r="C136" t="str">
            <v>Almela</v>
          </cell>
          <cell r="D136" t="str">
            <v>ROS</v>
          </cell>
          <cell r="E136" t="str">
            <v>Focus District</v>
          </cell>
          <cell r="F136">
            <v>1</v>
          </cell>
          <cell r="G136">
            <v>0</v>
          </cell>
        </row>
        <row r="137">
          <cell r="A137" t="str">
            <v>332300861007</v>
          </cell>
          <cell r="B137" t="str">
            <v xml:space="preserve">Roads Charter School I </v>
          </cell>
          <cell r="C137" t="str">
            <v>Albarracin/Gans</v>
          </cell>
          <cell r="D137" t="str">
            <v>NYC</v>
          </cell>
          <cell r="E137" t="str">
            <v>NEW CS</v>
          </cell>
          <cell r="F137">
            <v>0</v>
          </cell>
          <cell r="G137">
            <v>0</v>
          </cell>
        </row>
        <row r="138">
          <cell r="A138" t="str">
            <v>321200861010</v>
          </cell>
          <cell r="B138" t="str">
            <v>Roads Charter School II</v>
          </cell>
          <cell r="C138" t="str">
            <v>Albarracin/Gans</v>
          </cell>
          <cell r="D138" t="str">
            <v>NYC</v>
          </cell>
          <cell r="E138" t="str">
            <v>NEW CS</v>
          </cell>
          <cell r="F138">
            <v>0</v>
          </cell>
          <cell r="G138">
            <v>0</v>
          </cell>
        </row>
        <row r="139">
          <cell r="A139" t="str">
            <v>261600861019</v>
          </cell>
          <cell r="B139" t="str">
            <v>Rochester Career Mentoring Charter School</v>
          </cell>
          <cell r="C139" t="str">
            <v>Meaker</v>
          </cell>
          <cell r="D139" t="str">
            <v>ROS</v>
          </cell>
          <cell r="E139" t="str">
            <v>NEW CS</v>
          </cell>
          <cell r="F139">
            <v>0</v>
          </cell>
          <cell r="G139">
            <v>0</v>
          </cell>
        </row>
        <row r="140">
          <cell r="A140" t="str">
            <v>261600010000</v>
          </cell>
          <cell r="B140" t="str">
            <v>ROCHESTER CITY SD</v>
          </cell>
          <cell r="C140" t="str">
            <v>Wright/Jones</v>
          </cell>
          <cell r="D140" t="str">
            <v>ROS</v>
          </cell>
          <cell r="E140" t="str">
            <v>Focus/AUDIT</v>
          </cell>
          <cell r="F140">
            <v>26</v>
          </cell>
          <cell r="G140">
            <v>25</v>
          </cell>
        </row>
        <row r="141">
          <cell r="A141" t="str">
            <v>411800010000</v>
          </cell>
          <cell r="B141" t="str">
            <v>ROME CITY SD</v>
          </cell>
          <cell r="C141" t="str">
            <v>DeFiglio</v>
          </cell>
          <cell r="D141" t="str">
            <v>ROS</v>
          </cell>
          <cell r="E141" t="str">
            <v>Focus District</v>
          </cell>
          <cell r="F141">
            <v>1</v>
          </cell>
          <cell r="G141">
            <v>0</v>
          </cell>
        </row>
        <row r="142">
          <cell r="A142" t="str">
            <v>280208030000</v>
          </cell>
          <cell r="B142" t="str">
            <v>ROOSEVELT UFSD</v>
          </cell>
          <cell r="C142" t="str">
            <v>Wrona</v>
          </cell>
          <cell r="D142" t="str">
            <v>ROS</v>
          </cell>
          <cell r="E142" t="str">
            <v>Focus District</v>
          </cell>
          <cell r="F142">
            <v>1</v>
          </cell>
          <cell r="G142">
            <v>2</v>
          </cell>
        </row>
        <row r="143">
          <cell r="A143" t="str">
            <v>591301040000</v>
          </cell>
          <cell r="B143" t="str">
            <v>ROSCOE CSD</v>
          </cell>
          <cell r="C143" t="str">
            <v>M-Palmieri</v>
          </cell>
          <cell r="D143" t="str">
            <v>ROS</v>
          </cell>
          <cell r="E143" t="str">
            <v>Focus District</v>
          </cell>
          <cell r="F143">
            <v>1</v>
          </cell>
          <cell r="G143">
            <v>0</v>
          </cell>
        </row>
        <row r="144">
          <cell r="A144" t="str">
            <v>580205060000</v>
          </cell>
          <cell r="B144" t="str">
            <v>Sachem Central School District</v>
          </cell>
          <cell r="C144" t="str">
            <v>Jackson</v>
          </cell>
          <cell r="D144" t="str">
            <v>ROS</v>
          </cell>
          <cell r="E144" t="str">
            <v>AUDIT</v>
          </cell>
          <cell r="F144">
            <v>0</v>
          </cell>
          <cell r="G144">
            <v>0</v>
          </cell>
        </row>
        <row r="145">
          <cell r="A145" t="str">
            <v>161201040000</v>
          </cell>
          <cell r="B145" t="str">
            <v>SALMON RIVER CSD</v>
          </cell>
          <cell r="C145" t="str">
            <v>Faby</v>
          </cell>
          <cell r="D145" t="str">
            <v>ROS</v>
          </cell>
          <cell r="E145" t="str">
            <v>Focus District</v>
          </cell>
          <cell r="F145">
            <v>1</v>
          </cell>
          <cell r="G145">
            <v>0</v>
          </cell>
        </row>
        <row r="146">
          <cell r="A146" t="str">
            <v>091402060000</v>
          </cell>
          <cell r="B146" t="str">
            <v>SARANAC CSD</v>
          </cell>
          <cell r="C146" t="str">
            <v>L. Miller</v>
          </cell>
          <cell r="D146" t="str">
            <v>ROS</v>
          </cell>
          <cell r="E146" t="str">
            <v>Focus District</v>
          </cell>
          <cell r="F146">
            <v>1</v>
          </cell>
          <cell r="G146">
            <v>0</v>
          </cell>
        </row>
        <row r="147">
          <cell r="A147" t="str">
            <v>530600010000</v>
          </cell>
          <cell r="B147" t="str">
            <v>SCHENECTADY CITY SD</v>
          </cell>
          <cell r="C147" t="str">
            <v>DeFiglio</v>
          </cell>
          <cell r="D147" t="str">
            <v>ROS</v>
          </cell>
          <cell r="E147" t="str">
            <v>Focus/AUDIT</v>
          </cell>
          <cell r="F147">
            <v>9</v>
          </cell>
          <cell r="G147">
            <v>4</v>
          </cell>
        </row>
        <row r="148">
          <cell r="A148" t="str">
            <v>121601060000</v>
          </cell>
          <cell r="B148" t="str">
            <v>SIDNEY CSD</v>
          </cell>
          <cell r="C148" t="str">
            <v>Almela</v>
          </cell>
          <cell r="D148" t="str">
            <v>ROS</v>
          </cell>
          <cell r="E148" t="str">
            <v>Focus District</v>
          </cell>
          <cell r="F148">
            <v>1</v>
          </cell>
          <cell r="G148">
            <v>0</v>
          </cell>
        </row>
        <row r="149">
          <cell r="A149" t="str">
            <v>580235060000</v>
          </cell>
          <cell r="B149" t="str">
            <v>SOUTH COUNTRY CSD</v>
          </cell>
          <cell r="C149" t="str">
            <v>Wrona</v>
          </cell>
          <cell r="D149" t="str">
            <v>ROS</v>
          </cell>
          <cell r="E149" t="str">
            <v>Focus District</v>
          </cell>
          <cell r="F149">
            <v>1</v>
          </cell>
          <cell r="G149">
            <v>0</v>
          </cell>
        </row>
        <row r="150">
          <cell r="A150" t="str">
            <v>421800860845</v>
          </cell>
          <cell r="B150" t="str">
            <v>SOUTHSIDE ACADEMY CHARTER SCHOOL</v>
          </cell>
          <cell r="C150" t="str">
            <v>Meaker</v>
          </cell>
          <cell r="D150" t="str">
            <v>ROS</v>
          </cell>
          <cell r="E150" t="str">
            <v>Focus CS</v>
          </cell>
          <cell r="F150">
            <v>1</v>
          </cell>
          <cell r="G150">
            <v>0</v>
          </cell>
        </row>
        <row r="151">
          <cell r="A151" t="str">
            <v>060201060000</v>
          </cell>
          <cell r="B151" t="str">
            <v>Southwestern Central School District</v>
          </cell>
          <cell r="C151" t="str">
            <v>Jackson</v>
          </cell>
          <cell r="D151" t="str">
            <v>ROS</v>
          </cell>
          <cell r="E151" t="str">
            <v>AUDIT</v>
          </cell>
          <cell r="F151">
            <v>0</v>
          </cell>
          <cell r="G151">
            <v>0</v>
          </cell>
        </row>
        <row r="152">
          <cell r="A152" t="str">
            <v>310500860928</v>
          </cell>
          <cell r="B152" t="str">
            <v>ST HOPE LEADERSHIP ACAD CHARTER SCH</v>
          </cell>
          <cell r="C152" t="str">
            <v>Gans</v>
          </cell>
          <cell r="D152" t="str">
            <v>NYC</v>
          </cell>
          <cell r="E152" t="str">
            <v>Focus CS</v>
          </cell>
          <cell r="F152">
            <v>1</v>
          </cell>
          <cell r="G152">
            <v>0</v>
          </cell>
        </row>
        <row r="153">
          <cell r="A153" t="str">
            <v>591502040000</v>
          </cell>
          <cell r="B153" t="str">
            <v>Sullivan West Central School District</v>
          </cell>
          <cell r="C153" t="str">
            <v>Jackson</v>
          </cell>
          <cell r="D153" t="str">
            <v>ROS</v>
          </cell>
          <cell r="E153" t="str">
            <v>AUDIT</v>
          </cell>
          <cell r="F153">
            <v>0</v>
          </cell>
          <cell r="G153">
            <v>0</v>
          </cell>
        </row>
        <row r="154">
          <cell r="A154" t="str">
            <v>331500860953</v>
          </cell>
          <cell r="B154" t="str">
            <v>SUMMIT ACADEMY CHARTER SCHOOL</v>
          </cell>
          <cell r="C154" t="str">
            <v>Gans</v>
          </cell>
          <cell r="D154" t="str">
            <v>NYC</v>
          </cell>
          <cell r="E154" t="str">
            <v>Focus CS</v>
          </cell>
          <cell r="F154">
            <v>1</v>
          </cell>
          <cell r="G154">
            <v>0</v>
          </cell>
        </row>
        <row r="155">
          <cell r="A155" t="str">
            <v>421800010000</v>
          </cell>
          <cell r="B155" t="str">
            <v>SYRACUSE CITY SD</v>
          </cell>
          <cell r="C155" t="str">
            <v>DeFiglio/Meaker</v>
          </cell>
          <cell r="D155" t="str">
            <v>ROS</v>
          </cell>
          <cell r="E155" t="str">
            <v>Focus/AUDIT</v>
          </cell>
          <cell r="F155">
            <v>8</v>
          </cell>
          <cell r="G155">
            <v>20</v>
          </cell>
        </row>
        <row r="156">
          <cell r="A156" t="str">
            <v>321000861032</v>
          </cell>
          <cell r="B156" t="str">
            <v xml:space="preserve">Tech International Charter School </v>
          </cell>
          <cell r="C156" t="str">
            <v>Albarracin/Gans</v>
          </cell>
          <cell r="D156" t="str">
            <v>NYC</v>
          </cell>
          <cell r="E156" t="str">
            <v>NEW CS</v>
          </cell>
          <cell r="F156">
            <v>0</v>
          </cell>
          <cell r="G156">
            <v>0</v>
          </cell>
        </row>
        <row r="157">
          <cell r="A157" t="str">
            <v>491700010000</v>
          </cell>
          <cell r="B157" t="str">
            <v>TROY CITY SD</v>
          </cell>
          <cell r="C157" t="str">
            <v>Jones</v>
          </cell>
          <cell r="D157" t="str">
            <v>ROS</v>
          </cell>
          <cell r="E157" t="str">
            <v>Focus District</v>
          </cell>
          <cell r="F157">
            <v>1</v>
          </cell>
          <cell r="G157">
            <v>1</v>
          </cell>
        </row>
        <row r="158">
          <cell r="A158" t="str">
            <v>331300861006</v>
          </cell>
          <cell r="B158" t="str">
            <v>Urban Dove Charter School</v>
          </cell>
          <cell r="C158" t="str">
            <v>Albarracin/Gans</v>
          </cell>
          <cell r="D158" t="str">
            <v>NYC</v>
          </cell>
          <cell r="E158" t="str">
            <v>NEW CS</v>
          </cell>
          <cell r="F158">
            <v>0</v>
          </cell>
          <cell r="G158">
            <v>0</v>
          </cell>
        </row>
        <row r="159">
          <cell r="A159" t="str">
            <v>412300010000</v>
          </cell>
          <cell r="B159" t="str">
            <v>UTICA CITY SD</v>
          </cell>
          <cell r="C159" t="str">
            <v>Faby</v>
          </cell>
          <cell r="D159" t="str">
            <v>ROS</v>
          </cell>
          <cell r="E159" t="str">
            <v>Focus District</v>
          </cell>
          <cell r="F159">
            <v>9</v>
          </cell>
          <cell r="G159">
            <v>1</v>
          </cell>
        </row>
        <row r="160">
          <cell r="A160" t="str">
            <v>411902040000</v>
          </cell>
          <cell r="B160" t="str">
            <v>WATERVILLE CSD</v>
          </cell>
          <cell r="C160" t="str">
            <v>DeFiglio</v>
          </cell>
          <cell r="D160" t="str">
            <v>ROS</v>
          </cell>
          <cell r="E160" t="str">
            <v>Focus/AUDIT</v>
          </cell>
          <cell r="F160">
            <v>1</v>
          </cell>
          <cell r="G160">
            <v>0</v>
          </cell>
        </row>
        <row r="161">
          <cell r="A161" t="str">
            <v>022601060000</v>
          </cell>
          <cell r="B161" t="str">
            <v>WELLSVILLE CSD</v>
          </cell>
          <cell r="C161" t="str">
            <v>L. Miller</v>
          </cell>
          <cell r="D161" t="str">
            <v>ROS</v>
          </cell>
          <cell r="E161" t="str">
            <v>Focus District</v>
          </cell>
          <cell r="F161">
            <v>1</v>
          </cell>
          <cell r="G161">
            <v>0</v>
          </cell>
        </row>
        <row r="162">
          <cell r="A162" t="str">
            <v>140600860986</v>
          </cell>
          <cell r="B162" t="str">
            <v>West Buffalo Charter School</v>
          </cell>
          <cell r="C162" t="str">
            <v>Meaker</v>
          </cell>
          <cell r="D162" t="str">
            <v>ROS</v>
          </cell>
          <cell r="E162" t="str">
            <v>NEW CS</v>
          </cell>
          <cell r="F162">
            <v>0</v>
          </cell>
          <cell r="G162">
            <v>0</v>
          </cell>
        </row>
        <row r="163">
          <cell r="A163" t="str">
            <v>022101040000</v>
          </cell>
          <cell r="B163" t="str">
            <v>Whitesville Central School District</v>
          </cell>
          <cell r="C163" t="str">
            <v>Jackson</v>
          </cell>
          <cell r="D163" t="str">
            <v>ROS</v>
          </cell>
          <cell r="E163" t="str">
            <v>AUDIT</v>
          </cell>
          <cell r="F163">
            <v>0</v>
          </cell>
          <cell r="G163">
            <v>0</v>
          </cell>
        </row>
        <row r="164">
          <cell r="A164" t="str">
            <v>031401060000</v>
          </cell>
          <cell r="B164" t="str">
            <v>WHITNEY POINT CSD</v>
          </cell>
          <cell r="C164" t="str">
            <v>Jones</v>
          </cell>
          <cell r="D164" t="str">
            <v>ROS</v>
          </cell>
          <cell r="E164" t="str">
            <v>Focus District</v>
          </cell>
          <cell r="F164">
            <v>1</v>
          </cell>
          <cell r="G164">
            <v>0</v>
          </cell>
        </row>
        <row r="165">
          <cell r="A165" t="str">
            <v>331400860865</v>
          </cell>
          <cell r="B165" t="str">
            <v>WILLIAMSBURG CHARTER HIGH SCHOOL</v>
          </cell>
          <cell r="C165" t="str">
            <v>Gans</v>
          </cell>
          <cell r="D165" t="str">
            <v>NYC</v>
          </cell>
          <cell r="E165" t="str">
            <v>Priority CS</v>
          </cell>
          <cell r="F165" t="str">
            <v>Priority only</v>
          </cell>
          <cell r="G165" t="str">
            <v xml:space="preserve">HS PI </v>
          </cell>
        </row>
        <row r="166">
          <cell r="A166" t="str">
            <v>580109020000</v>
          </cell>
          <cell r="B166" t="str">
            <v>WYANDANCH UFSD</v>
          </cell>
          <cell r="C166" t="str">
            <v>Wrona</v>
          </cell>
          <cell r="D166" t="str">
            <v>ROS</v>
          </cell>
          <cell r="E166" t="str">
            <v>Focus District</v>
          </cell>
          <cell r="F166">
            <v>2</v>
          </cell>
          <cell r="G166">
            <v>1</v>
          </cell>
        </row>
        <row r="167">
          <cell r="A167" t="str">
            <v>662300010000</v>
          </cell>
          <cell r="B167" t="str">
            <v>YONKERS CITY SD</v>
          </cell>
          <cell r="C167" t="str">
            <v>Curtin/Faby</v>
          </cell>
          <cell r="D167" t="str">
            <v>ROS</v>
          </cell>
          <cell r="E167" t="str">
            <v>Focus/AUDIT</v>
          </cell>
          <cell r="F167">
            <v>6</v>
          </cell>
          <cell r="G167">
            <v>8</v>
          </cell>
        </row>
        <row r="168">
          <cell r="A168" t="str">
            <v>261600861020</v>
          </cell>
          <cell r="B168" t="str">
            <v>Young Women's College Prep Charter School of Rochester</v>
          </cell>
          <cell r="C168" t="str">
            <v>Meaker</v>
          </cell>
          <cell r="D168" t="str">
            <v>ROS</v>
          </cell>
          <cell r="E168" t="str">
            <v>NEW CS</v>
          </cell>
          <cell r="F168">
            <v>0</v>
          </cell>
          <cell r="G168">
            <v>0</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sheetData sheetId="13">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4">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5"/>
      <sheetData sheetId="16"/>
      <sheetData sheetId="17">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I Set Aside Rates"/>
      <sheetName val="2013-14 D-Facilities"/>
      <sheetName val="2013-14 N-Count"/>
      <sheetName val="2013-14 School Status"/>
      <sheetName val="2013-14 T-I.II.III. Allocations"/>
      <sheetName val="Focus Districts 2012-13..2014-1"/>
      <sheetName val="2013-14 T-II Allocation"/>
      <sheetName val="Priority Schools 12-13..14-15"/>
      <sheetName val="2012-13 Charter Schools"/>
      <sheetName val="2012-13 Non-Pub"/>
      <sheetName val="REAP 13-14"/>
      <sheetName val="Reviewers"/>
    </sheetNames>
    <sheetDataSet>
      <sheetData sheetId="0"/>
      <sheetData sheetId="1"/>
      <sheetData sheetId="2"/>
      <sheetData sheetId="3">
        <row r="2">
          <cell r="A2">
            <v>0</v>
          </cell>
          <cell r="B2" t="str">
            <v>SCHOOL DISTRICT</v>
          </cell>
          <cell r="C2" t="str">
            <v>AGENCY</v>
          </cell>
          <cell r="D2" t="str">
            <v>2013-14
Count</v>
          </cell>
        </row>
        <row r="3">
          <cell r="A3">
            <v>0</v>
          </cell>
          <cell r="B3" t="str">
            <v>Albany</v>
          </cell>
          <cell r="C3" t="str">
            <v>Equinox Youth Shelter/Domestic and Transitional</v>
          </cell>
          <cell r="D3">
            <v>15</v>
          </cell>
        </row>
        <row r="4">
          <cell r="A4">
            <v>0</v>
          </cell>
          <cell r="B4" t="str">
            <v>Albany</v>
          </cell>
          <cell r="C4" t="str">
            <v>Equinox Youth Shelter/Equinox House</v>
          </cell>
          <cell r="D4">
            <v>18</v>
          </cell>
        </row>
        <row r="5">
          <cell r="A5">
            <v>0</v>
          </cell>
          <cell r="B5" t="str">
            <v>Albany</v>
          </cell>
          <cell r="C5" t="str">
            <v>Parson's Child &amp; Family Center</v>
          </cell>
          <cell r="D5">
            <v>83</v>
          </cell>
        </row>
        <row r="6">
          <cell r="A6">
            <v>0</v>
          </cell>
          <cell r="B6" t="str">
            <v>Albany</v>
          </cell>
          <cell r="C6" t="str">
            <v>St. Catherine's Center-Copson</v>
          </cell>
          <cell r="D6">
            <v>16</v>
          </cell>
        </row>
        <row r="7">
          <cell r="A7">
            <v>0</v>
          </cell>
          <cell r="B7" t="str">
            <v>Albany</v>
          </cell>
          <cell r="C7" t="str">
            <v>St. Catherine's Center-Hubbard</v>
          </cell>
          <cell r="D7">
            <v>7</v>
          </cell>
        </row>
        <row r="8">
          <cell r="A8" t="str">
            <v>010100010000</v>
          </cell>
          <cell r="B8" t="str">
            <v>Albany Total</v>
          </cell>
          <cell r="C8">
            <v>0</v>
          </cell>
          <cell r="D8">
            <v>139</v>
          </cell>
        </row>
        <row r="9">
          <cell r="A9" t="str">
            <v>521301060000</v>
          </cell>
          <cell r="B9" t="str">
            <v>Ballston Spa</v>
          </cell>
          <cell r="C9" t="str">
            <v>Captain Youth Shelter Home</v>
          </cell>
          <cell r="D9">
            <v>13</v>
          </cell>
        </row>
        <row r="10">
          <cell r="A10" t="str">
            <v>580501030000</v>
          </cell>
          <cell r="B10" t="str">
            <v>Bay Shore</v>
          </cell>
          <cell r="C10" t="str">
            <v>Mercy First/Bay Shore -Brightwaters Residence</v>
          </cell>
          <cell r="D10">
            <v>4</v>
          </cell>
        </row>
        <row r="11">
          <cell r="A11" t="str">
            <v>580505020000</v>
          </cell>
          <cell r="B11" t="str">
            <v>Bayport/Blue Point</v>
          </cell>
          <cell r="C11" t="str">
            <v>Mercy Center Ministries/Mercy Residence</v>
          </cell>
          <cell r="D11">
            <v>1</v>
          </cell>
        </row>
        <row r="12">
          <cell r="A12" t="str">
            <v>660102060000</v>
          </cell>
          <cell r="B12" t="str">
            <v>Bedford</v>
          </cell>
          <cell r="C12" t="str">
            <v>Abbott House/Mt. Kisco</v>
          </cell>
          <cell r="D12">
            <v>5</v>
          </cell>
        </row>
        <row r="13">
          <cell r="A13" t="str">
            <v>280253070000</v>
          </cell>
          <cell r="B13" t="str">
            <v>Bellmore-Merrick</v>
          </cell>
          <cell r="C13" t="str">
            <v>Catholic Charities/Regina Residence</v>
          </cell>
          <cell r="D13">
            <v>3</v>
          </cell>
        </row>
        <row r="14">
          <cell r="A14" t="str">
            <v>100308020000</v>
          </cell>
          <cell r="B14" t="str">
            <v>Berkshire (Special Act)</v>
          </cell>
          <cell r="C14" t="str">
            <v>Berkshire Farm Ctr. &amp; Svc. For Youth</v>
          </cell>
          <cell r="D14">
            <v>50</v>
          </cell>
        </row>
        <row r="15">
          <cell r="A15">
            <v>0</v>
          </cell>
          <cell r="B15" t="str">
            <v>Binghamton</v>
          </cell>
          <cell r="C15" t="str">
            <v>Children's Home/Wyoming Conf. - Emergency</v>
          </cell>
          <cell r="D15">
            <v>12</v>
          </cell>
        </row>
        <row r="16">
          <cell r="A16">
            <v>0</v>
          </cell>
          <cell r="B16" t="str">
            <v>Binghamton</v>
          </cell>
          <cell r="C16" t="str">
            <v>Children's Home/Wyoming Conf.- Ardsley</v>
          </cell>
          <cell r="D16">
            <v>10</v>
          </cell>
        </row>
        <row r="17">
          <cell r="A17">
            <v>0</v>
          </cell>
          <cell r="B17" t="str">
            <v>Binghamton</v>
          </cell>
          <cell r="C17" t="str">
            <v>Children's Home/Wyoming Conf.-Boys</v>
          </cell>
          <cell r="D17">
            <v>7</v>
          </cell>
        </row>
        <row r="18">
          <cell r="A18" t="str">
            <v>030200010000</v>
          </cell>
          <cell r="B18" t="str">
            <v>Binghamton Total</v>
          </cell>
          <cell r="C18">
            <v>0</v>
          </cell>
          <cell r="D18">
            <v>29</v>
          </cell>
        </row>
        <row r="19">
          <cell r="A19" t="str">
            <v>480601060000</v>
          </cell>
          <cell r="B19" t="str">
            <v>Brewster</v>
          </cell>
          <cell r="C19" t="str">
            <v>Green Chimneys School</v>
          </cell>
          <cell r="D19">
            <v>97</v>
          </cell>
        </row>
        <row r="20">
          <cell r="A20" t="str">
            <v>580203020000</v>
          </cell>
          <cell r="B20" t="str">
            <v>Brookhaven-Comsewogue</v>
          </cell>
          <cell r="C20" t="str">
            <v>Long Island Adolescent/Family Services/Port Jefferson</v>
          </cell>
          <cell r="D20">
            <v>3</v>
          </cell>
        </row>
        <row r="21">
          <cell r="A21">
            <v>0</v>
          </cell>
          <cell r="B21" t="str">
            <v>Buffalo</v>
          </cell>
          <cell r="C21" t="str">
            <v>Child &amp; Fam Svc/Conners</v>
          </cell>
          <cell r="D21">
            <v>28</v>
          </cell>
        </row>
        <row r="22">
          <cell r="A22">
            <v>0</v>
          </cell>
          <cell r="B22" t="str">
            <v>Buffalo</v>
          </cell>
          <cell r="C22" t="str">
            <v>Child &amp; Fam Svc/Morey</v>
          </cell>
          <cell r="D22">
            <v>4</v>
          </cell>
        </row>
        <row r="23">
          <cell r="A23" t="str">
            <v>140600010000</v>
          </cell>
          <cell r="B23" t="str">
            <v>Buffalo Total</v>
          </cell>
          <cell r="C23">
            <v>0</v>
          </cell>
          <cell r="D23">
            <v>32</v>
          </cell>
        </row>
        <row r="24">
          <cell r="A24" t="str">
            <v>140709030000</v>
          </cell>
          <cell r="B24" t="str">
            <v>Cheektowaga-Sloan</v>
          </cell>
          <cell r="C24" t="str">
            <v>Child &amp; Fam Svc/Lee Randall Jones Res</v>
          </cell>
          <cell r="D24">
            <v>7</v>
          </cell>
        </row>
        <row r="25">
          <cell r="A25">
            <v>0</v>
          </cell>
          <cell r="B25" t="str">
            <v>Chenango Valley</v>
          </cell>
          <cell r="C25" t="str">
            <v>Children's Home/Wyoming Conf.-Diagnostic</v>
          </cell>
          <cell r="D25">
            <v>15</v>
          </cell>
        </row>
        <row r="26">
          <cell r="A26">
            <v>0</v>
          </cell>
          <cell r="B26" t="str">
            <v>Chenango Valley</v>
          </cell>
          <cell r="C26" t="str">
            <v>Children's Home/Wyoming Conf. -Residential</v>
          </cell>
          <cell r="D26">
            <v>27</v>
          </cell>
        </row>
        <row r="27">
          <cell r="A27" t="str">
            <v>030701060000</v>
          </cell>
          <cell r="B27" t="str">
            <v>Chenango Valley Total</v>
          </cell>
          <cell r="C27">
            <v>0</v>
          </cell>
          <cell r="D27">
            <v>42</v>
          </cell>
        </row>
        <row r="28">
          <cell r="A28">
            <v>0</v>
          </cell>
          <cell r="B28" t="str">
            <v>Deer Park</v>
          </cell>
          <cell r="C28" t="str">
            <v>Mercy First/Deer Park Residence</v>
          </cell>
          <cell r="D28">
            <v>1</v>
          </cell>
        </row>
        <row r="29">
          <cell r="A29">
            <v>0</v>
          </cell>
          <cell r="B29" t="str">
            <v>Deer Park</v>
          </cell>
          <cell r="C29" t="str">
            <v>SCO Family Services/Shining Point</v>
          </cell>
          <cell r="D29">
            <v>5</v>
          </cell>
        </row>
        <row r="30">
          <cell r="A30" t="str">
            <v>580107030000</v>
          </cell>
          <cell r="B30" t="str">
            <v>Deer Park Total</v>
          </cell>
          <cell r="C30">
            <v>0</v>
          </cell>
          <cell r="D30">
            <v>6</v>
          </cell>
        </row>
        <row r="31">
          <cell r="A31" t="str">
            <v>622002060000</v>
          </cell>
          <cell r="B31" t="str">
            <v>Ellenville</v>
          </cell>
          <cell r="C31" t="str">
            <v>Family of Woodstock/Midway II</v>
          </cell>
          <cell r="D31">
            <v>4</v>
          </cell>
        </row>
        <row r="32">
          <cell r="A32" t="str">
            <v>280522030000</v>
          </cell>
          <cell r="B32" t="str">
            <v>Farmingdale</v>
          </cell>
          <cell r="C32" t="str">
            <v>Hope for Youth/AOBH</v>
          </cell>
          <cell r="D32">
            <v>5</v>
          </cell>
        </row>
        <row r="33">
          <cell r="A33" t="str">
            <v>480404020000</v>
          </cell>
          <cell r="B33" t="str">
            <v>Garrison</v>
          </cell>
          <cell r="C33" t="str">
            <v>St. Basil's Academy</v>
          </cell>
          <cell r="D33">
            <v>9</v>
          </cell>
        </row>
        <row r="34">
          <cell r="A34" t="str">
            <v>610327020000</v>
          </cell>
          <cell r="B34" t="str">
            <v>George Jr. Republic (Special Act)</v>
          </cell>
          <cell r="C34" t="str">
            <v>George Jr. Republic</v>
          </cell>
          <cell r="D34">
            <v>17</v>
          </cell>
        </row>
        <row r="35">
          <cell r="A35" t="str">
            <v>660411020000</v>
          </cell>
          <cell r="B35" t="str">
            <v>Greenburg Eleven (Special Act)</v>
          </cell>
          <cell r="C35" t="str">
            <v>Children's Village</v>
          </cell>
          <cell r="D35">
            <v>89</v>
          </cell>
        </row>
        <row r="36">
          <cell r="A36" t="str">
            <v>660410020000</v>
          </cell>
          <cell r="B36" t="str">
            <v>Greenburgh-Graham (Special Act)</v>
          </cell>
          <cell r="C36" t="str">
            <v>The Graham School</v>
          </cell>
          <cell r="D36">
            <v>17</v>
          </cell>
        </row>
        <row r="37">
          <cell r="A37">
            <v>0</v>
          </cell>
          <cell r="B37" t="str">
            <v>Greenburgh-North Castle (Special Act)</v>
          </cell>
          <cell r="C37" t="str">
            <v>St. Christopher's Inc./Clark</v>
          </cell>
          <cell r="D37">
            <v>54</v>
          </cell>
        </row>
        <row r="38">
          <cell r="A38">
            <v>0</v>
          </cell>
          <cell r="B38" t="str">
            <v>Greenburgh-North Castle (Special Act)</v>
          </cell>
          <cell r="C38" t="str">
            <v>St. Christopher's Inc./REACH</v>
          </cell>
          <cell r="D38">
            <v>22</v>
          </cell>
        </row>
        <row r="39">
          <cell r="A39">
            <v>0</v>
          </cell>
          <cell r="B39" t="str">
            <v>Greenburgh-North Castle (Special Act)</v>
          </cell>
          <cell r="C39" t="str">
            <v>St. Christopher's Inc./Kaplan Career</v>
          </cell>
          <cell r="D39">
            <v>16</v>
          </cell>
        </row>
        <row r="40">
          <cell r="A40" t="str">
            <v>660412020000</v>
          </cell>
          <cell r="B40" t="str">
            <v>Greenburgh-North Castle (Special Act) Total</v>
          </cell>
          <cell r="C40">
            <v>0</v>
          </cell>
          <cell r="D40">
            <v>92</v>
          </cell>
        </row>
        <row r="41">
          <cell r="A41" t="str">
            <v>080601040000</v>
          </cell>
          <cell r="B41" t="str">
            <v>Greene</v>
          </cell>
          <cell r="C41" t="str">
            <v>Children's Home/Wyoming Conf.-Stillwater</v>
          </cell>
          <cell r="D41">
            <v>18</v>
          </cell>
        </row>
        <row r="42">
          <cell r="A42" t="str">
            <v>660803020000</v>
          </cell>
          <cell r="B42" t="str">
            <v>Hawthorne Cedar Knolls (Special Act)</v>
          </cell>
          <cell r="C42" t="str">
            <v>Jewish Board of Family and Child Services</v>
          </cell>
          <cell r="D42">
            <v>81</v>
          </cell>
        </row>
        <row r="43">
          <cell r="A43">
            <v>0</v>
          </cell>
          <cell r="B43" t="str">
            <v>Hyde Park</v>
          </cell>
          <cell r="C43" t="str">
            <v>Children's Home of Poughkeepsie</v>
          </cell>
          <cell r="D43">
            <v>14</v>
          </cell>
        </row>
        <row r="44">
          <cell r="A44">
            <v>0</v>
          </cell>
          <cell r="B44" t="str">
            <v>Hyde Park</v>
          </cell>
          <cell r="C44" t="str">
            <v>Children's Home of Poughkeepsie/YMP Fulton</v>
          </cell>
          <cell r="D44">
            <v>3</v>
          </cell>
        </row>
        <row r="45">
          <cell r="A45">
            <v>0</v>
          </cell>
          <cell r="B45" t="str">
            <v>Hyde Park</v>
          </cell>
          <cell r="C45" t="str">
            <v>Children's Home of Poughkeepsie/YMB Hackett</v>
          </cell>
          <cell r="D45">
            <v>4</v>
          </cell>
        </row>
        <row r="46">
          <cell r="A46">
            <v>0</v>
          </cell>
          <cell r="B46" t="str">
            <v>Hyde Park</v>
          </cell>
          <cell r="C46" t="str">
            <v>Children's Home of Poughkeepsie/Fulton Group Home</v>
          </cell>
          <cell r="D46">
            <v>4</v>
          </cell>
        </row>
        <row r="47">
          <cell r="A47">
            <v>0</v>
          </cell>
          <cell r="B47" t="str">
            <v>Hyde Park</v>
          </cell>
          <cell r="C47" t="str">
            <v>Children's Home of Poughkeepsie/Hillman</v>
          </cell>
          <cell r="D47">
            <v>2</v>
          </cell>
        </row>
        <row r="48">
          <cell r="A48">
            <v>0</v>
          </cell>
          <cell r="B48" t="str">
            <v>Hyde Park</v>
          </cell>
          <cell r="C48" t="str">
            <v>Children's Home of Poughkeepsie/Clyde</v>
          </cell>
          <cell r="D48">
            <v>6</v>
          </cell>
        </row>
        <row r="49">
          <cell r="A49" t="str">
            <v>130801060000</v>
          </cell>
          <cell r="B49" t="str">
            <v>Hyde Park Total</v>
          </cell>
          <cell r="C49">
            <v>0</v>
          </cell>
          <cell r="D49">
            <v>33</v>
          </cell>
        </row>
        <row r="50">
          <cell r="A50">
            <v>0</v>
          </cell>
          <cell r="B50" t="str">
            <v>Kingston</v>
          </cell>
          <cell r="C50" t="str">
            <v>Family of Woodstock/Washbourne</v>
          </cell>
          <cell r="D50">
            <v>9</v>
          </cell>
        </row>
        <row r="51">
          <cell r="A51">
            <v>0</v>
          </cell>
          <cell r="B51" t="str">
            <v>Kingston</v>
          </cell>
          <cell r="C51" t="str">
            <v>Family of Woodstock/Midway 1</v>
          </cell>
          <cell r="D51">
            <v>1</v>
          </cell>
        </row>
        <row r="52">
          <cell r="A52">
            <v>0</v>
          </cell>
          <cell r="B52" t="str">
            <v>Kingston</v>
          </cell>
          <cell r="C52" t="str">
            <v>Family of Woodstock/Family House</v>
          </cell>
          <cell r="D52">
            <v>22</v>
          </cell>
        </row>
        <row r="53">
          <cell r="A53">
            <v>0</v>
          </cell>
          <cell r="B53" t="str">
            <v>Kingston</v>
          </cell>
          <cell r="C53" t="str">
            <v>Family of Woodstock/Family Inn</v>
          </cell>
          <cell r="D53">
            <v>7</v>
          </cell>
        </row>
        <row r="54">
          <cell r="A54" t="str">
            <v>620600010000</v>
          </cell>
          <cell r="B54" t="str">
            <v>Kingston Total</v>
          </cell>
          <cell r="C54">
            <v>0</v>
          </cell>
          <cell r="D54">
            <v>39</v>
          </cell>
        </row>
        <row r="55">
          <cell r="A55" t="str">
            <v>280205030000</v>
          </cell>
          <cell r="B55" t="str">
            <v>Levittown</v>
          </cell>
          <cell r="C55" t="str">
            <v>Hope for Youth/Seaford Group Home</v>
          </cell>
          <cell r="D55">
            <v>7</v>
          </cell>
        </row>
        <row r="56">
          <cell r="A56" t="str">
            <v>590901060000</v>
          </cell>
          <cell r="B56" t="str">
            <v>Liberty</v>
          </cell>
          <cell r="C56" t="str">
            <v>Abbott House/Swan Lake</v>
          </cell>
          <cell r="D56">
            <v>4</v>
          </cell>
        </row>
        <row r="57">
          <cell r="A57" t="str">
            <v>580603020000</v>
          </cell>
          <cell r="B57" t="str">
            <v>Little Flower (Special Act)</v>
          </cell>
          <cell r="C57" t="str">
            <v>Little Flower</v>
          </cell>
          <cell r="D57">
            <v>52</v>
          </cell>
        </row>
        <row r="58">
          <cell r="A58" t="str">
            <v>400400010000</v>
          </cell>
          <cell r="B58" t="str">
            <v>Lockport CSD</v>
          </cell>
          <cell r="C58" t="str">
            <v>Community Mission/Aurora</v>
          </cell>
          <cell r="D58">
            <v>8</v>
          </cell>
        </row>
        <row r="59">
          <cell r="A59" t="str">
            <v>580212060000</v>
          </cell>
          <cell r="B59" t="str">
            <v>Longwood</v>
          </cell>
          <cell r="C59" t="str">
            <v>Long Island Adolescent/Family Services/Ridge</v>
          </cell>
          <cell r="D59">
            <v>2</v>
          </cell>
        </row>
        <row r="60">
          <cell r="A60" t="str">
            <v>280225020000</v>
          </cell>
          <cell r="B60" t="str">
            <v>Merrick</v>
          </cell>
          <cell r="C60" t="str">
            <v>Mercy First/Merrick Residence</v>
          </cell>
          <cell r="D60">
            <v>8</v>
          </cell>
        </row>
        <row r="61">
          <cell r="A61" t="str">
            <v>580211060000</v>
          </cell>
          <cell r="B61" t="str">
            <v>Middle Country</v>
          </cell>
          <cell r="C61" t="str">
            <v>Long Island Adolescent/Family Services/Centereach</v>
          </cell>
          <cell r="D61">
            <v>6</v>
          </cell>
        </row>
        <row r="62">
          <cell r="A62" t="str">
            <v>441000010000</v>
          </cell>
          <cell r="B62" t="str">
            <v>Middletown</v>
          </cell>
          <cell r="C62" t="str">
            <v>Honorehg, Inc./A Friends House</v>
          </cell>
          <cell r="D62">
            <v>17</v>
          </cell>
        </row>
        <row r="63">
          <cell r="A63" t="str">
            <v>660804020000</v>
          </cell>
          <cell r="B63" t="str">
            <v>Mt. Pleasant Cottage (Special Act)</v>
          </cell>
          <cell r="C63" t="str">
            <v>Jewish Child Care Association</v>
          </cell>
          <cell r="D63">
            <v>77</v>
          </cell>
        </row>
        <row r="64">
          <cell r="A64" t="str">
            <v>660806020000</v>
          </cell>
          <cell r="B64" t="str">
            <v>Mt. Pleasant-Blythedale (Special Act)</v>
          </cell>
          <cell r="C64" t="str">
            <v>Mt. Pleasant-Blythedale</v>
          </cell>
          <cell r="D64">
            <v>50</v>
          </cell>
        </row>
        <row r="65">
          <cell r="A65" t="str">
            <v>280501060000</v>
          </cell>
          <cell r="B65" t="str">
            <v>North Shore</v>
          </cell>
          <cell r="C65" t="str">
            <v>SCO Family Services/Tyree Learning Center</v>
          </cell>
          <cell r="D65">
            <v>56</v>
          </cell>
        </row>
        <row r="66">
          <cell r="A66" t="str">
            <v>661401030000</v>
          </cell>
          <cell r="B66" t="str">
            <v>Ossining</v>
          </cell>
          <cell r="C66" t="str">
            <v>Cardinal McCloskey Children's Svc/Highland</v>
          </cell>
          <cell r="D66">
            <v>9</v>
          </cell>
        </row>
        <row r="67">
          <cell r="A67" t="str">
            <v>580224030000</v>
          </cell>
          <cell r="B67" t="str">
            <v>Patchogue-Medford</v>
          </cell>
          <cell r="C67" t="str">
            <v>Mercy Center Ministries/Mercy Center</v>
          </cell>
          <cell r="D67">
            <v>1</v>
          </cell>
        </row>
        <row r="68">
          <cell r="A68" t="str">
            <v>660809030000</v>
          </cell>
          <cell r="B68" t="str">
            <v>Pleasantville</v>
          </cell>
          <cell r="C68" t="str">
            <v>Abbott House/Comm. Residence</v>
          </cell>
          <cell r="D68">
            <v>7</v>
          </cell>
        </row>
        <row r="69">
          <cell r="A69" t="str">
            <v>131500010000</v>
          </cell>
          <cell r="B69" t="str">
            <v>Poughkeepsie</v>
          </cell>
          <cell r="C69" t="str">
            <v>Hudson River Housing/River Haven</v>
          </cell>
          <cell r="D69">
            <v>16</v>
          </cell>
        </row>
        <row r="70">
          <cell r="A70" t="str">
            <v>043011020000</v>
          </cell>
          <cell r="B70" t="str">
            <v>Randolph (Special Act)</v>
          </cell>
          <cell r="C70" t="str">
            <v>Randolph Children's Home</v>
          </cell>
          <cell r="D70">
            <v>8</v>
          </cell>
        </row>
        <row r="71">
          <cell r="A71" t="str">
            <v>131701060000</v>
          </cell>
          <cell r="B71" t="str">
            <v>Red Hook</v>
          </cell>
          <cell r="C71" t="str">
            <v>Devereaux Foundation</v>
          </cell>
          <cell r="D71">
            <v>6</v>
          </cell>
        </row>
        <row r="72">
          <cell r="A72" t="str">
            <v>131801040000</v>
          </cell>
          <cell r="B72" t="str">
            <v>Rhinebeck</v>
          </cell>
          <cell r="C72" t="str">
            <v>Astor Services for Children and Families/Learning Center</v>
          </cell>
          <cell r="D72">
            <v>61</v>
          </cell>
        </row>
        <row r="73">
          <cell r="A73">
            <v>0</v>
          </cell>
          <cell r="B73" t="str">
            <v>Rochester</v>
          </cell>
          <cell r="C73" t="str">
            <v>Center for Youth Services</v>
          </cell>
          <cell r="D73">
            <v>27</v>
          </cell>
        </row>
        <row r="74">
          <cell r="A74">
            <v>0</v>
          </cell>
          <cell r="B74" t="str">
            <v>Rochester</v>
          </cell>
          <cell r="C74" t="str">
            <v>Salvation Army-Genesis House</v>
          </cell>
          <cell r="D74">
            <v>6</v>
          </cell>
        </row>
        <row r="75">
          <cell r="A75" t="str">
            <v>261600010000</v>
          </cell>
          <cell r="B75" t="str">
            <v>Rochester Total</v>
          </cell>
          <cell r="C75">
            <v>0</v>
          </cell>
          <cell r="D75">
            <v>33</v>
          </cell>
        </row>
        <row r="76">
          <cell r="A76" t="str">
            <v>580504030000</v>
          </cell>
          <cell r="B76" t="str">
            <v>Sayville</v>
          </cell>
          <cell r="C76" t="str">
            <v>Mercy Center Ministries/Mercy House</v>
          </cell>
          <cell r="D76">
            <v>2</v>
          </cell>
        </row>
        <row r="77">
          <cell r="A77" t="str">
            <v>500301060000</v>
          </cell>
          <cell r="B77" t="str">
            <v>South Orangetown</v>
          </cell>
          <cell r="C77" t="str">
            <v>Cardinal McCloskey Children's Svc/Tappan</v>
          </cell>
          <cell r="D77">
            <v>7</v>
          </cell>
        </row>
        <row r="78">
          <cell r="A78" t="str">
            <v>280502060000</v>
          </cell>
          <cell r="B78" t="str">
            <v>Syosset</v>
          </cell>
          <cell r="C78" t="str">
            <v>Mercy First/Campus</v>
          </cell>
          <cell r="D78">
            <v>111</v>
          </cell>
        </row>
        <row r="79">
          <cell r="A79">
            <v>0</v>
          </cell>
          <cell r="B79" t="str">
            <v>Syracuse</v>
          </cell>
          <cell r="C79" t="str">
            <v>Elmcrest Childrens Ctr/Emergency</v>
          </cell>
          <cell r="D79">
            <v>9</v>
          </cell>
        </row>
        <row r="80">
          <cell r="A80">
            <v>0</v>
          </cell>
          <cell r="B80" t="str">
            <v>Syracuse</v>
          </cell>
          <cell r="C80" t="str">
            <v>Elmcrest Childrens Ctr/AOBH</v>
          </cell>
          <cell r="D80">
            <v>6</v>
          </cell>
        </row>
        <row r="81">
          <cell r="A81">
            <v>0</v>
          </cell>
          <cell r="B81" t="str">
            <v>Syracuse</v>
          </cell>
          <cell r="C81" t="str">
            <v>Elmcrest Childrens Ctr/RTC</v>
          </cell>
          <cell r="D81">
            <v>34</v>
          </cell>
        </row>
        <row r="82">
          <cell r="A82">
            <v>0</v>
          </cell>
          <cell r="B82" t="str">
            <v>Syracuse</v>
          </cell>
          <cell r="C82" t="str">
            <v>Elmcrest Childrens Ctr/Hard to Place</v>
          </cell>
          <cell r="D82">
            <v>35</v>
          </cell>
        </row>
        <row r="83">
          <cell r="A83" t="str">
            <v>421800010000</v>
          </cell>
          <cell r="B83" t="str">
            <v>Syracuse Total</v>
          </cell>
          <cell r="C83">
            <v>0</v>
          </cell>
          <cell r="D83">
            <v>84</v>
          </cell>
        </row>
        <row r="84">
          <cell r="A84" t="str">
            <v>580201060000</v>
          </cell>
          <cell r="B84" t="str">
            <v>Three Village CSD</v>
          </cell>
          <cell r="C84" t="str">
            <v>Long Island Adolescent Family Services/Stony Brook</v>
          </cell>
          <cell r="D84">
            <v>12</v>
          </cell>
        </row>
        <row r="85">
          <cell r="A85" t="str">
            <v>262001040000</v>
          </cell>
          <cell r="B85" t="str">
            <v>Wheatland-Chili</v>
          </cell>
          <cell r="C85" t="str">
            <v>Crestwood Children's Center</v>
          </cell>
          <cell r="D85">
            <v>22</v>
          </cell>
        </row>
        <row r="86">
          <cell r="A86" t="str">
            <v>662200010000</v>
          </cell>
          <cell r="B86" t="str">
            <v>White Plains</v>
          </cell>
          <cell r="C86" t="str">
            <v>Abbott House/OMR Mamaroneck</v>
          </cell>
          <cell r="D86">
            <v>5</v>
          </cell>
        </row>
        <row r="87">
          <cell r="A87">
            <v>0</v>
          </cell>
          <cell r="B87" t="str">
            <v>Yonkers</v>
          </cell>
          <cell r="C87" t="str">
            <v>Julia Dyckman Memorial/Orchard School</v>
          </cell>
          <cell r="D87">
            <v>69</v>
          </cell>
        </row>
        <row r="88">
          <cell r="A88">
            <v>0</v>
          </cell>
          <cell r="B88" t="str">
            <v>Yonkers</v>
          </cell>
          <cell r="C88" t="str">
            <v>Leake &amp; Watts Services Inc.</v>
          </cell>
          <cell r="D88">
            <v>37</v>
          </cell>
        </row>
        <row r="89">
          <cell r="A89">
            <v>0</v>
          </cell>
          <cell r="B89" t="str">
            <v>Yonkers</v>
          </cell>
          <cell r="C89" t="str">
            <v>Yonkers Residential Center/Phillipse</v>
          </cell>
          <cell r="D89">
            <v>4</v>
          </cell>
        </row>
        <row r="90">
          <cell r="A90">
            <v>0</v>
          </cell>
          <cell r="B90" t="str">
            <v>Yonkers</v>
          </cell>
          <cell r="C90" t="str">
            <v>Yonkers Residential Center/Herriot</v>
          </cell>
          <cell r="D90">
            <v>2</v>
          </cell>
        </row>
        <row r="91">
          <cell r="A91">
            <v>0</v>
          </cell>
          <cell r="B91" t="str">
            <v>Yonkers</v>
          </cell>
          <cell r="C91" t="str">
            <v>Yonkers Residential Center/N Broadway</v>
          </cell>
          <cell r="D91">
            <v>10</v>
          </cell>
        </row>
        <row r="92">
          <cell r="A92" t="str">
            <v>662300010000</v>
          </cell>
          <cell r="B92" t="str">
            <v>Yonkers Total</v>
          </cell>
          <cell r="C92">
            <v>0</v>
          </cell>
          <cell r="D92">
            <v>122</v>
          </cell>
        </row>
        <row r="93">
          <cell r="A93">
            <v>0</v>
          </cell>
          <cell r="B93" t="str">
            <v>Bronx</v>
          </cell>
          <cell r="C93" t="str">
            <v>Catholic Guardian Society/Fort Independence</v>
          </cell>
          <cell r="D93">
            <v>4</v>
          </cell>
        </row>
        <row r="94">
          <cell r="A94">
            <v>0</v>
          </cell>
          <cell r="B94" t="str">
            <v>Bronx</v>
          </cell>
          <cell r="C94" t="str">
            <v>Catholic Guardian Society/Howe</v>
          </cell>
          <cell r="D94">
            <v>4</v>
          </cell>
        </row>
        <row r="95">
          <cell r="A95">
            <v>0</v>
          </cell>
          <cell r="B95" t="str">
            <v>Bronx</v>
          </cell>
          <cell r="C95" t="str">
            <v>Catholic Guardian Society/Rosalie Hall</v>
          </cell>
          <cell r="D95">
            <v>6</v>
          </cell>
        </row>
        <row r="96">
          <cell r="A96">
            <v>0</v>
          </cell>
          <cell r="B96" t="str">
            <v>Bronx</v>
          </cell>
          <cell r="C96" t="str">
            <v>Jewish Bd. Fam.&amp;Child. Svcs./Henry Ittleson</v>
          </cell>
          <cell r="D96">
            <v>35</v>
          </cell>
        </row>
        <row r="97">
          <cell r="A97">
            <v>0</v>
          </cell>
          <cell r="B97" t="str">
            <v>Bronx</v>
          </cell>
          <cell r="C97" t="str">
            <v>Jewish Bd. Fam.&amp;Child. Svcs./Ittleson Bronx</v>
          </cell>
          <cell r="D97">
            <v>9</v>
          </cell>
        </row>
        <row r="98">
          <cell r="A98">
            <v>0</v>
          </cell>
          <cell r="B98" t="str">
            <v>Bronx</v>
          </cell>
          <cell r="C98" t="str">
            <v>Jewish Bd. Fam.&amp;Child. Svcs./Bruner</v>
          </cell>
          <cell r="D98">
            <v>6</v>
          </cell>
        </row>
        <row r="99">
          <cell r="A99">
            <v>0</v>
          </cell>
          <cell r="B99" t="str">
            <v>Bronx</v>
          </cell>
          <cell r="C99" t="str">
            <v>Jewish Bd. Fam.&amp;Child. Svcs./Westchester</v>
          </cell>
          <cell r="D99">
            <v>6</v>
          </cell>
        </row>
        <row r="100">
          <cell r="A100">
            <v>0</v>
          </cell>
          <cell r="B100" t="str">
            <v>Bronx</v>
          </cell>
          <cell r="C100" t="str">
            <v>Leake &amp; Watts Services</v>
          </cell>
          <cell r="D100">
            <v>5</v>
          </cell>
        </row>
        <row r="101">
          <cell r="A101">
            <v>0</v>
          </cell>
          <cell r="B101" t="str">
            <v>Bronx</v>
          </cell>
          <cell r="C101" t="str">
            <v>SCO Family Services</v>
          </cell>
          <cell r="D101">
            <v>5</v>
          </cell>
        </row>
        <row r="102">
          <cell r="A102" t="str">
            <v>320000010000</v>
          </cell>
          <cell r="B102" t="str">
            <v>Bronx Total</v>
          </cell>
          <cell r="C102">
            <v>0</v>
          </cell>
          <cell r="D102">
            <v>80</v>
          </cell>
        </row>
        <row r="103">
          <cell r="A103">
            <v>0</v>
          </cell>
          <cell r="B103" t="str">
            <v>Kings</v>
          </cell>
          <cell r="C103" t="str">
            <v>August Aichorn/Dean</v>
          </cell>
          <cell r="D103">
            <v>24</v>
          </cell>
        </row>
        <row r="104">
          <cell r="A104">
            <v>0</v>
          </cell>
          <cell r="B104" t="str">
            <v>Kings</v>
          </cell>
          <cell r="C104" t="str">
            <v>Boys Hope/Girls Hope LaSalle Hall</v>
          </cell>
          <cell r="D104">
            <v>34</v>
          </cell>
        </row>
        <row r="105">
          <cell r="A105">
            <v>0</v>
          </cell>
          <cell r="B105" t="str">
            <v>Kings</v>
          </cell>
          <cell r="C105" t="str">
            <v>Boys Hope/Girls Hope McCauley Hall</v>
          </cell>
          <cell r="D105">
            <v>42</v>
          </cell>
        </row>
        <row r="106">
          <cell r="A106">
            <v>0</v>
          </cell>
          <cell r="B106" t="str">
            <v>Kings</v>
          </cell>
          <cell r="C106" t="str">
            <v>Jewish Bd. Fam. &amp; Child Svcs/M'lochim</v>
          </cell>
          <cell r="D106">
            <v>4</v>
          </cell>
        </row>
        <row r="107">
          <cell r="A107">
            <v>0</v>
          </cell>
          <cell r="B107" t="str">
            <v>Kings</v>
          </cell>
          <cell r="C107" t="str">
            <v>Jewish Bd. Fam. &amp; Child Svcs/Mishkon</v>
          </cell>
          <cell r="D107">
            <v>1</v>
          </cell>
        </row>
        <row r="108">
          <cell r="A108">
            <v>0</v>
          </cell>
          <cell r="B108" t="str">
            <v>Kings</v>
          </cell>
          <cell r="C108" t="str">
            <v>Jewish Bd. Fam. &amp; Child Svcs/Gan Mishkon</v>
          </cell>
          <cell r="D108">
            <v>1</v>
          </cell>
        </row>
        <row r="109">
          <cell r="A109">
            <v>0</v>
          </cell>
          <cell r="B109" t="str">
            <v>Kings</v>
          </cell>
          <cell r="C109" t="str">
            <v>Mercy First-McAuley Residence</v>
          </cell>
          <cell r="D109">
            <v>1</v>
          </cell>
        </row>
        <row r="110">
          <cell r="A110">
            <v>0</v>
          </cell>
          <cell r="B110" t="str">
            <v>Kings</v>
          </cell>
          <cell r="C110" t="str">
            <v>Mercy First-Virginia Residence</v>
          </cell>
          <cell r="D110">
            <v>4</v>
          </cell>
        </row>
        <row r="111">
          <cell r="A111">
            <v>0</v>
          </cell>
          <cell r="B111" t="str">
            <v>Kings</v>
          </cell>
          <cell r="C111" t="str">
            <v>SCO Family Services</v>
          </cell>
          <cell r="D111">
            <v>22</v>
          </cell>
        </row>
        <row r="112">
          <cell r="A112">
            <v>0</v>
          </cell>
          <cell r="B112" t="str">
            <v>Kings</v>
          </cell>
          <cell r="C112" t="str">
            <v>Steinway Child and Family/E92 Residence</v>
          </cell>
          <cell r="D112">
            <v>5</v>
          </cell>
        </row>
        <row r="113">
          <cell r="A113" t="str">
            <v>330000010000</v>
          </cell>
          <cell r="B113" t="str">
            <v>Kings Total</v>
          </cell>
          <cell r="C113">
            <v>0</v>
          </cell>
          <cell r="D113">
            <v>138</v>
          </cell>
        </row>
        <row r="114">
          <cell r="A114">
            <v>0</v>
          </cell>
          <cell r="B114" t="str">
            <v>New York</v>
          </cell>
          <cell r="C114" t="str">
            <v>August Aichhorn Ctr/School</v>
          </cell>
          <cell r="D114">
            <v>29</v>
          </cell>
        </row>
        <row r="115">
          <cell r="A115">
            <v>0</v>
          </cell>
          <cell r="B115" t="str">
            <v>New York</v>
          </cell>
          <cell r="C115" t="str">
            <v>Cerebral Palsy-UCP/Waterside</v>
          </cell>
          <cell r="D115">
            <v>6</v>
          </cell>
        </row>
        <row r="116">
          <cell r="A116">
            <v>0</v>
          </cell>
          <cell r="B116" t="str">
            <v>New York</v>
          </cell>
          <cell r="C116" t="str">
            <v>Good Shepherd Svcs/Marian Hall</v>
          </cell>
          <cell r="D116">
            <v>5</v>
          </cell>
        </row>
        <row r="117">
          <cell r="A117">
            <v>0</v>
          </cell>
          <cell r="B117" t="str">
            <v>New York</v>
          </cell>
          <cell r="C117" t="str">
            <v>Green Chimneys School/Gramercy</v>
          </cell>
          <cell r="D117">
            <v>7</v>
          </cell>
        </row>
        <row r="118">
          <cell r="A118">
            <v>0</v>
          </cell>
          <cell r="B118" t="str">
            <v>New York</v>
          </cell>
          <cell r="C118" t="str">
            <v>Green Chimneys School/AOBH</v>
          </cell>
          <cell r="D118">
            <v>1</v>
          </cell>
        </row>
        <row r="119">
          <cell r="A119">
            <v>0</v>
          </cell>
          <cell r="B119" t="str">
            <v>New York</v>
          </cell>
          <cell r="C119" t="str">
            <v>Incarnation Childrens Center</v>
          </cell>
          <cell r="D119">
            <v>7</v>
          </cell>
        </row>
        <row r="120">
          <cell r="A120">
            <v>0</v>
          </cell>
          <cell r="B120" t="str">
            <v>New York</v>
          </cell>
          <cell r="C120" t="str">
            <v>Metropolitan Hospital</v>
          </cell>
          <cell r="D120">
            <v>34</v>
          </cell>
        </row>
        <row r="121">
          <cell r="A121">
            <v>0</v>
          </cell>
          <cell r="B121" t="str">
            <v>New York</v>
          </cell>
          <cell r="C121" t="str">
            <v>New York Foundling/Commeford and DeSales</v>
          </cell>
          <cell r="D121">
            <v>7</v>
          </cell>
        </row>
        <row r="122">
          <cell r="A122" t="str">
            <v>310000010000</v>
          </cell>
          <cell r="B122" t="str">
            <v>New York Total</v>
          </cell>
          <cell r="C122">
            <v>0</v>
          </cell>
          <cell r="D122">
            <v>96</v>
          </cell>
        </row>
        <row r="123">
          <cell r="A123">
            <v>0</v>
          </cell>
          <cell r="B123" t="str">
            <v>Queens</v>
          </cell>
          <cell r="C123" t="str">
            <v>Abbott House/E Elmhurst</v>
          </cell>
          <cell r="D123">
            <v>23</v>
          </cell>
        </row>
        <row r="124">
          <cell r="A124">
            <v>0</v>
          </cell>
          <cell r="B124" t="str">
            <v>Queens</v>
          </cell>
          <cell r="C124" t="str">
            <v>Jewish Child Care/Utopia</v>
          </cell>
          <cell r="D124">
            <v>1</v>
          </cell>
        </row>
        <row r="125">
          <cell r="A125">
            <v>0</v>
          </cell>
          <cell r="B125" t="str">
            <v>Queens</v>
          </cell>
          <cell r="C125" t="str">
            <v>Jewish Child Care/Hillcrest</v>
          </cell>
          <cell r="D125">
            <v>3</v>
          </cell>
        </row>
        <row r="126">
          <cell r="A126">
            <v>0</v>
          </cell>
          <cell r="B126" t="str">
            <v>Queens</v>
          </cell>
          <cell r="C126" t="str">
            <v>SCO Family Services/Theresa Paplin</v>
          </cell>
          <cell r="D126">
            <v>42</v>
          </cell>
        </row>
        <row r="127">
          <cell r="A127">
            <v>0</v>
          </cell>
          <cell r="B127" t="str">
            <v>Queens</v>
          </cell>
          <cell r="C127" t="str">
            <v>SCO Family Services/87th AOBH</v>
          </cell>
          <cell r="D127">
            <v>2</v>
          </cell>
        </row>
        <row r="128">
          <cell r="A128">
            <v>0</v>
          </cell>
          <cell r="B128" t="str">
            <v>Queens</v>
          </cell>
          <cell r="C128" t="str">
            <v>SCO Family Services/LIC AOBH</v>
          </cell>
          <cell r="D128">
            <v>1</v>
          </cell>
        </row>
        <row r="129">
          <cell r="A129">
            <v>0</v>
          </cell>
          <cell r="B129" t="str">
            <v>Queens</v>
          </cell>
          <cell r="C129" t="str">
            <v>SCO Family Services/Hollis Court AOBH</v>
          </cell>
          <cell r="D129">
            <v>1</v>
          </cell>
        </row>
        <row r="130">
          <cell r="A130">
            <v>0</v>
          </cell>
          <cell r="B130" t="str">
            <v>Queens</v>
          </cell>
          <cell r="C130" t="str">
            <v>SCO Family Services/175th Street AOBH</v>
          </cell>
          <cell r="D130">
            <v>1</v>
          </cell>
        </row>
        <row r="131">
          <cell r="A131">
            <v>0</v>
          </cell>
          <cell r="B131" t="str">
            <v>Queens</v>
          </cell>
          <cell r="C131" t="str">
            <v>SCO Family Services/114th Road AOBH</v>
          </cell>
          <cell r="D131">
            <v>2</v>
          </cell>
        </row>
        <row r="132">
          <cell r="A132">
            <v>0</v>
          </cell>
          <cell r="B132" t="str">
            <v>Queens</v>
          </cell>
          <cell r="C132" t="str">
            <v>SCO Family Services/107th AOBH</v>
          </cell>
          <cell r="D132">
            <v>3</v>
          </cell>
        </row>
        <row r="133">
          <cell r="A133">
            <v>0</v>
          </cell>
          <cell r="B133" t="str">
            <v>Queens</v>
          </cell>
          <cell r="C133" t="str">
            <v>SCO Family Services/Montauk Street AOBH</v>
          </cell>
          <cell r="D133">
            <v>2</v>
          </cell>
        </row>
        <row r="134">
          <cell r="A134">
            <v>0</v>
          </cell>
          <cell r="B134" t="str">
            <v>Queens</v>
          </cell>
          <cell r="C134" t="str">
            <v>SCO Family Services/169th Street AOBH</v>
          </cell>
          <cell r="D134">
            <v>1</v>
          </cell>
        </row>
        <row r="135">
          <cell r="A135">
            <v>0</v>
          </cell>
          <cell r="B135" t="str">
            <v>Queens</v>
          </cell>
          <cell r="C135" t="str">
            <v>SCO Family Services/103rd AVenue AOBH</v>
          </cell>
          <cell r="D135">
            <v>6</v>
          </cell>
        </row>
        <row r="136">
          <cell r="A136">
            <v>0</v>
          </cell>
          <cell r="B136" t="str">
            <v>Queens</v>
          </cell>
          <cell r="C136" t="str">
            <v>SCO Family Services/Bethany II GR</v>
          </cell>
          <cell r="D136">
            <v>5</v>
          </cell>
        </row>
        <row r="137">
          <cell r="A137">
            <v>0</v>
          </cell>
          <cell r="B137" t="str">
            <v>Queens</v>
          </cell>
          <cell r="C137" t="str">
            <v>SCO Family Services/Our Place Community Residence</v>
          </cell>
          <cell r="D137">
            <v>7</v>
          </cell>
        </row>
        <row r="138">
          <cell r="A138">
            <v>0</v>
          </cell>
          <cell r="B138" t="str">
            <v>Queens</v>
          </cell>
          <cell r="C138" t="str">
            <v>SCO Family Services/I Can Community Residence</v>
          </cell>
          <cell r="D138">
            <v>7</v>
          </cell>
        </row>
        <row r="139">
          <cell r="A139">
            <v>0</v>
          </cell>
          <cell r="B139" t="str">
            <v>Queens</v>
          </cell>
          <cell r="C139" t="str">
            <v>SCO Family Services/Beach 38th Street AOBH</v>
          </cell>
          <cell r="D139">
            <v>4</v>
          </cell>
        </row>
        <row r="140">
          <cell r="A140">
            <v>0</v>
          </cell>
          <cell r="B140" t="str">
            <v>Queens</v>
          </cell>
          <cell r="C140" t="str">
            <v>St. John's Residence for Boys</v>
          </cell>
          <cell r="D140">
            <v>32</v>
          </cell>
        </row>
        <row r="141">
          <cell r="A141">
            <v>0</v>
          </cell>
          <cell r="B141" t="str">
            <v>Queens</v>
          </cell>
          <cell r="C141" t="str">
            <v>St. Vincent's Services, Inc./Jamaica Group Home</v>
          </cell>
          <cell r="D141">
            <v>2</v>
          </cell>
        </row>
        <row r="142">
          <cell r="A142">
            <v>0</v>
          </cell>
          <cell r="B142" t="str">
            <v>Queens</v>
          </cell>
          <cell r="C142" t="str">
            <v>St. Vincent's Services, Inc./Richmond Hill</v>
          </cell>
          <cell r="D142">
            <v>2</v>
          </cell>
        </row>
        <row r="143">
          <cell r="A143">
            <v>0</v>
          </cell>
          <cell r="B143" t="str">
            <v>Queens</v>
          </cell>
          <cell r="C143" t="str">
            <v>Steinway Child and Family/Comm. Residence</v>
          </cell>
          <cell r="D143">
            <v>5</v>
          </cell>
        </row>
        <row r="144">
          <cell r="A144" t="str">
            <v>340000010000</v>
          </cell>
          <cell r="B144" t="str">
            <v>Queens Total</v>
          </cell>
          <cell r="C144">
            <v>0</v>
          </cell>
          <cell r="D144">
            <v>152</v>
          </cell>
        </row>
        <row r="145">
          <cell r="A145">
            <v>0</v>
          </cell>
          <cell r="B145" t="str">
            <v>Richmond</v>
          </cell>
          <cell r="C145" t="str">
            <v>Cerebral Palsy of NYS Inc./Nina</v>
          </cell>
          <cell r="D145">
            <v>4</v>
          </cell>
        </row>
        <row r="146">
          <cell r="A146">
            <v>0</v>
          </cell>
          <cell r="B146" t="str">
            <v>Richmond</v>
          </cell>
          <cell r="C146" t="str">
            <v>Jewish Bd. Fam. &amp; Child Svcs/Ch Comm Residence</v>
          </cell>
          <cell r="D146">
            <v>8</v>
          </cell>
        </row>
        <row r="147">
          <cell r="A147">
            <v>0</v>
          </cell>
          <cell r="B147" t="str">
            <v>Richmond</v>
          </cell>
          <cell r="C147" t="str">
            <v>Jewish Bd. Fam. &amp; Child Svcs/Gellar Residence</v>
          </cell>
          <cell r="D147">
            <v>40</v>
          </cell>
        </row>
        <row r="148">
          <cell r="A148">
            <v>0</v>
          </cell>
          <cell r="B148" t="str">
            <v>Richmond</v>
          </cell>
          <cell r="C148" t="str">
            <v>New York Foundling/Residential</v>
          </cell>
          <cell r="D148">
            <v>14</v>
          </cell>
        </row>
        <row r="149">
          <cell r="A149">
            <v>0</v>
          </cell>
          <cell r="B149" t="str">
            <v>Richmond</v>
          </cell>
          <cell r="C149" t="str">
            <v>New York Foundling/Center for Lifetime Growth</v>
          </cell>
          <cell r="D149">
            <v>3</v>
          </cell>
        </row>
        <row r="150">
          <cell r="A150">
            <v>0</v>
          </cell>
          <cell r="B150" t="str">
            <v>Richmond</v>
          </cell>
          <cell r="C150" t="str">
            <v>St. Vincent's Services, Inc./Meirs East Group Home</v>
          </cell>
          <cell r="D150">
            <v>2</v>
          </cell>
        </row>
        <row r="151">
          <cell r="A151">
            <v>0</v>
          </cell>
          <cell r="B151" t="str">
            <v>Richmond</v>
          </cell>
          <cell r="C151" t="str">
            <v>St. Vincent's Services, Inc./New Brighton Group Home</v>
          </cell>
          <cell r="D151">
            <v>8</v>
          </cell>
        </row>
        <row r="152">
          <cell r="A152" t="str">
            <v>350000010000</v>
          </cell>
          <cell r="B152" t="str">
            <v>Richmond Total</v>
          </cell>
          <cell r="C152">
            <v>0</v>
          </cell>
          <cell r="D152">
            <v>79</v>
          </cell>
        </row>
      </sheetData>
      <sheetData sheetId="4">
        <row r="3">
          <cell r="A3" t="str">
            <v>140600860911</v>
          </cell>
          <cell r="B3" t="str">
            <v>A D JOHNSON COMMUNITY CS</v>
          </cell>
          <cell r="C3" t="str">
            <v>140600860911</v>
          </cell>
          <cell r="D3" t="str">
            <v>A D JOHNSON COMMUNITY CHARTER SCHOOL</v>
          </cell>
          <cell r="E3" t="str">
            <v>Good Standing</v>
          </cell>
        </row>
        <row r="4">
          <cell r="A4" t="str">
            <v>660413020000</v>
          </cell>
          <cell r="B4" t="str">
            <v>ABBOTT UFSD</v>
          </cell>
          <cell r="C4" t="str">
            <v>660413020000</v>
          </cell>
          <cell r="D4" t="str">
            <v>ABBOTT UFSD</v>
          </cell>
          <cell r="E4" t="str">
            <v>Good Standing</v>
          </cell>
        </row>
        <row r="5">
          <cell r="A5" t="str">
            <v>660413020000</v>
          </cell>
          <cell r="B5" t="str">
            <v>ABBOTT UFSD</v>
          </cell>
          <cell r="C5" t="str">
            <v>660413020002</v>
          </cell>
          <cell r="D5" t="str">
            <v>ABBOTT SCHOOL</v>
          </cell>
          <cell r="E5" t="str">
            <v>Good Standing</v>
          </cell>
        </row>
        <row r="6">
          <cell r="A6" t="str">
            <v>320700860957</v>
          </cell>
          <cell r="B6" t="str">
            <v>ACADEMIC LEADERSHIP CS</v>
          </cell>
          <cell r="C6" t="str">
            <v>320700860957</v>
          </cell>
          <cell r="D6" t="str">
            <v>ACADEMIC LEADERSHIP CHARTER SCHOOL</v>
          </cell>
          <cell r="E6" t="str">
            <v>Good Standing</v>
          </cell>
        </row>
        <row r="7">
          <cell r="A7" t="str">
            <v>280201860934</v>
          </cell>
          <cell r="B7" t="str">
            <v>ACADEMY CS</v>
          </cell>
          <cell r="C7" t="str">
            <v>280201860934</v>
          </cell>
          <cell r="D7" t="str">
            <v>ACADEMY CHARTER SCHOOL</v>
          </cell>
          <cell r="E7" t="str">
            <v>Good Standing</v>
          </cell>
        </row>
        <row r="8">
          <cell r="A8" t="str">
            <v>343000860998</v>
          </cell>
          <cell r="B8" t="str">
            <v>ACADEMY OF THE CITY CS</v>
          </cell>
          <cell r="C8" t="str">
            <v>343000860998</v>
          </cell>
          <cell r="D8" t="str">
            <v>ACADEMY OF THE CITY CHARTER SCHOOL</v>
          </cell>
          <cell r="E8" t="str">
            <v>Good Standing</v>
          </cell>
        </row>
        <row r="9">
          <cell r="A9" t="str">
            <v>010100860876</v>
          </cell>
          <cell r="B9" t="str">
            <v>ACHIEVEMENT ACAD CS</v>
          </cell>
          <cell r="C9" t="str">
            <v>010100860876</v>
          </cell>
          <cell r="D9" t="str">
            <v>ACHIEVEMENT ACAD CHARTER SCHOOL</v>
          </cell>
          <cell r="E9" t="str">
            <v>Good Standing</v>
          </cell>
        </row>
        <row r="10">
          <cell r="A10" t="str">
            <v>331900860933</v>
          </cell>
          <cell r="B10" t="str">
            <v>ACHIEVEMENT FIRST APOLLO CS</v>
          </cell>
          <cell r="C10" t="str">
            <v>331900860933</v>
          </cell>
          <cell r="D10" t="str">
            <v>ACHIEVEMENT FIRST APOLLO CHARTER</v>
          </cell>
          <cell r="E10" t="str">
            <v>Good Standing</v>
          </cell>
        </row>
        <row r="11">
          <cell r="A11" t="str">
            <v>332300860912</v>
          </cell>
          <cell r="B11" t="str">
            <v>ACHIEVEMENT FIRST BROWNSVILLE CS</v>
          </cell>
          <cell r="C11" t="str">
            <v>332300860912</v>
          </cell>
          <cell r="D11" t="str">
            <v>ACHIEVEMENT FIRST BROWNSVILLE CHARTE</v>
          </cell>
          <cell r="E11" t="str">
            <v>Good Standing</v>
          </cell>
        </row>
        <row r="12">
          <cell r="A12" t="str">
            <v>333200860906</v>
          </cell>
          <cell r="B12" t="str">
            <v>ACHIEVEMENT FIRST BUSHWICK CS</v>
          </cell>
          <cell r="C12" t="str">
            <v>333200860906</v>
          </cell>
          <cell r="D12" t="str">
            <v>ACHIEVEMENT FIRST BUSHWICK CHARTER</v>
          </cell>
          <cell r="E12" t="str">
            <v>Good Standing</v>
          </cell>
        </row>
        <row r="13">
          <cell r="A13" t="str">
            <v>331900860880</v>
          </cell>
          <cell r="B13" t="str">
            <v>ACHIEVEMENT FIRST E NY CS</v>
          </cell>
          <cell r="C13" t="str">
            <v>331900860880</v>
          </cell>
          <cell r="D13" t="str">
            <v>ACHIEVEMENT FIRST E NY CHARTER SCH</v>
          </cell>
          <cell r="E13" t="str">
            <v>Good Standing</v>
          </cell>
        </row>
        <row r="14">
          <cell r="A14" t="str">
            <v>331300860902</v>
          </cell>
          <cell r="B14" t="str">
            <v>ACHIEVEMENT FIRST ENDEAVOR CS</v>
          </cell>
          <cell r="C14" t="str">
            <v>331300860902</v>
          </cell>
          <cell r="D14" t="str">
            <v>ACHIEVEMENT FIRST ENDEAVOR CHARTER</v>
          </cell>
          <cell r="E14" t="str">
            <v>Good Standing</v>
          </cell>
        </row>
        <row r="15">
          <cell r="A15" t="str">
            <v>331700860879</v>
          </cell>
          <cell r="B15" t="str">
            <v>ACHVMNT FIRST CRWN HGHTS CS</v>
          </cell>
          <cell r="C15" t="str">
            <v>331700860879</v>
          </cell>
          <cell r="D15" t="str">
            <v>ACHVMNT FIRST CRWN HGHTS CHR SCH</v>
          </cell>
          <cell r="E15" t="str">
            <v>Good Standing</v>
          </cell>
        </row>
        <row r="16">
          <cell r="A16" t="str">
            <v>570101040000</v>
          </cell>
          <cell r="B16" t="str">
            <v>ADDISON CSD</v>
          </cell>
          <cell r="C16" t="str">
            <v>570101040000</v>
          </cell>
          <cell r="D16" t="str">
            <v>ADDISON CSD</v>
          </cell>
          <cell r="E16" t="str">
            <v>Focus District</v>
          </cell>
        </row>
        <row r="17">
          <cell r="A17" t="str">
            <v>570101040000</v>
          </cell>
          <cell r="B17" t="str">
            <v>ADDISON CSD</v>
          </cell>
          <cell r="C17" t="str">
            <v>570101040001</v>
          </cell>
          <cell r="D17" t="str">
            <v>TUSCARORA ELEMENTARY SCHOOL</v>
          </cell>
          <cell r="E17" t="str">
            <v>Local Assistance Plan</v>
          </cell>
        </row>
        <row r="18">
          <cell r="A18" t="str">
            <v>570101040000</v>
          </cell>
          <cell r="B18" t="str">
            <v>ADDISON CSD</v>
          </cell>
          <cell r="C18" t="str">
            <v>570101040002</v>
          </cell>
          <cell r="D18" t="str">
            <v>ADDISON HIGH SCHOOL</v>
          </cell>
          <cell r="E18" t="str">
            <v>Focus</v>
          </cell>
        </row>
        <row r="19">
          <cell r="A19" t="str">
            <v>570101040000</v>
          </cell>
          <cell r="B19" t="str">
            <v>ADDISON CSD</v>
          </cell>
          <cell r="C19" t="str">
            <v>570101040003</v>
          </cell>
          <cell r="D19" t="str">
            <v>VALLEY ELEMENTARY SCHOOL</v>
          </cell>
          <cell r="E19" t="str">
            <v>Good Standing</v>
          </cell>
        </row>
        <row r="20">
          <cell r="A20" t="str">
            <v>410401060000</v>
          </cell>
          <cell r="B20" t="str">
            <v>ADIRONDACK CSD</v>
          </cell>
          <cell r="C20" t="str">
            <v>410401060000</v>
          </cell>
          <cell r="D20" t="str">
            <v>ADIRONDACK CSD</v>
          </cell>
          <cell r="E20" t="str">
            <v>Good Standing</v>
          </cell>
        </row>
        <row r="21">
          <cell r="A21" t="str">
            <v>410401060000</v>
          </cell>
          <cell r="B21" t="str">
            <v>ADIRONDACK CSD</v>
          </cell>
          <cell r="C21" t="str">
            <v>410401060001</v>
          </cell>
          <cell r="D21" t="str">
            <v>ADIRONDACK MIDDLE SCHOOL</v>
          </cell>
          <cell r="E21" t="str">
            <v>Good Standing</v>
          </cell>
        </row>
        <row r="22">
          <cell r="A22" t="str">
            <v>410401060000</v>
          </cell>
          <cell r="B22" t="str">
            <v>ADIRONDACK CSD</v>
          </cell>
          <cell r="C22" t="str">
            <v>410401060002</v>
          </cell>
          <cell r="D22" t="str">
            <v>WEST LEYDEN ELEMENTARY SCHOOL</v>
          </cell>
          <cell r="E22" t="str">
            <v>Good Standing</v>
          </cell>
        </row>
        <row r="23">
          <cell r="A23" t="str">
            <v>410401060000</v>
          </cell>
          <cell r="B23" t="str">
            <v>ADIRONDACK CSD</v>
          </cell>
          <cell r="C23" t="str">
            <v>410401060003</v>
          </cell>
          <cell r="D23" t="str">
            <v>FORESTPORT ELEMENTARY SCHOOL</v>
          </cell>
          <cell r="E23" t="str">
            <v>Good Standing</v>
          </cell>
        </row>
        <row r="24">
          <cell r="A24" t="str">
            <v>410401060000</v>
          </cell>
          <cell r="B24" t="str">
            <v>ADIRONDACK CSD</v>
          </cell>
          <cell r="C24" t="str">
            <v>410401060004</v>
          </cell>
          <cell r="D24" t="str">
            <v>BOONVILLE ELEMENTARY SCHOOL</v>
          </cell>
          <cell r="E24" t="str">
            <v>Local Assistance Plan</v>
          </cell>
        </row>
        <row r="25">
          <cell r="A25" t="str">
            <v>410401060000</v>
          </cell>
          <cell r="B25" t="str">
            <v>ADIRONDACK CSD</v>
          </cell>
          <cell r="C25" t="str">
            <v>410401060005</v>
          </cell>
          <cell r="D25" t="str">
            <v>ADIRONDACK HIGH SCHOOL</v>
          </cell>
          <cell r="E25" t="str">
            <v>Good Standing</v>
          </cell>
        </row>
        <row r="26">
          <cell r="A26" t="str">
            <v>080101040000</v>
          </cell>
          <cell r="B26" t="str">
            <v>AFTON CSD</v>
          </cell>
          <cell r="C26" t="str">
            <v>080101040000</v>
          </cell>
          <cell r="D26" t="str">
            <v>AFTON CSD</v>
          </cell>
          <cell r="E26" t="str">
            <v>Good Standing</v>
          </cell>
        </row>
        <row r="27">
          <cell r="A27" t="str">
            <v>080101040000</v>
          </cell>
          <cell r="B27" t="str">
            <v>AFTON CSD</v>
          </cell>
          <cell r="C27" t="str">
            <v>080101040002</v>
          </cell>
          <cell r="D27" t="str">
            <v>AFTON ELEMENTARY SCHOOL</v>
          </cell>
          <cell r="E27" t="str">
            <v>Good Standing</v>
          </cell>
        </row>
        <row r="28">
          <cell r="A28" t="str">
            <v>080101040000</v>
          </cell>
          <cell r="B28" t="str">
            <v>AFTON CSD</v>
          </cell>
          <cell r="C28" t="str">
            <v>080101040003</v>
          </cell>
          <cell r="D28" t="str">
            <v>AFTON JUNIOR/SENIOR HIGH SCHOOL</v>
          </cell>
          <cell r="E28" t="str">
            <v>Good Standing</v>
          </cell>
        </row>
        <row r="29">
          <cell r="A29" t="str">
            <v>142101040000</v>
          </cell>
          <cell r="B29" t="str">
            <v>AKRON CSD</v>
          </cell>
          <cell r="C29" t="str">
            <v>142101040002</v>
          </cell>
          <cell r="D29" t="str">
            <v>AKRON HIGH SCHOOL</v>
          </cell>
          <cell r="E29" t="str">
            <v>Good Standing</v>
          </cell>
        </row>
        <row r="30">
          <cell r="A30" t="str">
            <v>142101040000</v>
          </cell>
          <cell r="B30" t="str">
            <v>AKRON CSD</v>
          </cell>
          <cell r="C30" t="str">
            <v>142101040000</v>
          </cell>
          <cell r="D30" t="str">
            <v>AKRON CSD</v>
          </cell>
          <cell r="E30" t="str">
            <v>Good Standing</v>
          </cell>
        </row>
        <row r="31">
          <cell r="A31" t="str">
            <v>142101040000</v>
          </cell>
          <cell r="B31" t="str">
            <v>AKRON CSD</v>
          </cell>
          <cell r="C31" t="str">
            <v>142101040001</v>
          </cell>
          <cell r="D31" t="str">
            <v>AKRON ELEMENTARY SCHOOL</v>
          </cell>
          <cell r="E31" t="str">
            <v>Good Standing</v>
          </cell>
        </row>
        <row r="32">
          <cell r="A32" t="str">
            <v>142101040000</v>
          </cell>
          <cell r="B32" t="str">
            <v>AKRON CSD</v>
          </cell>
          <cell r="C32" t="str">
            <v>142101040003</v>
          </cell>
          <cell r="D32" t="str">
            <v>AKRON MIDDLE SCHOOL</v>
          </cell>
          <cell r="E32" t="str">
            <v>Good Standing</v>
          </cell>
        </row>
        <row r="33">
          <cell r="A33" t="str">
            <v>010100010000</v>
          </cell>
          <cell r="B33" t="str">
            <v>ALBANY CITY SD</v>
          </cell>
          <cell r="C33" t="str">
            <v>010100010000</v>
          </cell>
          <cell r="D33" t="str">
            <v>ALBANY CITY SD</v>
          </cell>
          <cell r="E33" t="str">
            <v>Focus District</v>
          </cell>
        </row>
        <row r="34">
          <cell r="A34" t="str">
            <v>010100010000</v>
          </cell>
          <cell r="B34" t="str">
            <v>ALBANY CITY SD</v>
          </cell>
          <cell r="C34" t="str">
            <v>010100010014</v>
          </cell>
          <cell r="D34" t="str">
            <v>MONTESSORI MAGNET SCHOOL</v>
          </cell>
          <cell r="E34" t="str">
            <v>Focus</v>
          </cell>
        </row>
        <row r="35">
          <cell r="A35" t="str">
            <v>010100010000</v>
          </cell>
          <cell r="B35" t="str">
            <v>ALBANY CITY SD</v>
          </cell>
          <cell r="C35" t="str">
            <v>010100010016</v>
          </cell>
          <cell r="D35" t="str">
            <v>PINE HILLS ELEMENTARY SCHOOL</v>
          </cell>
          <cell r="E35" t="str">
            <v>Focus</v>
          </cell>
        </row>
        <row r="36">
          <cell r="A36" t="str">
            <v>010100010000</v>
          </cell>
          <cell r="B36" t="str">
            <v>ALBANY CITY SD</v>
          </cell>
          <cell r="C36" t="str">
            <v>010100010018</v>
          </cell>
          <cell r="D36" t="str">
            <v>DELAWARE COMMUNITY SCHOOL</v>
          </cell>
          <cell r="E36" t="str">
            <v>Focus</v>
          </cell>
        </row>
        <row r="37">
          <cell r="A37">
            <v>10100010000</v>
          </cell>
          <cell r="B37" t="str">
            <v>ALBANY CITY SD</v>
          </cell>
          <cell r="C37" t="str">
            <v>010100010019</v>
          </cell>
          <cell r="D37" t="str">
            <v>NEW SCOTLAND ELEMENTARY SCHOOL</v>
          </cell>
          <cell r="E37" t="str">
            <v>Focus</v>
          </cell>
        </row>
        <row r="38">
          <cell r="A38" t="str">
            <v>010100010000</v>
          </cell>
          <cell r="B38" t="str">
            <v>ALBANY CITY SD</v>
          </cell>
          <cell r="C38" t="str">
            <v>010100010020</v>
          </cell>
          <cell r="D38" t="str">
            <v>NORTH ALBANY ACADEMY</v>
          </cell>
          <cell r="E38" t="str">
            <v>Focus</v>
          </cell>
        </row>
        <row r="39">
          <cell r="A39" t="str">
            <v>010100010000</v>
          </cell>
          <cell r="B39" t="str">
            <v>ALBANY CITY SD</v>
          </cell>
          <cell r="C39" t="str">
            <v>010100010023</v>
          </cell>
          <cell r="D39" t="str">
            <v>ALBANY SCHOOL OF HUMANITIES</v>
          </cell>
          <cell r="E39" t="str">
            <v>Focus</v>
          </cell>
        </row>
        <row r="40">
          <cell r="A40" t="str">
            <v>010100010000</v>
          </cell>
          <cell r="B40" t="str">
            <v>ALBANY CITY SD</v>
          </cell>
          <cell r="C40" t="str">
            <v>010100010027</v>
          </cell>
          <cell r="D40" t="str">
            <v>EAGLE POINT ELEMENTARY SCHOOL</v>
          </cell>
          <cell r="E40" t="str">
            <v>Focus</v>
          </cell>
        </row>
        <row r="41">
          <cell r="A41" t="str">
            <v>010100010000</v>
          </cell>
          <cell r="B41" t="str">
            <v>ALBANY CITY SD</v>
          </cell>
          <cell r="C41" t="str">
            <v>010100010028</v>
          </cell>
          <cell r="D41" t="str">
            <v>THOMAS S O'BRIEN ACAD OF SCI &amp; TECH</v>
          </cell>
          <cell r="E41" t="str">
            <v>Focus</v>
          </cell>
        </row>
        <row r="42">
          <cell r="A42" t="str">
            <v>010100010000</v>
          </cell>
          <cell r="B42" t="str">
            <v>ALBANY CITY SD</v>
          </cell>
          <cell r="C42" t="str">
            <v>010100010029</v>
          </cell>
          <cell r="D42" t="str">
            <v>GIFFEN MEMORIAL ELEMENTARY SCHOOL</v>
          </cell>
          <cell r="E42" t="str">
            <v>Focus</v>
          </cell>
        </row>
        <row r="43">
          <cell r="A43" t="str">
            <v>010100010000</v>
          </cell>
          <cell r="B43" t="str">
            <v>ALBANY CITY SD</v>
          </cell>
          <cell r="C43" t="str">
            <v>010100010030</v>
          </cell>
          <cell r="D43" t="str">
            <v>WILLIAM S HACKETT MIDDLE SCHOOL</v>
          </cell>
          <cell r="E43" t="str">
            <v>Priority</v>
          </cell>
        </row>
        <row r="44">
          <cell r="A44" t="str">
            <v>010100010000</v>
          </cell>
          <cell r="B44" t="str">
            <v>ALBANY CITY SD</v>
          </cell>
          <cell r="C44" t="str">
            <v>010100010034</v>
          </cell>
          <cell r="D44" t="str">
            <v>ALBANY HIGH SCHOOL</v>
          </cell>
          <cell r="E44" t="str">
            <v>Priority</v>
          </cell>
        </row>
        <row r="45">
          <cell r="A45" t="str">
            <v>010100010000</v>
          </cell>
          <cell r="B45" t="str">
            <v>ALBANY CITY SD</v>
          </cell>
          <cell r="C45" t="str">
            <v>010100010039</v>
          </cell>
          <cell r="D45" t="str">
            <v>ARBOR HILL ELEMENTARY SCHOOL</v>
          </cell>
          <cell r="E45" t="str">
            <v>Focus</v>
          </cell>
        </row>
        <row r="46">
          <cell r="A46" t="str">
            <v>010100010000</v>
          </cell>
          <cell r="B46" t="str">
            <v>ALBANY CITY SD</v>
          </cell>
          <cell r="C46" t="str">
            <v>010100010043</v>
          </cell>
          <cell r="D46" t="str">
            <v>P J SCHUYLER ACHIEVEMENT ACADEMY</v>
          </cell>
          <cell r="E46" t="str">
            <v>Priority</v>
          </cell>
        </row>
        <row r="47">
          <cell r="A47" t="str">
            <v>010100010000</v>
          </cell>
          <cell r="B47" t="str">
            <v>ALBANY CITY SD</v>
          </cell>
          <cell r="C47" t="str">
            <v>010100010044</v>
          </cell>
          <cell r="D47" t="str">
            <v>SHERIDAN PREP ACADEMY</v>
          </cell>
          <cell r="E47" t="str">
            <v>Focus</v>
          </cell>
        </row>
        <row r="48">
          <cell r="A48" t="str">
            <v>010100010000</v>
          </cell>
          <cell r="B48" t="str">
            <v>ALBANY CITY SD</v>
          </cell>
          <cell r="C48" t="str">
            <v>010100010045</v>
          </cell>
          <cell r="D48" t="str">
            <v>MYERS MIDDLE SCHOOL</v>
          </cell>
          <cell r="E48" t="str">
            <v>Focus</v>
          </cell>
        </row>
        <row r="49">
          <cell r="A49" t="str">
            <v>010100860899</v>
          </cell>
          <cell r="B49" t="str">
            <v>ALBANY COMMUNITY CS</v>
          </cell>
          <cell r="C49" t="str">
            <v>010100860899</v>
          </cell>
          <cell r="D49" t="str">
            <v>ALBANY COMMUNITY CHARTER SCHOOL</v>
          </cell>
          <cell r="E49" t="str">
            <v>Good Standing</v>
          </cell>
        </row>
        <row r="50">
          <cell r="A50" t="str">
            <v>010100860960</v>
          </cell>
          <cell r="B50" t="str">
            <v>ALBANY LEADERSHIP CHS-GIRLS</v>
          </cell>
          <cell r="C50" t="str">
            <v>010100860960</v>
          </cell>
          <cell r="D50" t="str">
            <v>ALBANY LEADERSHIP CHARTER HS-GIRLS</v>
          </cell>
          <cell r="E50" t="str">
            <v>Good Standing</v>
          </cell>
        </row>
        <row r="51">
          <cell r="A51" t="str">
            <v>010100860884</v>
          </cell>
          <cell r="B51" t="str">
            <v>ALBANY PREP CS</v>
          </cell>
          <cell r="C51" t="str">
            <v>010100860884</v>
          </cell>
          <cell r="D51" t="str">
            <v>ALBANY PREP CHARTER SCHOOL</v>
          </cell>
          <cell r="E51" t="str">
            <v>Focus Charter</v>
          </cell>
        </row>
        <row r="52">
          <cell r="A52" t="str">
            <v>450101060000</v>
          </cell>
          <cell r="B52" t="str">
            <v>ALBION CSD</v>
          </cell>
          <cell r="C52" t="str">
            <v>450101060000</v>
          </cell>
          <cell r="D52" t="str">
            <v>ALBION CSD</v>
          </cell>
          <cell r="E52" t="str">
            <v>Good Standing</v>
          </cell>
        </row>
        <row r="53">
          <cell r="A53" t="str">
            <v>450101060000</v>
          </cell>
          <cell r="B53" t="str">
            <v>ALBION CSD</v>
          </cell>
          <cell r="C53" t="str">
            <v>450101060002</v>
          </cell>
          <cell r="D53" t="str">
            <v>RONALD L SODOMA ELEMENTARY SCHOOL</v>
          </cell>
          <cell r="E53" t="str">
            <v>Good Standing</v>
          </cell>
        </row>
        <row r="54">
          <cell r="A54" t="str">
            <v>450101060000</v>
          </cell>
          <cell r="B54" t="str">
            <v>ALBION CSD</v>
          </cell>
          <cell r="C54" t="str">
            <v>450101060003</v>
          </cell>
          <cell r="D54" t="str">
            <v>CHARLES D'AMICO HIGH SCHOOL</v>
          </cell>
          <cell r="E54" t="str">
            <v>Good Standing</v>
          </cell>
        </row>
        <row r="55">
          <cell r="A55" t="str">
            <v>450101060000</v>
          </cell>
          <cell r="B55" t="str">
            <v>ALBION CSD</v>
          </cell>
          <cell r="C55" t="str">
            <v>450101060005</v>
          </cell>
          <cell r="D55" t="str">
            <v>CARL I BERGERSON MIDDLE SCHOOL</v>
          </cell>
          <cell r="E55" t="str">
            <v>Good Standing</v>
          </cell>
        </row>
        <row r="56">
          <cell r="A56" t="str">
            <v>140101060000</v>
          </cell>
          <cell r="B56" t="str">
            <v>ALDEN CSD</v>
          </cell>
          <cell r="C56" t="str">
            <v>140101060000</v>
          </cell>
          <cell r="D56" t="str">
            <v>ALDEN CSD</v>
          </cell>
          <cell r="E56" t="str">
            <v>Good Standing</v>
          </cell>
        </row>
        <row r="57">
          <cell r="A57" t="str">
            <v>140101060000</v>
          </cell>
          <cell r="B57" t="str">
            <v>ALDEN CSD</v>
          </cell>
          <cell r="C57" t="str">
            <v>140101060003</v>
          </cell>
          <cell r="D57" t="str">
            <v>ALDEN PRIMARY AT TOWNLINE</v>
          </cell>
          <cell r="E57" t="str">
            <v>Good Standing</v>
          </cell>
        </row>
        <row r="58">
          <cell r="A58" t="str">
            <v>140101060000</v>
          </cell>
          <cell r="B58" t="str">
            <v>ALDEN CSD</v>
          </cell>
          <cell r="C58" t="str">
            <v>140101060005</v>
          </cell>
          <cell r="D58" t="str">
            <v>ALDEN MIDDLE SCHOOL</v>
          </cell>
          <cell r="E58" t="str">
            <v>Good Standing</v>
          </cell>
        </row>
        <row r="59">
          <cell r="A59" t="str">
            <v>140101060000</v>
          </cell>
          <cell r="B59" t="str">
            <v>ALDEN CSD</v>
          </cell>
          <cell r="C59" t="str">
            <v>140101060006</v>
          </cell>
          <cell r="D59" t="str">
            <v>ALDEN SENIOR HIGH SCHOOL</v>
          </cell>
          <cell r="E59" t="str">
            <v>Good Standing</v>
          </cell>
        </row>
        <row r="60">
          <cell r="A60" t="str">
            <v>180202040000</v>
          </cell>
          <cell r="B60" t="str">
            <v>ALEXANDER CSD</v>
          </cell>
          <cell r="C60" t="str">
            <v>180202040000</v>
          </cell>
          <cell r="D60" t="str">
            <v>ALEXANDER CSD</v>
          </cell>
          <cell r="E60" t="str">
            <v>Good Standing</v>
          </cell>
        </row>
        <row r="61">
          <cell r="A61" t="str">
            <v>180202040000</v>
          </cell>
          <cell r="B61" t="str">
            <v>ALEXANDER CSD</v>
          </cell>
          <cell r="C61" t="str">
            <v>180202040002</v>
          </cell>
          <cell r="D61" t="str">
            <v>ALEXANDER ELEMENTARY SCHOOL</v>
          </cell>
          <cell r="E61" t="str">
            <v>Good Standing</v>
          </cell>
        </row>
        <row r="62">
          <cell r="A62" t="str">
            <v>180202040000</v>
          </cell>
          <cell r="B62" t="str">
            <v>ALEXANDER CSD</v>
          </cell>
          <cell r="C62" t="str">
            <v>180202040003</v>
          </cell>
          <cell r="D62" t="str">
            <v>ALEXANDER MIDDLE SCHOOL-HIGH SCHOOL</v>
          </cell>
          <cell r="E62" t="str">
            <v>Good Standing</v>
          </cell>
        </row>
        <row r="63">
          <cell r="A63" t="str">
            <v>220202040000</v>
          </cell>
          <cell r="B63" t="str">
            <v>ALEXANDRIA CSD</v>
          </cell>
          <cell r="C63" t="str">
            <v>220202040000</v>
          </cell>
          <cell r="D63" t="str">
            <v>ALEXANDRIA CSD</v>
          </cell>
          <cell r="E63" t="str">
            <v>Good Standing</v>
          </cell>
        </row>
        <row r="64">
          <cell r="A64" t="str">
            <v>220202040000</v>
          </cell>
          <cell r="B64" t="str">
            <v>ALEXANDRIA CSD</v>
          </cell>
          <cell r="C64" t="str">
            <v>220202040001</v>
          </cell>
          <cell r="D64" t="str">
            <v>ALEXANDRIA CENTRAL ELEMENTARY SCHOOL</v>
          </cell>
          <cell r="E64" t="str">
            <v>Good Standing</v>
          </cell>
        </row>
        <row r="65">
          <cell r="A65" t="str">
            <v>220202040000</v>
          </cell>
          <cell r="B65" t="str">
            <v>ALEXANDRIA CSD</v>
          </cell>
          <cell r="C65" t="str">
            <v>220202040002</v>
          </cell>
          <cell r="D65" t="str">
            <v>ALEXANDRIA CENTRAL HIGH SCHOOL</v>
          </cell>
          <cell r="E65" t="str">
            <v>Good Standing</v>
          </cell>
        </row>
        <row r="66">
          <cell r="A66" t="str">
            <v>020101040000</v>
          </cell>
          <cell r="B66" t="str">
            <v>ALFRED-ALMOND CSD</v>
          </cell>
          <cell r="C66" t="str">
            <v>020101040000</v>
          </cell>
          <cell r="D66" t="str">
            <v>ALFRED-ALMOND CSD</v>
          </cell>
          <cell r="E66" t="str">
            <v>Good Standing</v>
          </cell>
        </row>
        <row r="67">
          <cell r="A67" t="str">
            <v>020101040000</v>
          </cell>
          <cell r="B67" t="str">
            <v>ALFRED-ALMOND CSD</v>
          </cell>
          <cell r="C67" t="str">
            <v>020101040001</v>
          </cell>
          <cell r="D67" t="str">
            <v>ALFRED-ALMOND ELEMENTARY SCHOOL</v>
          </cell>
          <cell r="E67" t="str">
            <v>Good Standing</v>
          </cell>
        </row>
        <row r="68">
          <cell r="A68" t="str">
            <v>020101040000</v>
          </cell>
          <cell r="B68" t="str">
            <v>ALFRED-ALMOND CSD</v>
          </cell>
          <cell r="C68" t="str">
            <v>020101040002</v>
          </cell>
          <cell r="D68" t="str">
            <v>ALFRED-ALMOND JUNIOR-SENIOR HIGH SCH</v>
          </cell>
          <cell r="E68" t="str">
            <v>Good Standing</v>
          </cell>
        </row>
        <row r="69">
          <cell r="A69" t="str">
            <v>040302060000</v>
          </cell>
          <cell r="B69" t="str">
            <v>ALLEGANY-LIMESTONE CSD</v>
          </cell>
          <cell r="C69" t="str">
            <v>040302060001</v>
          </cell>
          <cell r="D69" t="str">
            <v>ALLEGANY-LIMESTONE HIGH SCHOOL</v>
          </cell>
          <cell r="E69" t="str">
            <v>Good Standing</v>
          </cell>
        </row>
        <row r="70">
          <cell r="A70" t="str">
            <v>040302060000</v>
          </cell>
          <cell r="B70" t="str">
            <v>ALLEGANY-LIMESTONE CSD</v>
          </cell>
          <cell r="C70" t="str">
            <v>040302060000</v>
          </cell>
          <cell r="D70" t="str">
            <v>ALLEGANY-LIMESTONE CSD</v>
          </cell>
          <cell r="E70" t="str">
            <v>Good Standing</v>
          </cell>
        </row>
        <row r="71">
          <cell r="A71" t="str">
            <v>040302060000</v>
          </cell>
          <cell r="B71" t="str">
            <v>ALLEGANY-LIMESTONE CSD</v>
          </cell>
          <cell r="C71" t="str">
            <v>040302060002</v>
          </cell>
          <cell r="D71" t="str">
            <v>ALLEGANY-LIMESTONE ELEMENTARY</v>
          </cell>
          <cell r="E71" t="str">
            <v>Good Standing</v>
          </cell>
        </row>
        <row r="72">
          <cell r="A72" t="str">
            <v>040302060000</v>
          </cell>
          <cell r="B72" t="str">
            <v>ALLEGANY-LIMESTONE CSD</v>
          </cell>
          <cell r="C72" t="str">
            <v>040302060004</v>
          </cell>
          <cell r="D72" t="str">
            <v>ALLEGANY-LIMESTONE MIDDLE SCHOOL</v>
          </cell>
          <cell r="E72" t="str">
            <v>Good Standing</v>
          </cell>
        </row>
        <row r="73">
          <cell r="A73" t="str">
            <v>460102040000</v>
          </cell>
          <cell r="B73" t="str">
            <v>ALTMAR PARISH-WILLIAMSTOWN CSD</v>
          </cell>
          <cell r="C73" t="str">
            <v>460102040000</v>
          </cell>
          <cell r="D73" t="str">
            <v>ALTMAR PARISH-WILLIAMSTOWN CSD</v>
          </cell>
          <cell r="E73" t="str">
            <v>Good Standing</v>
          </cell>
        </row>
        <row r="74">
          <cell r="A74" t="str">
            <v>460102040000</v>
          </cell>
          <cell r="B74" t="str">
            <v>ALTMAR PARISH-WILLIAMSTOWN CSD</v>
          </cell>
          <cell r="C74" t="str">
            <v>460102040002</v>
          </cell>
          <cell r="D74" t="str">
            <v>ALTMAR ELEMENTARY SCHOOL</v>
          </cell>
          <cell r="E74" t="str">
            <v>Good Standing</v>
          </cell>
        </row>
        <row r="75">
          <cell r="A75" t="str">
            <v>460102040000</v>
          </cell>
          <cell r="B75" t="str">
            <v>ALTMAR PARISH-WILLIAMSTOWN CSD</v>
          </cell>
          <cell r="C75" t="str">
            <v>460102040003</v>
          </cell>
          <cell r="D75" t="str">
            <v>PARISH ELEMENTARY SCHOOL</v>
          </cell>
          <cell r="E75" t="str">
            <v>Good Standing</v>
          </cell>
        </row>
        <row r="76">
          <cell r="A76" t="str">
            <v>460102040000</v>
          </cell>
          <cell r="B76" t="str">
            <v>ALTMAR PARISH-WILLIAMSTOWN CSD</v>
          </cell>
          <cell r="C76" t="str">
            <v>460102040005</v>
          </cell>
          <cell r="D76" t="str">
            <v>ALTMAR-PARISH-WILLIAMSTOWN MIDDLE SC</v>
          </cell>
          <cell r="E76" t="str">
            <v>Good Standing</v>
          </cell>
        </row>
        <row r="77">
          <cell r="A77" t="str">
            <v>460102040000</v>
          </cell>
          <cell r="B77" t="str">
            <v>ALTMAR PARISH-WILLIAMSTOWN CSD</v>
          </cell>
          <cell r="C77" t="str">
            <v>460102040006</v>
          </cell>
          <cell r="D77" t="str">
            <v>ALTMAR-PARISH-WILLIAMSTOWN JR/SR HS</v>
          </cell>
          <cell r="E77" t="str">
            <v>Good Standing</v>
          </cell>
        </row>
        <row r="78">
          <cell r="A78" t="str">
            <v>580303020000</v>
          </cell>
          <cell r="B78" t="str">
            <v>AMAGANSETT UFSD</v>
          </cell>
          <cell r="C78" t="str">
            <v>580303020000</v>
          </cell>
          <cell r="D78" t="str">
            <v>AMAGANSETT UFSD</v>
          </cell>
          <cell r="E78" t="str">
            <v>Good Standing</v>
          </cell>
        </row>
        <row r="79">
          <cell r="A79" t="str">
            <v>580303020000</v>
          </cell>
          <cell r="B79" t="str">
            <v>AMAGANSETT UFSD</v>
          </cell>
          <cell r="C79" t="str">
            <v>580303020001</v>
          </cell>
          <cell r="D79" t="str">
            <v>AMAGANSETT SCHOOL</v>
          </cell>
          <cell r="E79" t="str">
            <v>Good Standing</v>
          </cell>
        </row>
        <row r="80">
          <cell r="A80" t="str">
            <v>660900861000</v>
          </cell>
          <cell r="B80" t="str">
            <v>AMANI PUBLIC CS</v>
          </cell>
          <cell r="C80" t="str">
            <v>660900861000</v>
          </cell>
          <cell r="D80" t="str">
            <v>AMANI PUBLIC CHARTER SCHOOL</v>
          </cell>
          <cell r="E80" t="str">
            <v>Good Standing</v>
          </cell>
        </row>
        <row r="81">
          <cell r="A81" t="str">
            <v>310400860806</v>
          </cell>
          <cell r="B81" t="str">
            <v>AMBER CS</v>
          </cell>
          <cell r="C81" t="str">
            <v>310400860806</v>
          </cell>
          <cell r="D81" t="str">
            <v>AMBER CHARTER SCHOOL</v>
          </cell>
          <cell r="E81" t="str">
            <v>Good Standing</v>
          </cell>
        </row>
        <row r="82">
          <cell r="A82" t="str">
            <v>140201060000</v>
          </cell>
          <cell r="B82" t="str">
            <v>AMHERST CSD</v>
          </cell>
          <cell r="C82" t="str">
            <v>140201060002</v>
          </cell>
          <cell r="D82" t="str">
            <v>AMHERST CENTRAL HIGH SCHOOL</v>
          </cell>
          <cell r="E82" t="str">
            <v>Good Standing</v>
          </cell>
        </row>
        <row r="83">
          <cell r="A83" t="str">
            <v>140201060000</v>
          </cell>
          <cell r="B83" t="str">
            <v>AMHERST CSD</v>
          </cell>
          <cell r="C83" t="str">
            <v>140201060005</v>
          </cell>
          <cell r="D83" t="str">
            <v>SMALLWOOD DRIVE SCHOOL</v>
          </cell>
          <cell r="E83" t="str">
            <v>Good Standing</v>
          </cell>
        </row>
        <row r="84">
          <cell r="A84" t="str">
            <v>140201060000</v>
          </cell>
          <cell r="B84" t="str">
            <v>AMHERST CSD</v>
          </cell>
          <cell r="C84" t="str">
            <v>140201060000</v>
          </cell>
          <cell r="D84" t="str">
            <v>AMHERST CSD</v>
          </cell>
          <cell r="E84" t="str">
            <v>Good Standing</v>
          </cell>
        </row>
        <row r="85">
          <cell r="A85" t="str">
            <v>140201060000</v>
          </cell>
          <cell r="B85" t="str">
            <v>AMHERST CSD</v>
          </cell>
          <cell r="C85" t="str">
            <v>140201060001</v>
          </cell>
          <cell r="D85" t="str">
            <v>AMHERST MIDDLE SCHOOL</v>
          </cell>
          <cell r="E85" t="str">
            <v>Good Standing</v>
          </cell>
        </row>
        <row r="86">
          <cell r="A86" t="str">
            <v>140201060000</v>
          </cell>
          <cell r="B86" t="str">
            <v>AMHERST CSD</v>
          </cell>
          <cell r="C86" t="str">
            <v>140201060006</v>
          </cell>
          <cell r="D86" t="str">
            <v>WINDERMERE BLVD SCHOOL</v>
          </cell>
          <cell r="E86" t="str">
            <v>Good Standing</v>
          </cell>
        </row>
        <row r="87">
          <cell r="A87" t="str">
            <v>580106030000</v>
          </cell>
          <cell r="B87" t="str">
            <v>AMITYVILLE UFSD</v>
          </cell>
          <cell r="C87" t="str">
            <v>580106030000</v>
          </cell>
          <cell r="D87" t="str">
            <v>AMITYVILLE UFSD</v>
          </cell>
          <cell r="E87" t="str">
            <v>Good Standing</v>
          </cell>
        </row>
        <row r="88">
          <cell r="A88" t="str">
            <v>580106030000</v>
          </cell>
          <cell r="B88" t="str">
            <v>AMITYVILLE UFSD</v>
          </cell>
          <cell r="C88" t="str">
            <v>580106030001</v>
          </cell>
          <cell r="D88" t="str">
            <v>NORTHEAST SCHOOL</v>
          </cell>
          <cell r="E88" t="str">
            <v>Good Standing</v>
          </cell>
        </row>
        <row r="89">
          <cell r="A89" t="str">
            <v>580106030000</v>
          </cell>
          <cell r="B89" t="str">
            <v>AMITYVILLE UFSD</v>
          </cell>
          <cell r="C89" t="str">
            <v>580106030002</v>
          </cell>
          <cell r="D89" t="str">
            <v>NORTHWEST ELEMENTARY SCHOOL</v>
          </cell>
          <cell r="E89" t="str">
            <v>Local Assistance Plan</v>
          </cell>
        </row>
        <row r="90">
          <cell r="A90" t="str">
            <v>580106030000</v>
          </cell>
          <cell r="B90" t="str">
            <v>AMITYVILLE UFSD</v>
          </cell>
          <cell r="C90" t="str">
            <v>580106030003</v>
          </cell>
          <cell r="D90" t="str">
            <v>PARK AVENUE SCHOOL</v>
          </cell>
          <cell r="E90" t="str">
            <v>Good Standing</v>
          </cell>
        </row>
        <row r="91">
          <cell r="A91" t="str">
            <v>580106030000</v>
          </cell>
          <cell r="B91" t="str">
            <v>AMITYVILLE UFSD</v>
          </cell>
          <cell r="C91" t="str">
            <v>580106030004</v>
          </cell>
          <cell r="D91" t="str">
            <v>EDMUND W MILES MIDDLE SCHOOL</v>
          </cell>
          <cell r="E91" t="str">
            <v>Local Assistance Plan</v>
          </cell>
        </row>
        <row r="92">
          <cell r="A92" t="str">
            <v>580106030000</v>
          </cell>
          <cell r="B92" t="str">
            <v>AMITYVILLE UFSD</v>
          </cell>
          <cell r="C92" t="str">
            <v>580106030005</v>
          </cell>
          <cell r="D92" t="str">
            <v>AMITYVILLE MEMORIAL HIGH SCHOOL</v>
          </cell>
          <cell r="E92" t="str">
            <v>Good Standing</v>
          </cell>
        </row>
        <row r="93">
          <cell r="A93" t="str">
            <v>270100010000</v>
          </cell>
          <cell r="B93" t="str">
            <v>AMSTERDAM CITY SD</v>
          </cell>
          <cell r="C93" t="str">
            <v>270100010000</v>
          </cell>
          <cell r="D93" t="str">
            <v>AMSTERDAM CITY SD</v>
          </cell>
          <cell r="E93" t="str">
            <v>Focus District</v>
          </cell>
        </row>
        <row r="94">
          <cell r="A94" t="str">
            <v>270100010000</v>
          </cell>
          <cell r="B94" t="str">
            <v>AMSTERDAM CITY SD</v>
          </cell>
          <cell r="C94" t="str">
            <v>270100010003</v>
          </cell>
          <cell r="D94" t="str">
            <v>WILLIAM H BARKLEY MICROSOCIETY</v>
          </cell>
          <cell r="E94" t="str">
            <v>Good Standing</v>
          </cell>
        </row>
        <row r="95">
          <cell r="A95" t="str">
            <v>270100010000</v>
          </cell>
          <cell r="B95" t="str">
            <v>AMSTERDAM CITY SD</v>
          </cell>
          <cell r="C95" t="str">
            <v>270100010006</v>
          </cell>
          <cell r="D95" t="str">
            <v>R J MCNULTY ACADEMY</v>
          </cell>
          <cell r="E95" t="str">
            <v>Focus</v>
          </cell>
        </row>
        <row r="96">
          <cell r="A96" t="str">
            <v>270100010000</v>
          </cell>
          <cell r="B96" t="str">
            <v>AMSTERDAM CITY SD</v>
          </cell>
          <cell r="C96" t="str">
            <v>270100010009</v>
          </cell>
          <cell r="D96" t="str">
            <v>WILBUR H LYNCH LITERACY ACADEMY</v>
          </cell>
          <cell r="E96" t="str">
            <v>Focus</v>
          </cell>
        </row>
        <row r="97">
          <cell r="A97" t="str">
            <v>270100010000</v>
          </cell>
          <cell r="B97" t="str">
            <v>AMSTERDAM CITY SD</v>
          </cell>
          <cell r="C97" t="str">
            <v>270100010010</v>
          </cell>
          <cell r="D97" t="str">
            <v>AMSTERDAM HIGH SCHOOL</v>
          </cell>
          <cell r="E97" t="str">
            <v>Focus</v>
          </cell>
        </row>
        <row r="98">
          <cell r="A98" t="str">
            <v>270100010000</v>
          </cell>
          <cell r="B98" t="str">
            <v>AMSTERDAM CITY SD</v>
          </cell>
          <cell r="C98" t="str">
            <v>270100010018</v>
          </cell>
          <cell r="D98" t="str">
            <v>WILLIAM B TECLER ARTS IN EDUCATION</v>
          </cell>
          <cell r="E98" t="str">
            <v>Priority</v>
          </cell>
        </row>
        <row r="99">
          <cell r="A99" t="str">
            <v>270100010000</v>
          </cell>
          <cell r="B99" t="str">
            <v>AMSTERDAM CITY SD</v>
          </cell>
          <cell r="C99" t="str">
            <v>270100010019</v>
          </cell>
          <cell r="D99" t="str">
            <v>MARIE CURIE INST OF ENGIN AND COMM</v>
          </cell>
          <cell r="E99" t="str">
            <v>Focus</v>
          </cell>
        </row>
        <row r="100">
          <cell r="A100" t="str">
            <v>120102040000</v>
          </cell>
          <cell r="B100" t="str">
            <v>ANDES CSD</v>
          </cell>
          <cell r="C100" t="str">
            <v>120102040000</v>
          </cell>
          <cell r="D100" t="str">
            <v>ANDES CSD</v>
          </cell>
          <cell r="E100" t="str">
            <v>Good Standing</v>
          </cell>
        </row>
        <row r="101">
          <cell r="A101" t="str">
            <v>120102040000</v>
          </cell>
          <cell r="B101" t="str">
            <v>ANDES CSD</v>
          </cell>
          <cell r="C101" t="str">
            <v>120102040001</v>
          </cell>
          <cell r="D101" t="str">
            <v>ANDES CENTRAL SCHOOL</v>
          </cell>
          <cell r="E101" t="str">
            <v>Good Standing</v>
          </cell>
        </row>
        <row r="102">
          <cell r="A102" t="str">
            <v>020601040000</v>
          </cell>
          <cell r="B102" t="str">
            <v>ANDOVER CSD</v>
          </cell>
          <cell r="C102" t="str">
            <v>020601040000</v>
          </cell>
          <cell r="D102" t="str">
            <v>ANDOVER CSD</v>
          </cell>
          <cell r="E102" t="str">
            <v>Good Standing</v>
          </cell>
        </row>
        <row r="103">
          <cell r="A103" t="str">
            <v>020601040000</v>
          </cell>
          <cell r="B103" t="str">
            <v>ANDOVER CSD</v>
          </cell>
          <cell r="C103" t="str">
            <v>020601040001</v>
          </cell>
          <cell r="D103" t="str">
            <v>ANDOVER SCHOOL</v>
          </cell>
          <cell r="E103" t="str">
            <v>Good Standing</v>
          </cell>
        </row>
        <row r="104">
          <cell r="A104" t="str">
            <v>660405030000</v>
          </cell>
          <cell r="B104" t="str">
            <v>ARDSLEY UFSD</v>
          </cell>
          <cell r="C104" t="str">
            <v>660405030001</v>
          </cell>
          <cell r="D104" t="str">
            <v>ARDSLEY HIGH SCHOOL</v>
          </cell>
          <cell r="E104" t="str">
            <v>Good Standing</v>
          </cell>
        </row>
        <row r="105">
          <cell r="A105" t="str">
            <v>660405030000</v>
          </cell>
          <cell r="B105" t="str">
            <v>ARDSLEY UFSD</v>
          </cell>
          <cell r="C105" t="str">
            <v>660405030002</v>
          </cell>
          <cell r="D105" t="str">
            <v>ARDSLEY MIDDLE SCHOOL</v>
          </cell>
          <cell r="E105" t="str">
            <v>Good Standing</v>
          </cell>
        </row>
        <row r="106">
          <cell r="A106" t="str">
            <v>660405030000</v>
          </cell>
          <cell r="B106" t="str">
            <v>ARDSLEY UFSD</v>
          </cell>
          <cell r="C106" t="str">
            <v>660405030000</v>
          </cell>
          <cell r="D106" t="str">
            <v>ARDSLEY UFSD</v>
          </cell>
          <cell r="E106" t="str">
            <v>Good Standing</v>
          </cell>
        </row>
        <row r="107">
          <cell r="A107" t="str">
            <v>660405030000</v>
          </cell>
          <cell r="B107" t="str">
            <v>ARDSLEY UFSD</v>
          </cell>
          <cell r="C107" t="str">
            <v>660405030003</v>
          </cell>
          <cell r="D107" t="str">
            <v>CONCORD ROAD ELEMENTARY SCHOOL</v>
          </cell>
          <cell r="E107" t="str">
            <v>Good Standing</v>
          </cell>
        </row>
        <row r="108">
          <cell r="A108" t="str">
            <v>640101040000</v>
          </cell>
          <cell r="B108" t="str">
            <v>ARGYLE CSD</v>
          </cell>
          <cell r="C108" t="str">
            <v>640101040000</v>
          </cell>
          <cell r="D108" t="str">
            <v>ARGYLE CSD</v>
          </cell>
          <cell r="E108" t="str">
            <v>Good Standing</v>
          </cell>
        </row>
        <row r="109">
          <cell r="A109" t="str">
            <v>640101040000</v>
          </cell>
          <cell r="B109" t="str">
            <v>ARGYLE CSD</v>
          </cell>
          <cell r="C109" t="str">
            <v>640101040001</v>
          </cell>
          <cell r="D109" t="str">
            <v>ARGYLE JUNIOR/SENIOR HIGH SCHOOL</v>
          </cell>
          <cell r="E109" t="str">
            <v>Good Standing</v>
          </cell>
        </row>
        <row r="110">
          <cell r="A110" t="str">
            <v>640101040000</v>
          </cell>
          <cell r="B110" t="str">
            <v>ARGYLE CSD</v>
          </cell>
          <cell r="C110" t="str">
            <v>640101040002</v>
          </cell>
          <cell r="D110" t="str">
            <v>ARGYLE ELEMENTARY SCHOOL</v>
          </cell>
          <cell r="E110" t="str">
            <v>Good Standing</v>
          </cell>
        </row>
        <row r="111">
          <cell r="A111" t="str">
            <v>491700860034</v>
          </cell>
          <cell r="B111" t="str">
            <v>ARK COMMUNITY CS</v>
          </cell>
          <cell r="C111" t="str">
            <v>491700860034</v>
          </cell>
          <cell r="D111" t="str">
            <v>ARK COMMUNITY CHARTER SCHOOL</v>
          </cell>
          <cell r="E111" t="str">
            <v>Good Standing</v>
          </cell>
        </row>
        <row r="112">
          <cell r="A112" t="str">
            <v>571901040000</v>
          </cell>
          <cell r="B112" t="str">
            <v>ARKPORT CSD</v>
          </cell>
          <cell r="C112" t="str">
            <v>571901040000</v>
          </cell>
          <cell r="D112" t="str">
            <v>ARKPORT CSD</v>
          </cell>
          <cell r="E112" t="str">
            <v>Focus District</v>
          </cell>
        </row>
        <row r="113">
          <cell r="A113" t="str">
            <v>571901040000</v>
          </cell>
          <cell r="B113" t="str">
            <v>ARKPORT CSD</v>
          </cell>
          <cell r="C113" t="str">
            <v>571901040004</v>
          </cell>
          <cell r="D113" t="str">
            <v>ARKPORT CENTRAL SCHOOL</v>
          </cell>
          <cell r="E113" t="str">
            <v>Focus</v>
          </cell>
        </row>
        <row r="114">
          <cell r="A114" t="str">
            <v>131601060000</v>
          </cell>
          <cell r="B114" t="str">
            <v>ARLINGTON CSD</v>
          </cell>
          <cell r="C114" t="str">
            <v>131601060000</v>
          </cell>
          <cell r="D114" t="str">
            <v>ARLINGTON CSD</v>
          </cell>
          <cell r="E114" t="str">
            <v>Good Standing</v>
          </cell>
        </row>
        <row r="115">
          <cell r="A115" t="str">
            <v>131601060000</v>
          </cell>
          <cell r="B115" t="str">
            <v>ARLINGTON CSD</v>
          </cell>
          <cell r="C115" t="str">
            <v>131601060001</v>
          </cell>
          <cell r="D115" t="str">
            <v>ARTHUR S MAY SCHOOL</v>
          </cell>
          <cell r="E115" t="str">
            <v>Local Assistance Plan</v>
          </cell>
        </row>
        <row r="116">
          <cell r="A116" t="str">
            <v>131601060000</v>
          </cell>
          <cell r="B116" t="str">
            <v>ARLINGTON CSD</v>
          </cell>
          <cell r="C116" t="str">
            <v>131601060002</v>
          </cell>
          <cell r="D116" t="str">
            <v>BEEKMAN SCHOOL</v>
          </cell>
          <cell r="E116" t="str">
            <v>Good Standing</v>
          </cell>
        </row>
        <row r="117">
          <cell r="A117" t="str">
            <v>131601060000</v>
          </cell>
          <cell r="B117" t="str">
            <v>ARLINGTON CSD</v>
          </cell>
          <cell r="C117" t="str">
            <v>131601060004</v>
          </cell>
          <cell r="D117" t="str">
            <v>OVERLOOK PRIMARY SCHOOL</v>
          </cell>
          <cell r="E117" t="str">
            <v>Good Standing</v>
          </cell>
        </row>
        <row r="118">
          <cell r="A118" t="str">
            <v>131601060000</v>
          </cell>
          <cell r="B118" t="str">
            <v>ARLINGTON CSD</v>
          </cell>
          <cell r="C118" t="str">
            <v>131601060005</v>
          </cell>
          <cell r="D118" t="str">
            <v>TRAVER ROAD PRIMARY SCHOOL</v>
          </cell>
          <cell r="E118" t="str">
            <v>Good Standing</v>
          </cell>
        </row>
        <row r="119">
          <cell r="A119" t="str">
            <v>131601060000</v>
          </cell>
          <cell r="B119" t="str">
            <v>ARLINGTON CSD</v>
          </cell>
          <cell r="C119" t="str">
            <v>131601060007</v>
          </cell>
          <cell r="D119" t="str">
            <v>ARLINGTON MIDDLE SCHOOL</v>
          </cell>
          <cell r="E119" t="str">
            <v>Local Assistance Plan</v>
          </cell>
        </row>
        <row r="120">
          <cell r="A120" t="str">
            <v>131601060000</v>
          </cell>
          <cell r="B120" t="str">
            <v>ARLINGTON CSD</v>
          </cell>
          <cell r="C120" t="str">
            <v>131601060008</v>
          </cell>
          <cell r="D120" t="str">
            <v>ARLINGTON HIGH SCHOOL</v>
          </cell>
          <cell r="E120" t="str">
            <v>Good Standing</v>
          </cell>
        </row>
        <row r="121">
          <cell r="A121" t="str">
            <v>131601060000</v>
          </cell>
          <cell r="B121" t="str">
            <v>ARLINGTON CSD</v>
          </cell>
          <cell r="C121" t="str">
            <v>131601060010</v>
          </cell>
          <cell r="D121" t="str">
            <v>WEST ROAD/D'AQUANNI INTERM SCH</v>
          </cell>
          <cell r="E121" t="str">
            <v>Local Assistance Plan</v>
          </cell>
        </row>
        <row r="122">
          <cell r="A122" t="str">
            <v>131601060000</v>
          </cell>
          <cell r="B122" t="str">
            <v>ARLINGTON CSD</v>
          </cell>
          <cell r="C122" t="str">
            <v>131601060011</v>
          </cell>
          <cell r="D122" t="str">
            <v>NOXON ROAD ELEMENTARY SCHOOL</v>
          </cell>
          <cell r="E122" t="str">
            <v>Good Standing</v>
          </cell>
        </row>
        <row r="123">
          <cell r="A123" t="str">
            <v>131601060000</v>
          </cell>
          <cell r="B123" t="str">
            <v>ARLINGTON CSD</v>
          </cell>
          <cell r="C123" t="str">
            <v>131601060012</v>
          </cell>
          <cell r="D123" t="str">
            <v>LAGRANGE MIDDLE SCHOOL</v>
          </cell>
          <cell r="E123" t="str">
            <v>Good Standing</v>
          </cell>
        </row>
        <row r="124">
          <cell r="A124" t="str">
            <v>131601060000</v>
          </cell>
          <cell r="B124" t="str">
            <v>ARLINGTON CSD</v>
          </cell>
          <cell r="C124" t="str">
            <v>131601060013</v>
          </cell>
          <cell r="D124" t="str">
            <v>TITUSVILLE INTERMEDIATE</v>
          </cell>
          <cell r="E124" t="str">
            <v>Good Standing</v>
          </cell>
        </row>
        <row r="125">
          <cell r="A125" t="str">
            <v>131601060000</v>
          </cell>
          <cell r="B125" t="str">
            <v>ARLINGTON CSD</v>
          </cell>
          <cell r="C125" t="str">
            <v>131601060014</v>
          </cell>
          <cell r="D125" t="str">
            <v>VAIL FARM ELEMENTARY SCHOOL</v>
          </cell>
          <cell r="E125" t="str">
            <v>Local Assistance Plan</v>
          </cell>
        </row>
        <row r="126">
          <cell r="A126" t="str">
            <v>131601060000</v>
          </cell>
          <cell r="B126" t="str">
            <v>ARLINGTON CSD</v>
          </cell>
          <cell r="C126" t="str">
            <v>131601060015</v>
          </cell>
          <cell r="D126" t="str">
            <v>UNION VALE MIDDLE SCHOOL</v>
          </cell>
          <cell r="E126" t="str">
            <v>Good Standing</v>
          </cell>
        </row>
        <row r="127">
          <cell r="A127" t="str">
            <v>670201060000</v>
          </cell>
          <cell r="B127" t="str">
            <v>ATTICA CSD</v>
          </cell>
          <cell r="C127" t="str">
            <v>670201060000</v>
          </cell>
          <cell r="D127" t="str">
            <v>ATTICA CSD</v>
          </cell>
          <cell r="E127" t="str">
            <v>Good Standing</v>
          </cell>
        </row>
        <row r="128">
          <cell r="A128" t="str">
            <v>670201060000</v>
          </cell>
          <cell r="B128" t="str">
            <v>ATTICA CSD</v>
          </cell>
          <cell r="C128" t="str">
            <v>670201060001</v>
          </cell>
          <cell r="D128" t="str">
            <v>ATTICA SENIOR HIGH SCHOOL</v>
          </cell>
          <cell r="E128" t="str">
            <v>Good Standing</v>
          </cell>
        </row>
        <row r="129">
          <cell r="A129" t="str">
            <v>670201060000</v>
          </cell>
          <cell r="B129" t="str">
            <v>ATTICA CSD</v>
          </cell>
          <cell r="C129" t="str">
            <v>670201060002</v>
          </cell>
          <cell r="D129" t="str">
            <v>ATTICA ELEMENTARY SCHOOL</v>
          </cell>
          <cell r="E129" t="str">
            <v>Good Standing</v>
          </cell>
        </row>
        <row r="130">
          <cell r="A130" t="str">
            <v>670201060000</v>
          </cell>
          <cell r="B130" t="str">
            <v>ATTICA CSD</v>
          </cell>
          <cell r="C130" t="str">
            <v>670201060003</v>
          </cell>
          <cell r="D130" t="str">
            <v>SHELDON ELEMENTARY SCHOOL</v>
          </cell>
          <cell r="E130" t="str">
            <v>Good Standing</v>
          </cell>
        </row>
        <row r="131">
          <cell r="A131" t="str">
            <v>670201060000</v>
          </cell>
          <cell r="B131" t="str">
            <v>ATTICA CSD</v>
          </cell>
          <cell r="C131" t="str">
            <v>670201060004</v>
          </cell>
          <cell r="D131" t="str">
            <v>ATTICA JUNIOR HIGH SCHOOL</v>
          </cell>
          <cell r="E131" t="str">
            <v>Local Assistance Plan</v>
          </cell>
        </row>
        <row r="132">
          <cell r="A132" t="str">
            <v>050100010000</v>
          </cell>
          <cell r="B132" t="str">
            <v>AUBURN CITY SD</v>
          </cell>
          <cell r="C132" t="str">
            <v>050100010000</v>
          </cell>
          <cell r="D132" t="str">
            <v>AUBURN CITY SD</v>
          </cell>
          <cell r="E132" t="str">
            <v>Focus District</v>
          </cell>
        </row>
        <row r="133">
          <cell r="A133" t="str">
            <v>050100010000</v>
          </cell>
          <cell r="B133" t="str">
            <v>AUBURN CITY SD</v>
          </cell>
          <cell r="C133" t="str">
            <v>050100010002</v>
          </cell>
          <cell r="D133" t="str">
            <v>CASEY PARK ELEMENTARY SCHOOL</v>
          </cell>
          <cell r="E133" t="str">
            <v>Focus</v>
          </cell>
        </row>
        <row r="134">
          <cell r="A134" t="str">
            <v>050100010000</v>
          </cell>
          <cell r="B134" t="str">
            <v>AUBURN CITY SD</v>
          </cell>
          <cell r="C134" t="str">
            <v>050100010004</v>
          </cell>
          <cell r="D134" t="str">
            <v>GENESEE STREET ELEMENTARY SCHOOL</v>
          </cell>
          <cell r="E134" t="str">
            <v>Focus</v>
          </cell>
        </row>
        <row r="135">
          <cell r="A135" t="str">
            <v>050100010000</v>
          </cell>
          <cell r="B135" t="str">
            <v>AUBURN CITY SD</v>
          </cell>
          <cell r="C135" t="str">
            <v>050100010005</v>
          </cell>
          <cell r="D135" t="str">
            <v>HERMAN AVENUE ELEMENTARY SCHOOL</v>
          </cell>
          <cell r="E135" t="str">
            <v>Focus</v>
          </cell>
        </row>
        <row r="136">
          <cell r="A136" t="str">
            <v>050100010000</v>
          </cell>
          <cell r="B136" t="str">
            <v>AUBURN CITY SD</v>
          </cell>
          <cell r="C136" t="str">
            <v>050100010007</v>
          </cell>
          <cell r="D136" t="str">
            <v>OWASCO ELEMENTARY SCHOOL</v>
          </cell>
          <cell r="E136" t="str">
            <v>Focus</v>
          </cell>
        </row>
        <row r="137">
          <cell r="A137" t="str">
            <v>050100010000</v>
          </cell>
          <cell r="B137" t="str">
            <v>AUBURN CITY SD</v>
          </cell>
          <cell r="C137" t="str">
            <v>050100010008</v>
          </cell>
          <cell r="D137" t="str">
            <v>WILLIAM H SEWARD ELEMENTARY SCHOOL</v>
          </cell>
          <cell r="E137" t="str">
            <v>Focus</v>
          </cell>
        </row>
        <row r="138">
          <cell r="A138" t="str">
            <v>050100010000</v>
          </cell>
          <cell r="B138" t="str">
            <v>AUBURN CITY SD</v>
          </cell>
          <cell r="C138" t="str">
            <v>050100010009</v>
          </cell>
          <cell r="D138" t="str">
            <v>AUBURN JUNIOR HIGH SCHOOL</v>
          </cell>
          <cell r="E138" t="str">
            <v>Focus</v>
          </cell>
        </row>
        <row r="139">
          <cell r="A139" t="str">
            <v>050100010000</v>
          </cell>
          <cell r="B139" t="str">
            <v>AUBURN CITY SD</v>
          </cell>
          <cell r="C139" t="str">
            <v>050100010013</v>
          </cell>
          <cell r="D139" t="str">
            <v>AUBURN HIGH SCHOOL</v>
          </cell>
          <cell r="E139" t="str">
            <v>Focus</v>
          </cell>
        </row>
        <row r="140">
          <cell r="A140" t="str">
            <v>090201040000</v>
          </cell>
          <cell r="B140" t="str">
            <v>AUSABLE VALLEY CSD</v>
          </cell>
          <cell r="C140" t="str">
            <v>090201040000</v>
          </cell>
          <cell r="D140" t="str">
            <v>AUSABLE VALLEY CSD</v>
          </cell>
          <cell r="E140" t="str">
            <v>Good Standing</v>
          </cell>
        </row>
        <row r="141">
          <cell r="A141" t="str">
            <v>090201040000</v>
          </cell>
          <cell r="B141" t="str">
            <v>AUSABLE VALLEY CSD</v>
          </cell>
          <cell r="C141" t="str">
            <v>090201040001</v>
          </cell>
          <cell r="D141" t="str">
            <v>KEESVILLE PRIMARY SCHOOL</v>
          </cell>
          <cell r="E141" t="str">
            <v>Good Standing</v>
          </cell>
        </row>
        <row r="142">
          <cell r="A142" t="str">
            <v>090201040000</v>
          </cell>
          <cell r="B142" t="str">
            <v>AUSABLE VALLEY CSD</v>
          </cell>
          <cell r="C142" t="str">
            <v>090201040002</v>
          </cell>
          <cell r="D142" t="str">
            <v>AUSABLE VALLEY HIGH SCHOOL</v>
          </cell>
          <cell r="E142" t="str">
            <v>Local Assistance Plan</v>
          </cell>
        </row>
        <row r="143">
          <cell r="A143" t="str">
            <v>090201040000</v>
          </cell>
          <cell r="B143" t="str">
            <v>AUSABLE VALLEY CSD</v>
          </cell>
          <cell r="C143" t="str">
            <v>090201040004</v>
          </cell>
          <cell r="D143" t="str">
            <v>AUSABLE FORKS ELEMENTARY SCHOOL</v>
          </cell>
          <cell r="E143" t="str">
            <v>Good Standing</v>
          </cell>
        </row>
        <row r="144">
          <cell r="A144" t="str">
            <v>090201040000</v>
          </cell>
          <cell r="B144" t="str">
            <v>AUSABLE VALLEY CSD</v>
          </cell>
          <cell r="C144" t="str">
            <v>090201040005</v>
          </cell>
          <cell r="D144" t="str">
            <v>AUSABLE VALLEY MIDDLE SCHOOL</v>
          </cell>
          <cell r="E144" t="str">
            <v>Good Standing</v>
          </cell>
        </row>
        <row r="145">
          <cell r="A145" t="str">
            <v>491302060000</v>
          </cell>
          <cell r="B145" t="str">
            <v>AVERILL PARK CSD</v>
          </cell>
          <cell r="C145" t="str">
            <v>491302060000</v>
          </cell>
          <cell r="D145" t="str">
            <v>AVERILL PARK CSD</v>
          </cell>
          <cell r="E145" t="str">
            <v>Good Standing</v>
          </cell>
        </row>
        <row r="146">
          <cell r="A146" t="str">
            <v>491302060000</v>
          </cell>
          <cell r="B146" t="str">
            <v>AVERILL PARK CSD</v>
          </cell>
          <cell r="C146" t="str">
            <v>491302060001</v>
          </cell>
          <cell r="D146" t="str">
            <v>SAND LAKE-MILLER HILL SCHOOL</v>
          </cell>
          <cell r="E146" t="str">
            <v>Good Standing</v>
          </cell>
        </row>
        <row r="147">
          <cell r="A147" t="str">
            <v>491302060000</v>
          </cell>
          <cell r="B147" t="str">
            <v>AVERILL PARK CSD</v>
          </cell>
          <cell r="C147" t="str">
            <v>491302060002</v>
          </cell>
          <cell r="D147" t="str">
            <v>AVERILL PARK HIGH SCHOOL</v>
          </cell>
          <cell r="E147" t="str">
            <v>Good Standing</v>
          </cell>
        </row>
        <row r="148">
          <cell r="A148" t="str">
            <v>491302060000</v>
          </cell>
          <cell r="B148" t="str">
            <v>AVERILL PARK CSD</v>
          </cell>
          <cell r="C148" t="str">
            <v>491302060004</v>
          </cell>
          <cell r="D148" t="str">
            <v>POESTENKILL ES</v>
          </cell>
          <cell r="E148" t="str">
            <v>Good Standing</v>
          </cell>
        </row>
        <row r="149">
          <cell r="A149" t="str">
            <v>491302060000</v>
          </cell>
          <cell r="B149" t="str">
            <v>AVERILL PARK CSD</v>
          </cell>
          <cell r="C149" t="str">
            <v>491302060005</v>
          </cell>
          <cell r="D149" t="str">
            <v>WEST SAND LAKE ELEMENTARY SCHOOL</v>
          </cell>
          <cell r="E149" t="str">
            <v>Good Standing</v>
          </cell>
        </row>
        <row r="150">
          <cell r="A150" t="str">
            <v>491302060000</v>
          </cell>
          <cell r="B150" t="str">
            <v>AVERILL PARK CSD</v>
          </cell>
          <cell r="C150" t="str">
            <v>491302060006</v>
          </cell>
          <cell r="D150" t="str">
            <v>ALGONQUIN MIDDLE SCHOOL</v>
          </cell>
          <cell r="E150" t="str">
            <v>Good Standing</v>
          </cell>
        </row>
        <row r="151">
          <cell r="A151" t="str">
            <v>570201040000</v>
          </cell>
          <cell r="B151" t="str">
            <v>AVOCA CSD</v>
          </cell>
          <cell r="C151" t="str">
            <v>570201040000</v>
          </cell>
          <cell r="D151" t="str">
            <v>AVOCA CSD</v>
          </cell>
          <cell r="E151" t="str">
            <v>Good Standing</v>
          </cell>
        </row>
        <row r="152">
          <cell r="A152" t="str">
            <v>570201040000</v>
          </cell>
          <cell r="B152" t="str">
            <v>AVOCA CSD</v>
          </cell>
          <cell r="C152" t="str">
            <v>570201040002</v>
          </cell>
          <cell r="D152" t="str">
            <v>AVOCA CENTRAL SCHOOL</v>
          </cell>
          <cell r="E152" t="str">
            <v>Good Standing</v>
          </cell>
        </row>
        <row r="153">
          <cell r="A153" t="str">
            <v>240101040000</v>
          </cell>
          <cell r="B153" t="str">
            <v>AVON CSD</v>
          </cell>
          <cell r="C153" t="str">
            <v>240101040002</v>
          </cell>
          <cell r="D153" t="str">
            <v>AVON HIGH SCHOOL</v>
          </cell>
          <cell r="E153" t="str">
            <v>Good Standing</v>
          </cell>
        </row>
        <row r="154">
          <cell r="A154" t="str">
            <v>240101040000</v>
          </cell>
          <cell r="B154" t="str">
            <v>AVON CSD</v>
          </cell>
          <cell r="C154" t="str">
            <v>240101040000</v>
          </cell>
          <cell r="D154" t="str">
            <v>AVON CSD</v>
          </cell>
          <cell r="E154" t="str">
            <v>Good Standing</v>
          </cell>
        </row>
        <row r="155">
          <cell r="A155" t="str">
            <v>240101040000</v>
          </cell>
          <cell r="B155" t="str">
            <v>AVON CSD</v>
          </cell>
          <cell r="C155" t="str">
            <v>240101040001</v>
          </cell>
          <cell r="D155" t="str">
            <v>AVON PRIMARY SCHOOL</v>
          </cell>
          <cell r="E155" t="str">
            <v>Local Assistance Plan</v>
          </cell>
        </row>
        <row r="156">
          <cell r="A156" t="str">
            <v>240101040000</v>
          </cell>
          <cell r="B156" t="str">
            <v>AVON CSD</v>
          </cell>
          <cell r="C156" t="str">
            <v>240101040003</v>
          </cell>
          <cell r="D156" t="str">
            <v>AVON MIDDLE SCHOOL</v>
          </cell>
          <cell r="E156" t="str">
            <v>Good Standing</v>
          </cell>
        </row>
        <row r="157">
          <cell r="A157" t="str">
            <v>580101030000</v>
          </cell>
          <cell r="B157" t="str">
            <v>BABYLON UFSD</v>
          </cell>
          <cell r="C157" t="str">
            <v>580101030002</v>
          </cell>
          <cell r="D157" t="str">
            <v>BABYLON JUNIOR-SENIOR HIGH SCHOOL</v>
          </cell>
          <cell r="E157" t="str">
            <v>Good Standing</v>
          </cell>
        </row>
        <row r="158">
          <cell r="A158" t="str">
            <v>580101030000</v>
          </cell>
          <cell r="B158" t="str">
            <v>BABYLON UFSD</v>
          </cell>
          <cell r="C158" t="str">
            <v>580101030000</v>
          </cell>
          <cell r="D158" t="str">
            <v>BABYLON UFSD</v>
          </cell>
          <cell r="E158" t="str">
            <v>Good Standing</v>
          </cell>
        </row>
        <row r="159">
          <cell r="A159" t="str">
            <v>580101030000</v>
          </cell>
          <cell r="B159" t="str">
            <v>BABYLON UFSD</v>
          </cell>
          <cell r="C159" t="str">
            <v>580101030001</v>
          </cell>
          <cell r="D159" t="str">
            <v>BABYLON MEMORIAL GRADE SCHOOL</v>
          </cell>
          <cell r="E159" t="str">
            <v>Local Assistance Plan</v>
          </cell>
        </row>
        <row r="160">
          <cell r="A160" t="str">
            <v>580101030000</v>
          </cell>
          <cell r="B160" t="str">
            <v>BABYLON UFSD</v>
          </cell>
          <cell r="C160" t="str">
            <v>580101030003</v>
          </cell>
          <cell r="D160" t="str">
            <v>BABYLON ELEMENTARY SCHOOL</v>
          </cell>
          <cell r="E160" t="str">
            <v>Good Standing</v>
          </cell>
        </row>
        <row r="161">
          <cell r="A161" t="str">
            <v>080201040000</v>
          </cell>
          <cell r="B161" t="str">
            <v>BAINBRIDGE-GUILFORD CSD</v>
          </cell>
          <cell r="C161" t="str">
            <v>080201040000</v>
          </cell>
          <cell r="D161" t="str">
            <v>BAINBRIDGE-GUILFORD CSD</v>
          </cell>
          <cell r="E161" t="str">
            <v>Good Standing</v>
          </cell>
        </row>
        <row r="162">
          <cell r="A162" t="str">
            <v>080201040000</v>
          </cell>
          <cell r="B162" t="str">
            <v>BAINBRIDGE-GUILFORD CSD</v>
          </cell>
          <cell r="C162" t="str">
            <v>080201040001</v>
          </cell>
          <cell r="D162" t="str">
            <v>BAINBRIDGE-GUILFORD HIGH SCHOOL</v>
          </cell>
          <cell r="E162" t="str">
            <v>Good Standing</v>
          </cell>
        </row>
        <row r="163">
          <cell r="A163" t="str">
            <v>080201040000</v>
          </cell>
          <cell r="B163" t="str">
            <v>BAINBRIDGE-GUILFORD CSD</v>
          </cell>
          <cell r="C163" t="str">
            <v>080201040002</v>
          </cell>
          <cell r="D163" t="str">
            <v>GREENLAWN ELEMENTARY SCHOOL</v>
          </cell>
          <cell r="E163" t="str">
            <v>Good Standing</v>
          </cell>
        </row>
        <row r="164">
          <cell r="A164" t="str">
            <v>080201040000</v>
          </cell>
          <cell r="B164" t="str">
            <v>BAINBRIDGE-GUILFORD CSD</v>
          </cell>
          <cell r="C164" t="str">
            <v>080201040003</v>
          </cell>
          <cell r="D164" t="str">
            <v>GUILFORD ELEMENTARY SCHOOL</v>
          </cell>
          <cell r="E164" t="str">
            <v>Good Standing</v>
          </cell>
        </row>
        <row r="165">
          <cell r="A165" t="str">
            <v>280210030000</v>
          </cell>
          <cell r="B165" t="str">
            <v>BALDWIN UFSD</v>
          </cell>
          <cell r="C165" t="str">
            <v>280210030000</v>
          </cell>
          <cell r="D165" t="str">
            <v>BALDWIN UFSD</v>
          </cell>
          <cell r="E165" t="str">
            <v>Good Standing</v>
          </cell>
        </row>
        <row r="166">
          <cell r="A166" t="str">
            <v>280210030000</v>
          </cell>
          <cell r="B166" t="str">
            <v>BALDWIN UFSD</v>
          </cell>
          <cell r="C166" t="str">
            <v>280210030001</v>
          </cell>
          <cell r="D166" t="str">
            <v>BROOKSIDE ELEMENTARY SCHOOL</v>
          </cell>
          <cell r="E166" t="str">
            <v>Good Standing</v>
          </cell>
        </row>
        <row r="167">
          <cell r="A167" t="str">
            <v>280210030000</v>
          </cell>
          <cell r="B167" t="str">
            <v>BALDWIN UFSD</v>
          </cell>
          <cell r="C167" t="str">
            <v>280210030004</v>
          </cell>
          <cell r="D167" t="str">
            <v>LENOX ELEMENTARY SCHOOL</v>
          </cell>
          <cell r="E167" t="str">
            <v>Good Standing</v>
          </cell>
        </row>
        <row r="168">
          <cell r="A168" t="str">
            <v>280210030000</v>
          </cell>
          <cell r="B168" t="str">
            <v>BALDWIN UFSD</v>
          </cell>
          <cell r="C168" t="str">
            <v>280210030005</v>
          </cell>
          <cell r="D168" t="str">
            <v>MEADOW ELEMENTARY SCHOOL</v>
          </cell>
          <cell r="E168" t="str">
            <v>Local Assistance Plan</v>
          </cell>
        </row>
        <row r="169">
          <cell r="A169" t="str">
            <v>280210030000</v>
          </cell>
          <cell r="B169" t="str">
            <v>BALDWIN UFSD</v>
          </cell>
          <cell r="C169" t="str">
            <v>280210030006</v>
          </cell>
          <cell r="D169" t="str">
            <v>MILBURN ELEMENTARY SCHOOL</v>
          </cell>
          <cell r="E169" t="str">
            <v>Good Standing</v>
          </cell>
        </row>
        <row r="170">
          <cell r="A170" t="str">
            <v>280210030000</v>
          </cell>
          <cell r="B170" t="str">
            <v>BALDWIN UFSD</v>
          </cell>
          <cell r="C170" t="str">
            <v>280210030007</v>
          </cell>
          <cell r="D170" t="str">
            <v>PLAZA ELEMENTARY SCHOOL</v>
          </cell>
          <cell r="E170" t="str">
            <v>Good Standing</v>
          </cell>
        </row>
        <row r="171">
          <cell r="A171" t="str">
            <v>280210030000</v>
          </cell>
          <cell r="B171" t="str">
            <v>BALDWIN UFSD</v>
          </cell>
          <cell r="C171" t="str">
            <v>280210030009</v>
          </cell>
          <cell r="D171" t="str">
            <v>SHUBERT ELEMENTARY SCHOOL</v>
          </cell>
          <cell r="E171" t="str">
            <v>Good Standing</v>
          </cell>
        </row>
        <row r="172">
          <cell r="A172" t="str">
            <v>280210030000</v>
          </cell>
          <cell r="B172" t="str">
            <v>BALDWIN UFSD</v>
          </cell>
          <cell r="C172" t="str">
            <v>280210030010</v>
          </cell>
          <cell r="D172" t="str">
            <v>STEELE ELEMENTARY SCHOOL</v>
          </cell>
          <cell r="E172" t="str">
            <v>Good Standing</v>
          </cell>
        </row>
        <row r="173">
          <cell r="A173" t="str">
            <v>280210030000</v>
          </cell>
          <cell r="B173" t="str">
            <v>BALDWIN UFSD</v>
          </cell>
          <cell r="C173" t="str">
            <v>280210030012</v>
          </cell>
          <cell r="D173" t="str">
            <v>BALDWIN MIDDLE SCHOOL</v>
          </cell>
          <cell r="E173" t="str">
            <v>Good Standing</v>
          </cell>
        </row>
        <row r="174">
          <cell r="A174" t="str">
            <v>280210030000</v>
          </cell>
          <cell r="B174" t="str">
            <v>BALDWIN UFSD</v>
          </cell>
          <cell r="C174" t="str">
            <v>280210030013</v>
          </cell>
          <cell r="D174" t="str">
            <v>BALDWIN SENIOR HIGH SCHOOL</v>
          </cell>
          <cell r="E174" t="str">
            <v>Good Standing</v>
          </cell>
        </row>
        <row r="175">
          <cell r="A175" t="str">
            <v>420901060000</v>
          </cell>
          <cell r="B175" t="str">
            <v>BALDWINSVILLE CSD</v>
          </cell>
          <cell r="C175" t="str">
            <v>420901060000</v>
          </cell>
          <cell r="D175" t="str">
            <v>BALDWINSVILLE CSD</v>
          </cell>
          <cell r="E175" t="str">
            <v>Good Standing</v>
          </cell>
        </row>
        <row r="176">
          <cell r="A176" t="str">
            <v>420901060000</v>
          </cell>
          <cell r="B176" t="str">
            <v>BALDWINSVILLE CSD</v>
          </cell>
          <cell r="C176" t="str">
            <v>420901060002</v>
          </cell>
          <cell r="D176" t="str">
            <v>HARRY E ELDEN ELEMENTARY SCHOOL</v>
          </cell>
          <cell r="E176" t="str">
            <v>Local Assistance Plan</v>
          </cell>
        </row>
        <row r="177">
          <cell r="A177" t="str">
            <v>420901060000</v>
          </cell>
          <cell r="B177" t="str">
            <v>BALDWINSVILLE CSD</v>
          </cell>
          <cell r="C177" t="str">
            <v>420901060003</v>
          </cell>
          <cell r="D177" t="str">
            <v>CATHERINE M MCNAMARA ELEMENTARY SCH</v>
          </cell>
          <cell r="E177" t="str">
            <v>Good Standing</v>
          </cell>
        </row>
        <row r="178">
          <cell r="A178" t="str">
            <v>420901060000</v>
          </cell>
          <cell r="B178" t="str">
            <v>BALDWINSVILLE CSD</v>
          </cell>
          <cell r="C178" t="str">
            <v>420901060004</v>
          </cell>
          <cell r="D178" t="str">
            <v>L PEARL PALMER ELEMENTARY SCHOOL</v>
          </cell>
          <cell r="E178" t="str">
            <v>Local Assistance Plan</v>
          </cell>
        </row>
        <row r="179">
          <cell r="A179" t="str">
            <v>420901060000</v>
          </cell>
          <cell r="B179" t="str">
            <v>BALDWINSVILLE CSD</v>
          </cell>
          <cell r="C179" t="str">
            <v>420901060005</v>
          </cell>
          <cell r="D179" t="str">
            <v>VAN BUREN ELEMENTARY SCHOOL</v>
          </cell>
          <cell r="E179" t="str">
            <v>Good Standing</v>
          </cell>
        </row>
        <row r="180">
          <cell r="A180" t="str">
            <v>420901060000</v>
          </cell>
          <cell r="B180" t="str">
            <v>BALDWINSVILLE CSD</v>
          </cell>
          <cell r="C180" t="str">
            <v>420901060006</v>
          </cell>
          <cell r="D180" t="str">
            <v>THEODORE R DURGEE JUNIOR HIGH SCH</v>
          </cell>
          <cell r="E180" t="str">
            <v>Good Standing</v>
          </cell>
        </row>
        <row r="181">
          <cell r="A181" t="str">
            <v>420901060000</v>
          </cell>
          <cell r="B181" t="str">
            <v>BALDWINSVILLE CSD</v>
          </cell>
          <cell r="C181" t="str">
            <v>420901060007</v>
          </cell>
          <cell r="D181" t="str">
            <v>CHARLES W BAKER HIGH SCHOOL</v>
          </cell>
          <cell r="E181" t="str">
            <v>Good Standing</v>
          </cell>
        </row>
        <row r="182">
          <cell r="A182" t="str">
            <v>420901060000</v>
          </cell>
          <cell r="B182" t="str">
            <v>BALDWINSVILLE CSD</v>
          </cell>
          <cell r="C182" t="str">
            <v>420901060008</v>
          </cell>
          <cell r="D182" t="str">
            <v>MAE E REYNOLDS SCHOOL</v>
          </cell>
          <cell r="E182" t="str">
            <v>Good Standing</v>
          </cell>
        </row>
        <row r="183">
          <cell r="A183" t="str">
            <v>420901060000</v>
          </cell>
          <cell r="B183" t="str">
            <v>BALDWINSVILLE CSD</v>
          </cell>
          <cell r="C183" t="str">
            <v>420901060009</v>
          </cell>
          <cell r="D183" t="str">
            <v>DONALD S RAY SCHOOL</v>
          </cell>
          <cell r="E183" t="str">
            <v>Good Standing</v>
          </cell>
        </row>
        <row r="184">
          <cell r="A184" t="str">
            <v>521301060000</v>
          </cell>
          <cell r="B184" t="str">
            <v>BALLSTON SPA CSD</v>
          </cell>
          <cell r="C184" t="str">
            <v>521301060000</v>
          </cell>
          <cell r="D184" t="str">
            <v>BALLSTON SPA CSD</v>
          </cell>
          <cell r="E184" t="str">
            <v>Good Standing</v>
          </cell>
        </row>
        <row r="185">
          <cell r="A185" t="str">
            <v>521301060000</v>
          </cell>
          <cell r="B185" t="str">
            <v>BALLSTON SPA CSD</v>
          </cell>
          <cell r="C185" t="str">
            <v>521301060001</v>
          </cell>
          <cell r="D185" t="str">
            <v>BALLSTON SPA SENIOR HIGH SCHOOL</v>
          </cell>
          <cell r="E185" t="str">
            <v>Good Standing</v>
          </cell>
        </row>
        <row r="186">
          <cell r="A186" t="str">
            <v>521301060000</v>
          </cell>
          <cell r="B186" t="str">
            <v>BALLSTON SPA CSD</v>
          </cell>
          <cell r="C186" t="str">
            <v>521301060002</v>
          </cell>
          <cell r="D186" t="str">
            <v>MALTA AVENUE ELEMENTARY SCHOOL</v>
          </cell>
          <cell r="E186" t="str">
            <v>Good Standing</v>
          </cell>
        </row>
        <row r="187">
          <cell r="A187" t="str">
            <v>521301060000</v>
          </cell>
          <cell r="B187" t="str">
            <v>BALLSTON SPA CSD</v>
          </cell>
          <cell r="C187" t="str">
            <v>521301060003</v>
          </cell>
          <cell r="D187" t="str">
            <v>MILTON TERRACE SOUTH ELEMENTARY SCH</v>
          </cell>
          <cell r="E187" t="str">
            <v>Good Standing</v>
          </cell>
        </row>
        <row r="188">
          <cell r="A188" t="str">
            <v>521301060000</v>
          </cell>
          <cell r="B188" t="str">
            <v>BALLSTON SPA CSD</v>
          </cell>
          <cell r="C188" t="str">
            <v>521301060005</v>
          </cell>
          <cell r="D188" t="str">
            <v>BALLSTON SPA MIDDLE SCHOOL</v>
          </cell>
          <cell r="E188" t="str">
            <v>Good Standing</v>
          </cell>
        </row>
        <row r="189">
          <cell r="A189" t="str">
            <v>521301060000</v>
          </cell>
          <cell r="B189" t="str">
            <v>BALLSTON SPA CSD</v>
          </cell>
          <cell r="C189" t="str">
            <v>521301060006</v>
          </cell>
          <cell r="D189" t="str">
            <v>WOOD ROAD ELEMENTARY SCHOOL</v>
          </cell>
          <cell r="E189" t="str">
            <v>Good Standing</v>
          </cell>
        </row>
        <row r="190">
          <cell r="A190" t="str">
            <v>521301060000</v>
          </cell>
          <cell r="B190" t="str">
            <v>BALLSTON SPA CSD</v>
          </cell>
          <cell r="C190" t="str">
            <v>521301060008</v>
          </cell>
          <cell r="D190" t="str">
            <v>MILTON TERRACE NORTH ELEMENTARY SCHO</v>
          </cell>
          <cell r="E190" t="str">
            <v>Good Standing</v>
          </cell>
        </row>
        <row r="191">
          <cell r="A191" t="str">
            <v>401301040000</v>
          </cell>
          <cell r="B191" t="str">
            <v>BARKER CSD</v>
          </cell>
          <cell r="C191" t="str">
            <v>401301040003</v>
          </cell>
          <cell r="D191" t="str">
            <v>BARKER JR/SR HIGH SCHOOL</v>
          </cell>
          <cell r="E191" t="str">
            <v>Good Standing</v>
          </cell>
        </row>
        <row r="192">
          <cell r="A192" t="str">
            <v>401301040000</v>
          </cell>
          <cell r="B192" t="str">
            <v>BARKER CSD</v>
          </cell>
          <cell r="C192" t="str">
            <v>401301040000</v>
          </cell>
          <cell r="D192" t="str">
            <v>BARKER CSD</v>
          </cell>
          <cell r="E192" t="str">
            <v>Good Standing</v>
          </cell>
        </row>
        <row r="193">
          <cell r="A193" t="str">
            <v>401301040000</v>
          </cell>
          <cell r="B193" t="str">
            <v>BARKER CSD</v>
          </cell>
          <cell r="C193" t="str">
            <v>401301040002</v>
          </cell>
          <cell r="D193" t="str">
            <v>PRATT ELEMENTARY SCHOOL</v>
          </cell>
          <cell r="E193" t="str">
            <v>Good Standing</v>
          </cell>
        </row>
        <row r="194">
          <cell r="A194" t="str">
            <v>180300010000</v>
          </cell>
          <cell r="B194" t="str">
            <v>BATAVIA CITY SD</v>
          </cell>
          <cell r="C194" t="str">
            <v>180300010000</v>
          </cell>
          <cell r="D194" t="str">
            <v>BATAVIA CITY SD</v>
          </cell>
          <cell r="E194" t="str">
            <v>Focus District</v>
          </cell>
        </row>
        <row r="195">
          <cell r="A195" t="str">
            <v>180300010000</v>
          </cell>
          <cell r="B195" t="str">
            <v>BATAVIA CITY SD</v>
          </cell>
          <cell r="C195" t="str">
            <v>180300010001</v>
          </cell>
          <cell r="D195" t="str">
            <v>JOHN KENNEDY SCHOOL</v>
          </cell>
          <cell r="E195" t="str">
            <v>Good Standing</v>
          </cell>
        </row>
        <row r="196">
          <cell r="A196" t="str">
            <v>180300010000</v>
          </cell>
          <cell r="B196" t="str">
            <v>BATAVIA CITY SD</v>
          </cell>
          <cell r="C196" t="str">
            <v>180300010003</v>
          </cell>
          <cell r="D196" t="str">
            <v>JACKSON SCHOOL</v>
          </cell>
          <cell r="E196" t="str">
            <v>Good Standing</v>
          </cell>
        </row>
        <row r="197">
          <cell r="A197" t="str">
            <v>180300010000</v>
          </cell>
          <cell r="B197" t="str">
            <v>BATAVIA CITY SD</v>
          </cell>
          <cell r="C197" t="str">
            <v>180300010004</v>
          </cell>
          <cell r="D197" t="str">
            <v>ROBERT MORRIS SCHOOL</v>
          </cell>
          <cell r="E197" t="str">
            <v>Good Standing</v>
          </cell>
        </row>
        <row r="198">
          <cell r="A198" t="str">
            <v>180300010000</v>
          </cell>
          <cell r="B198" t="str">
            <v>BATAVIA CITY SD</v>
          </cell>
          <cell r="C198" t="str">
            <v>180300010005</v>
          </cell>
          <cell r="D198" t="str">
            <v>BATAVIA MIDDLE SCHOOL</v>
          </cell>
          <cell r="E198" t="str">
            <v>Focus</v>
          </cell>
        </row>
        <row r="199">
          <cell r="A199" t="str">
            <v>180300010000</v>
          </cell>
          <cell r="B199" t="str">
            <v>BATAVIA CITY SD</v>
          </cell>
          <cell r="C199" t="str">
            <v>180300010006</v>
          </cell>
          <cell r="D199" t="str">
            <v>BATAVIA HIGH SCHOOL</v>
          </cell>
          <cell r="E199" t="str">
            <v>Good Standing</v>
          </cell>
        </row>
        <row r="200">
          <cell r="A200" t="str">
            <v>570302060000</v>
          </cell>
          <cell r="B200" t="str">
            <v>BATH CSD</v>
          </cell>
          <cell r="C200" t="str">
            <v>570302060000</v>
          </cell>
          <cell r="D200" t="str">
            <v>BATH CSD</v>
          </cell>
          <cell r="E200" t="str">
            <v>Good Standing</v>
          </cell>
        </row>
        <row r="201">
          <cell r="A201" t="str">
            <v>570302060000</v>
          </cell>
          <cell r="B201" t="str">
            <v>BATH CSD</v>
          </cell>
          <cell r="C201" t="str">
            <v>570302060001</v>
          </cell>
          <cell r="D201" t="str">
            <v>VERNON E WIGHTMAN PRIMARY SCHOOL</v>
          </cell>
          <cell r="E201" t="str">
            <v>Good Standing</v>
          </cell>
        </row>
        <row r="202">
          <cell r="A202" t="str">
            <v>570302060000</v>
          </cell>
          <cell r="B202" t="str">
            <v>BATH CSD</v>
          </cell>
          <cell r="C202" t="str">
            <v>570302060003</v>
          </cell>
          <cell r="D202" t="str">
            <v>HAVERLING SENIOR HIGH SCHOOL</v>
          </cell>
          <cell r="E202" t="str">
            <v>Good Standing</v>
          </cell>
        </row>
        <row r="203">
          <cell r="A203" t="str">
            <v>570302060000</v>
          </cell>
          <cell r="B203" t="str">
            <v>BATH CSD</v>
          </cell>
          <cell r="C203" t="str">
            <v>570302060004</v>
          </cell>
          <cell r="D203" t="str">
            <v>DANA L LYON MIDDLE SCHOOL</v>
          </cell>
          <cell r="E203" t="str">
            <v>Good Standing</v>
          </cell>
        </row>
        <row r="204">
          <cell r="A204" t="str">
            <v>580501030000</v>
          </cell>
          <cell r="B204" t="str">
            <v>BAY SHORE UFSD</v>
          </cell>
          <cell r="C204" t="str">
            <v>580501030000</v>
          </cell>
          <cell r="D204" t="str">
            <v>BAY SHORE UFSD</v>
          </cell>
          <cell r="E204" t="str">
            <v>Good Standing</v>
          </cell>
        </row>
        <row r="205">
          <cell r="A205" t="str">
            <v>580501030000</v>
          </cell>
          <cell r="B205" t="str">
            <v>BAY SHORE UFSD</v>
          </cell>
          <cell r="C205" t="str">
            <v>580501030001</v>
          </cell>
          <cell r="D205" t="str">
            <v>BROOK AVENUE ELEMENTARY SCHOOL</v>
          </cell>
          <cell r="E205" t="str">
            <v>Good Standing</v>
          </cell>
        </row>
        <row r="206">
          <cell r="A206" t="str">
            <v>580501030000</v>
          </cell>
          <cell r="B206" t="str">
            <v>BAY SHORE UFSD</v>
          </cell>
          <cell r="C206" t="str">
            <v>580501030002</v>
          </cell>
          <cell r="D206" t="str">
            <v>GARDINER MANOR SCHOOL</v>
          </cell>
          <cell r="E206" t="str">
            <v>Local Assistance Plan</v>
          </cell>
        </row>
        <row r="207">
          <cell r="A207" t="str">
            <v>580501030000</v>
          </cell>
          <cell r="B207" t="str">
            <v>BAY SHORE UFSD</v>
          </cell>
          <cell r="C207" t="str">
            <v>580501030003</v>
          </cell>
          <cell r="D207" t="str">
            <v>MARY G CLARKSON SCHOOL</v>
          </cell>
          <cell r="E207" t="str">
            <v>Good Standing</v>
          </cell>
        </row>
        <row r="208">
          <cell r="A208" t="str">
            <v>580501030000</v>
          </cell>
          <cell r="B208" t="str">
            <v>BAY SHORE UFSD</v>
          </cell>
          <cell r="C208" t="str">
            <v>580501030004</v>
          </cell>
          <cell r="D208" t="str">
            <v>FIFTH AVENUE SCHOOL</v>
          </cell>
          <cell r="E208" t="str">
            <v>Good Standing</v>
          </cell>
        </row>
        <row r="209">
          <cell r="A209" t="str">
            <v>580501030000</v>
          </cell>
          <cell r="B209" t="str">
            <v>BAY SHORE UFSD</v>
          </cell>
          <cell r="C209" t="str">
            <v>580501030005</v>
          </cell>
          <cell r="D209" t="str">
            <v>SOUTH COUNTRY SCHOOL</v>
          </cell>
          <cell r="E209" t="str">
            <v>Good Standing</v>
          </cell>
        </row>
        <row r="210">
          <cell r="A210" t="str">
            <v>580501030000</v>
          </cell>
          <cell r="B210" t="str">
            <v>BAY SHORE UFSD</v>
          </cell>
          <cell r="C210" t="str">
            <v>580501030006</v>
          </cell>
          <cell r="D210" t="str">
            <v>BAY SHORE SENIOR HIGH SCHOOL</v>
          </cell>
          <cell r="E210" t="str">
            <v>Good Standing</v>
          </cell>
        </row>
        <row r="211">
          <cell r="A211" t="str">
            <v>580501030000</v>
          </cell>
          <cell r="B211" t="str">
            <v>BAY SHORE UFSD</v>
          </cell>
          <cell r="C211" t="str">
            <v>580501030007</v>
          </cell>
          <cell r="D211" t="str">
            <v>BAY SHORE MIDDLE SCHOOL</v>
          </cell>
          <cell r="E211" t="str">
            <v>Good Standing</v>
          </cell>
        </row>
        <row r="212">
          <cell r="A212" t="str">
            <v>580505020000</v>
          </cell>
          <cell r="B212" t="str">
            <v>BAYPORT-BLUE POINT UFSD</v>
          </cell>
          <cell r="C212" t="str">
            <v>580505020004</v>
          </cell>
          <cell r="D212" t="str">
            <v>BAYPORT-BLUE POINT HIGH SCHOOL</v>
          </cell>
          <cell r="E212" t="str">
            <v>Good Standing</v>
          </cell>
        </row>
        <row r="213">
          <cell r="A213" t="str">
            <v>580505020000</v>
          </cell>
          <cell r="B213" t="str">
            <v>BAYPORT-BLUE POINT UFSD</v>
          </cell>
          <cell r="C213" t="str">
            <v>580505020000</v>
          </cell>
          <cell r="D213" t="str">
            <v>BAYPORT-BLUE POINT UFSD</v>
          </cell>
          <cell r="E213" t="str">
            <v>Good Standing</v>
          </cell>
        </row>
        <row r="214">
          <cell r="A214" t="str">
            <v>580505020000</v>
          </cell>
          <cell r="B214" t="str">
            <v>BAYPORT-BLUE POINT UFSD</v>
          </cell>
          <cell r="C214" t="str">
            <v>580505020002</v>
          </cell>
          <cell r="D214" t="str">
            <v>BLUE POINT ELEMENTARY SCHOOL</v>
          </cell>
          <cell r="E214" t="str">
            <v>Good Standing</v>
          </cell>
        </row>
        <row r="215">
          <cell r="A215" t="str">
            <v>580505020000</v>
          </cell>
          <cell r="B215" t="str">
            <v>BAYPORT-BLUE POINT UFSD</v>
          </cell>
          <cell r="C215" t="str">
            <v>580505020003</v>
          </cell>
          <cell r="D215" t="str">
            <v>SYLVAN AVENUE ELEMENTARY SCHOOL</v>
          </cell>
          <cell r="E215" t="str">
            <v>Good Standing</v>
          </cell>
        </row>
        <row r="216">
          <cell r="A216" t="str">
            <v>580505020000</v>
          </cell>
          <cell r="B216" t="str">
            <v>BAYPORT-BLUE POINT UFSD</v>
          </cell>
          <cell r="C216" t="str">
            <v>580505020005</v>
          </cell>
          <cell r="D216" t="str">
            <v>ACADEMY STREET ELEMENTARY SCHOOL</v>
          </cell>
          <cell r="E216" t="str">
            <v>Good Standing</v>
          </cell>
        </row>
        <row r="217">
          <cell r="A217" t="str">
            <v>580505020000</v>
          </cell>
          <cell r="B217" t="str">
            <v>BAYPORT-BLUE POINT UFSD</v>
          </cell>
          <cell r="C217" t="str">
            <v>580505020006</v>
          </cell>
          <cell r="D217" t="str">
            <v>JAMES WILSON YOUNG MIDDLE SCHOOL</v>
          </cell>
          <cell r="E217" t="str">
            <v>Good Standing</v>
          </cell>
        </row>
        <row r="218">
          <cell r="A218" t="str">
            <v>130200010000</v>
          </cell>
          <cell r="B218" t="str">
            <v>BEACON CITY SD</v>
          </cell>
          <cell r="C218" t="str">
            <v>130200010000</v>
          </cell>
          <cell r="D218" t="str">
            <v>BEACON CITY SD</v>
          </cell>
          <cell r="E218" t="str">
            <v>Focus District</v>
          </cell>
        </row>
        <row r="219">
          <cell r="A219" t="str">
            <v>130200010000</v>
          </cell>
          <cell r="B219" t="str">
            <v>BEACON CITY SD</v>
          </cell>
          <cell r="C219" t="str">
            <v>130200010001</v>
          </cell>
          <cell r="D219" t="str">
            <v>J V FORRESTAL ELEMENTARY SCHOOL</v>
          </cell>
          <cell r="E219" t="str">
            <v>Good Standing</v>
          </cell>
        </row>
        <row r="220">
          <cell r="A220" t="str">
            <v>130200010000</v>
          </cell>
          <cell r="B220" t="str">
            <v>BEACON CITY SD</v>
          </cell>
          <cell r="C220" t="str">
            <v>130200010002</v>
          </cell>
          <cell r="D220" t="str">
            <v>SOUTH AVENUE SCHOOL</v>
          </cell>
          <cell r="E220" t="str">
            <v>Good Standing</v>
          </cell>
        </row>
        <row r="221">
          <cell r="A221" t="str">
            <v>130200010000</v>
          </cell>
          <cell r="B221" t="str">
            <v>BEACON CITY SD</v>
          </cell>
          <cell r="C221" t="str">
            <v>130200010003</v>
          </cell>
          <cell r="D221" t="str">
            <v>GLENHAM SCHOOL</v>
          </cell>
          <cell r="E221" t="str">
            <v>Local Assistance Plan</v>
          </cell>
        </row>
        <row r="222">
          <cell r="A222" t="str">
            <v>130200010000</v>
          </cell>
          <cell r="B222" t="str">
            <v>BEACON CITY SD</v>
          </cell>
          <cell r="C222" t="str">
            <v>130200010004</v>
          </cell>
          <cell r="D222" t="str">
            <v>ROMBOUT MIDDLE SCHOOL</v>
          </cell>
          <cell r="E222" t="str">
            <v>Focus</v>
          </cell>
        </row>
        <row r="223">
          <cell r="A223" t="str">
            <v>130200010000</v>
          </cell>
          <cell r="B223" t="str">
            <v>BEACON CITY SD</v>
          </cell>
          <cell r="C223" t="str">
            <v>130200010005</v>
          </cell>
          <cell r="D223" t="str">
            <v>BEACON HIGH SCHOOL</v>
          </cell>
          <cell r="E223" t="str">
            <v>Focus</v>
          </cell>
        </row>
        <row r="224">
          <cell r="A224" t="str">
            <v>130200010000</v>
          </cell>
          <cell r="B224" t="str">
            <v>BEACON CITY SD</v>
          </cell>
          <cell r="C224" t="str">
            <v>130200010006</v>
          </cell>
          <cell r="D224" t="str">
            <v>SARGENT SCHOOL</v>
          </cell>
          <cell r="E224" t="str">
            <v>Good Standing</v>
          </cell>
        </row>
        <row r="225">
          <cell r="A225" t="str">
            <v>231301040000</v>
          </cell>
          <cell r="B225" t="str">
            <v>BEAVER RIVER CSD</v>
          </cell>
          <cell r="C225" t="str">
            <v>231301040004</v>
          </cell>
          <cell r="D225" t="str">
            <v>BEAVER RIVER MS</v>
          </cell>
          <cell r="E225" t="str">
            <v>Good Standing</v>
          </cell>
        </row>
        <row r="226">
          <cell r="A226" t="str">
            <v>231301040000</v>
          </cell>
          <cell r="B226" t="str">
            <v>BEAVER RIVER CSD</v>
          </cell>
          <cell r="C226" t="str">
            <v>231301040000</v>
          </cell>
          <cell r="D226" t="str">
            <v>BEAVER RIVER CSD</v>
          </cell>
          <cell r="E226" t="str">
            <v>Good Standing</v>
          </cell>
        </row>
        <row r="227">
          <cell r="A227" t="str">
            <v>231301040000</v>
          </cell>
          <cell r="B227" t="str">
            <v>BEAVER RIVER CSD</v>
          </cell>
          <cell r="C227" t="str">
            <v>231301040001</v>
          </cell>
          <cell r="D227" t="str">
            <v>BEAVER RIVER ELEMENTARY SCHOOL</v>
          </cell>
          <cell r="E227" t="str">
            <v>Good Standing</v>
          </cell>
        </row>
        <row r="228">
          <cell r="A228" t="str">
            <v>231301040000</v>
          </cell>
          <cell r="B228" t="str">
            <v>BEAVER RIVER CSD</v>
          </cell>
          <cell r="C228" t="str">
            <v>231301040002</v>
          </cell>
          <cell r="D228" t="str">
            <v>BEAVER RIVER HIGH SCHOOL</v>
          </cell>
          <cell r="E228" t="str">
            <v>Good Standing</v>
          </cell>
        </row>
        <row r="229">
          <cell r="A229" t="str">
            <v>660102060000</v>
          </cell>
          <cell r="B229" t="str">
            <v>BEDFORD CSD</v>
          </cell>
          <cell r="C229" t="str">
            <v>660102060001</v>
          </cell>
          <cell r="D229" t="str">
            <v>BEDFORD VILLAGE ELEMENTARY SCHOOL</v>
          </cell>
          <cell r="E229" t="str">
            <v>Good Standing</v>
          </cell>
        </row>
        <row r="230">
          <cell r="A230" t="str">
            <v>660102060000</v>
          </cell>
          <cell r="B230" t="str">
            <v>BEDFORD CSD</v>
          </cell>
          <cell r="C230" t="str">
            <v>660102060006</v>
          </cell>
          <cell r="D230" t="str">
            <v>FOX LANE HIGH SCHOOL</v>
          </cell>
          <cell r="E230" t="str">
            <v>Good Standing</v>
          </cell>
        </row>
        <row r="231">
          <cell r="A231" t="str">
            <v>660102060000</v>
          </cell>
          <cell r="B231" t="str">
            <v>BEDFORD CSD</v>
          </cell>
          <cell r="C231" t="str">
            <v>660102060007</v>
          </cell>
          <cell r="D231" t="str">
            <v>WEST PATENT ELEMENTARY SCHOOL</v>
          </cell>
          <cell r="E231" t="str">
            <v>Good Standing</v>
          </cell>
        </row>
        <row r="232">
          <cell r="A232" t="str">
            <v>660102060000</v>
          </cell>
          <cell r="B232" t="str">
            <v>BEDFORD CSD</v>
          </cell>
          <cell r="C232" t="str">
            <v>660102060000</v>
          </cell>
          <cell r="D232" t="str">
            <v>BEDFORD CSD</v>
          </cell>
          <cell r="E232" t="str">
            <v>Good Standing</v>
          </cell>
        </row>
        <row r="233">
          <cell r="A233" t="str">
            <v>660102060000</v>
          </cell>
          <cell r="B233" t="str">
            <v>BEDFORD CSD</v>
          </cell>
          <cell r="C233" t="str">
            <v>660102060002</v>
          </cell>
          <cell r="D233" t="str">
            <v>BEDFORD HILLS ELEMENTARY SCHOOL</v>
          </cell>
          <cell r="E233" t="str">
            <v>Good Standing</v>
          </cell>
        </row>
        <row r="234">
          <cell r="A234" t="str">
            <v>660102060000</v>
          </cell>
          <cell r="B234" t="str">
            <v>BEDFORD CSD</v>
          </cell>
          <cell r="C234" t="str">
            <v>660102060003</v>
          </cell>
          <cell r="D234" t="str">
            <v>MT KISCO ELEMENTARY SCHOOL</v>
          </cell>
          <cell r="E234" t="str">
            <v>Good Standing</v>
          </cell>
        </row>
        <row r="235">
          <cell r="A235" t="str">
            <v>660102060000</v>
          </cell>
          <cell r="B235" t="str">
            <v>BEDFORD CSD</v>
          </cell>
          <cell r="C235" t="str">
            <v>660102060004</v>
          </cell>
          <cell r="D235" t="str">
            <v>POUND RIDGE ELEMENTARY SCHOOL</v>
          </cell>
          <cell r="E235" t="str">
            <v>Good Standing</v>
          </cell>
        </row>
        <row r="236">
          <cell r="A236" t="str">
            <v>660102060000</v>
          </cell>
          <cell r="B236" t="str">
            <v>BEDFORD CSD</v>
          </cell>
          <cell r="C236" t="str">
            <v>660102060005</v>
          </cell>
          <cell r="D236" t="str">
            <v>FOX LANE MIDDLE SCHOOL</v>
          </cell>
          <cell r="E236" t="str">
            <v>Good Standing</v>
          </cell>
        </row>
        <row r="237">
          <cell r="A237" t="str">
            <v>331600860918</v>
          </cell>
          <cell r="B237" t="str">
            <v>BEDFORD STUY COLLEGIATE CS</v>
          </cell>
          <cell r="C237" t="str">
            <v>331600860918</v>
          </cell>
          <cell r="D237" t="str">
            <v>BEDFORD STUY COLLEGIATE CHARTER SCH</v>
          </cell>
          <cell r="E237" t="str">
            <v>Good Standing</v>
          </cell>
        </row>
        <row r="238">
          <cell r="A238" t="str">
            <v>331600860971</v>
          </cell>
          <cell r="B238" t="str">
            <v>BEDFORD STUY NEW BEGINNINGS CS</v>
          </cell>
          <cell r="C238" t="str">
            <v>331600860971</v>
          </cell>
          <cell r="D238" t="str">
            <v>BEDFORD STUY NEW BEGINNINGS CHARTER</v>
          </cell>
          <cell r="E238" t="str">
            <v>Good Standing</v>
          </cell>
        </row>
        <row r="239">
          <cell r="A239" t="str">
            <v>090301060000</v>
          </cell>
          <cell r="B239" t="str">
            <v>BEEKMANTOWN CSD</v>
          </cell>
          <cell r="C239" t="str">
            <v>090301060000</v>
          </cell>
          <cell r="D239" t="str">
            <v>BEEKMANTOWN CSD</v>
          </cell>
          <cell r="E239" t="str">
            <v>Good Standing</v>
          </cell>
        </row>
        <row r="240">
          <cell r="A240" t="str">
            <v>090301060000</v>
          </cell>
          <cell r="B240" t="str">
            <v>BEEKMANTOWN CSD</v>
          </cell>
          <cell r="C240" t="str">
            <v>090301060001</v>
          </cell>
          <cell r="D240" t="str">
            <v>BEEKMANTOWN ELEMENTARY SCHOOL</v>
          </cell>
          <cell r="E240" t="str">
            <v>Local Assistance Plan</v>
          </cell>
        </row>
        <row r="241">
          <cell r="A241" t="str">
            <v>090301060000</v>
          </cell>
          <cell r="B241" t="str">
            <v>BEEKMANTOWN CSD</v>
          </cell>
          <cell r="C241" t="str">
            <v>090301060003</v>
          </cell>
          <cell r="D241" t="str">
            <v>CUMBERLAND HEAD ELEMENTARY SCHOOL</v>
          </cell>
          <cell r="E241" t="str">
            <v>Local Assistance Plan</v>
          </cell>
        </row>
        <row r="242">
          <cell r="A242" t="str">
            <v>090301060000</v>
          </cell>
          <cell r="B242" t="str">
            <v>BEEKMANTOWN CSD</v>
          </cell>
          <cell r="C242" t="str">
            <v>090301060005</v>
          </cell>
          <cell r="D242" t="str">
            <v>BEEKMANTOWN MIDDLE SCHOOL</v>
          </cell>
          <cell r="E242" t="str">
            <v>Good Standing</v>
          </cell>
        </row>
        <row r="243">
          <cell r="A243" t="str">
            <v>090301060000</v>
          </cell>
          <cell r="B243" t="str">
            <v>BEEKMANTOWN CSD</v>
          </cell>
          <cell r="C243" t="str">
            <v>090301060006</v>
          </cell>
          <cell r="D243" t="str">
            <v>BEEKMANTOWN HIGH SCHOOL</v>
          </cell>
          <cell r="E243" t="str">
            <v>Good Standing</v>
          </cell>
        </row>
        <row r="244">
          <cell r="A244" t="str">
            <v>331400860825</v>
          </cell>
          <cell r="B244" t="str">
            <v>BEGINNING WITH CHLDRN CS</v>
          </cell>
          <cell r="C244" t="str">
            <v>331400860825</v>
          </cell>
          <cell r="D244" t="str">
            <v>BEGINNING WITH CHLDRN CHARTER SCHOOL</v>
          </cell>
          <cell r="E244" t="str">
            <v>Good Standing</v>
          </cell>
        </row>
        <row r="245">
          <cell r="A245" t="str">
            <v>020801040000</v>
          </cell>
          <cell r="B245" t="str">
            <v>BELFAST CSD</v>
          </cell>
          <cell r="C245" t="str">
            <v>020801040000</v>
          </cell>
          <cell r="D245" t="str">
            <v>BELFAST CSD</v>
          </cell>
          <cell r="E245" t="str">
            <v>Good Standing</v>
          </cell>
        </row>
        <row r="246">
          <cell r="A246" t="str">
            <v>020801040000</v>
          </cell>
          <cell r="B246" t="str">
            <v>BELFAST CSD</v>
          </cell>
          <cell r="C246" t="str">
            <v>020801040001</v>
          </cell>
          <cell r="D246" t="str">
            <v>BELFAST SCHOOL</v>
          </cell>
          <cell r="E246" t="str">
            <v>Good Standing</v>
          </cell>
        </row>
        <row r="247">
          <cell r="A247" t="str">
            <v>331400860945</v>
          </cell>
          <cell r="B247" t="str">
            <v>BELIEVE NORTHSIDE CHARTER HS</v>
          </cell>
          <cell r="C247" t="str">
            <v>331400860945</v>
          </cell>
          <cell r="D247" t="str">
            <v>BELIEVE NORTHSIDE CHARTER HIGH SCH</v>
          </cell>
          <cell r="E247" t="str">
            <v>Good Standing</v>
          </cell>
        </row>
        <row r="248">
          <cell r="A248" t="str">
            <v>331400860946</v>
          </cell>
          <cell r="B248" t="str">
            <v>BELIEVE SOUTHSIDE CHARTER HS</v>
          </cell>
          <cell r="C248" t="str">
            <v>331400860946</v>
          </cell>
          <cell r="D248" t="str">
            <v>BELIEVE SOUTHSIDE CHARTER HIGH SCH</v>
          </cell>
          <cell r="E248" t="str">
            <v>Good Standing</v>
          </cell>
        </row>
        <row r="249">
          <cell r="A249" t="str">
            <v>220909040000</v>
          </cell>
          <cell r="B249" t="str">
            <v>BELLEVILLE HENDERSON CSD</v>
          </cell>
          <cell r="C249" t="str">
            <v>220909040000</v>
          </cell>
          <cell r="D249" t="str">
            <v>BELLEVILLE HENDERSON CSD</v>
          </cell>
          <cell r="E249" t="str">
            <v>Good Standing</v>
          </cell>
        </row>
        <row r="250">
          <cell r="A250" t="str">
            <v>220909040000</v>
          </cell>
          <cell r="B250" t="str">
            <v>BELLEVILLE HENDERSON CSD</v>
          </cell>
          <cell r="C250" t="str">
            <v>220909040010</v>
          </cell>
          <cell r="D250" t="str">
            <v>BELLEVILLE HENDERSON CENTRAL SCHOOL</v>
          </cell>
          <cell r="E250" t="str">
            <v>Good Standing</v>
          </cell>
        </row>
        <row r="251">
          <cell r="A251" t="str">
            <v>280207020000</v>
          </cell>
          <cell r="B251" t="str">
            <v>BELLMORE UFSD</v>
          </cell>
          <cell r="C251" t="str">
            <v>280207020002</v>
          </cell>
          <cell r="D251" t="str">
            <v>SHORE ROAD SCHOOL</v>
          </cell>
          <cell r="E251" t="str">
            <v>Good Standing</v>
          </cell>
        </row>
        <row r="252">
          <cell r="A252" t="str">
            <v>280207020000</v>
          </cell>
          <cell r="B252" t="str">
            <v>BELLMORE UFSD</v>
          </cell>
          <cell r="C252" t="str">
            <v>280207020000</v>
          </cell>
          <cell r="D252" t="str">
            <v>BELLMORE UFSD</v>
          </cell>
          <cell r="E252" t="str">
            <v>Good Standing</v>
          </cell>
        </row>
        <row r="253">
          <cell r="A253" t="str">
            <v>280207020000</v>
          </cell>
          <cell r="B253" t="str">
            <v>BELLMORE UFSD</v>
          </cell>
          <cell r="C253" t="str">
            <v>280207020003</v>
          </cell>
          <cell r="D253" t="str">
            <v>WINTHROP AVENUE SCHOOL</v>
          </cell>
          <cell r="E253" t="str">
            <v>Good Standing</v>
          </cell>
        </row>
        <row r="254">
          <cell r="A254" t="str">
            <v>280207020000</v>
          </cell>
          <cell r="B254" t="str">
            <v>BELLMORE UFSD</v>
          </cell>
          <cell r="C254" t="str">
            <v>280207020004</v>
          </cell>
          <cell r="D254" t="str">
            <v>REINHARD EARLY CHILDHOOD CENTER</v>
          </cell>
          <cell r="E254" t="str">
            <v>Good Standing</v>
          </cell>
        </row>
        <row r="255">
          <cell r="A255" t="str">
            <v>280253070000</v>
          </cell>
          <cell r="B255" t="str">
            <v>BELLMORE-MERRICK CHS DISTRICT</v>
          </cell>
          <cell r="C255" t="str">
            <v>280253070000</v>
          </cell>
          <cell r="D255" t="str">
            <v>BELLMORE-MERRICK CENTRAL HS DISTRICT</v>
          </cell>
          <cell r="E255" t="str">
            <v>Good Standing</v>
          </cell>
        </row>
        <row r="256">
          <cell r="A256" t="str">
            <v>280253070000</v>
          </cell>
          <cell r="B256" t="str">
            <v>BELLMORE-MERRICK CHS DISTRICT</v>
          </cell>
          <cell r="C256" t="str">
            <v>280253070002</v>
          </cell>
          <cell r="D256" t="str">
            <v>GRAND AVENUE MIDDLE SCHOOL</v>
          </cell>
          <cell r="E256" t="str">
            <v>Good Standing</v>
          </cell>
        </row>
        <row r="257">
          <cell r="A257" t="str">
            <v>280253070000</v>
          </cell>
          <cell r="B257" t="str">
            <v>BELLMORE-MERRICK CHS DISTRICT</v>
          </cell>
          <cell r="C257" t="str">
            <v>280253070004</v>
          </cell>
          <cell r="D257" t="str">
            <v>MERRICK AVENUE MIDDLE SCHOOL</v>
          </cell>
          <cell r="E257" t="str">
            <v>Good Standing</v>
          </cell>
        </row>
        <row r="258">
          <cell r="A258" t="str">
            <v>280253070000</v>
          </cell>
          <cell r="B258" t="str">
            <v>BELLMORE-MERRICK CHS DISTRICT</v>
          </cell>
          <cell r="C258" t="str">
            <v>280253070005</v>
          </cell>
          <cell r="D258" t="str">
            <v>SANFORD H CALHOUN HIGH SCHOOL</v>
          </cell>
          <cell r="E258" t="str">
            <v>Good Standing</v>
          </cell>
        </row>
        <row r="259">
          <cell r="A259" t="str">
            <v>280253070000</v>
          </cell>
          <cell r="B259" t="str">
            <v>BELLMORE-MERRICK CHS DISTRICT</v>
          </cell>
          <cell r="C259" t="str">
            <v>280253070006</v>
          </cell>
          <cell r="D259" t="str">
            <v>WELLINGTON C MEPHAM HIGH SCH</v>
          </cell>
          <cell r="E259" t="str">
            <v>Good Standing</v>
          </cell>
        </row>
        <row r="260">
          <cell r="A260" t="str">
            <v>280253070000</v>
          </cell>
          <cell r="B260" t="str">
            <v>BELLMORE-MERRICK CHS DISTRICT</v>
          </cell>
          <cell r="C260" t="str">
            <v>280253070007</v>
          </cell>
          <cell r="D260" t="str">
            <v>JOHN F KENNEDY HIGH SCHOOL</v>
          </cell>
          <cell r="E260" t="str">
            <v>Good Standing</v>
          </cell>
        </row>
        <row r="261">
          <cell r="A261" t="str">
            <v>061001040000</v>
          </cell>
          <cell r="B261" t="str">
            <v>BEMUS POINT CSD</v>
          </cell>
          <cell r="C261" t="str">
            <v>061001040005</v>
          </cell>
          <cell r="D261" t="str">
            <v>MAPLE GROVE HIGH SCHOOL</v>
          </cell>
          <cell r="E261" t="str">
            <v>Good Standing</v>
          </cell>
        </row>
        <row r="262">
          <cell r="A262" t="str">
            <v>061001040000</v>
          </cell>
          <cell r="B262" t="str">
            <v>BEMUS POINT CSD</v>
          </cell>
          <cell r="C262" t="str">
            <v>061001040000</v>
          </cell>
          <cell r="D262" t="str">
            <v>BEMUS POINT CSD</v>
          </cell>
          <cell r="E262" t="str">
            <v>Good Standing</v>
          </cell>
        </row>
        <row r="263">
          <cell r="A263" t="str">
            <v>061001040000</v>
          </cell>
          <cell r="B263" t="str">
            <v>BEMUS POINT CSD</v>
          </cell>
          <cell r="C263" t="str">
            <v>061001040001</v>
          </cell>
          <cell r="D263" t="str">
            <v>BEMUS POINT ELEMENTARY SCHOOL</v>
          </cell>
          <cell r="E263" t="str">
            <v>Good Standing</v>
          </cell>
        </row>
        <row r="264">
          <cell r="A264" t="str">
            <v>100308020000</v>
          </cell>
          <cell r="B264" t="str">
            <v>BERKSHIRE UFSD</v>
          </cell>
          <cell r="C264" t="str">
            <v>100308020000</v>
          </cell>
          <cell r="D264" t="str">
            <v>BERKSHIRE UFSD</v>
          </cell>
          <cell r="E264" t="str">
            <v>Good Standing</v>
          </cell>
        </row>
        <row r="265">
          <cell r="A265" t="str">
            <v>100308020000</v>
          </cell>
          <cell r="B265" t="str">
            <v>BERKSHIRE UFSD</v>
          </cell>
          <cell r="C265" t="str">
            <v>100308020001</v>
          </cell>
          <cell r="D265" t="str">
            <v>BERKSHIRE JUNIOR-SENIOR HIGH SCHOOL</v>
          </cell>
          <cell r="E265" t="str">
            <v>Good Standing</v>
          </cell>
        </row>
        <row r="266">
          <cell r="A266" t="str">
            <v>490101040000</v>
          </cell>
          <cell r="B266" t="str">
            <v>BERLIN CSD</v>
          </cell>
          <cell r="C266" t="str">
            <v>490101040000</v>
          </cell>
          <cell r="D266" t="str">
            <v>BERLIN CSD</v>
          </cell>
          <cell r="E266" t="str">
            <v>Good Standing</v>
          </cell>
        </row>
        <row r="267">
          <cell r="A267" t="str">
            <v>490101040000</v>
          </cell>
          <cell r="B267" t="str">
            <v>BERLIN CSD</v>
          </cell>
          <cell r="C267" t="str">
            <v>490101040001</v>
          </cell>
          <cell r="D267" t="str">
            <v>BERLIN ELEMENTARY SCHOOL</v>
          </cell>
          <cell r="E267" t="str">
            <v>Good Standing</v>
          </cell>
        </row>
        <row r="268">
          <cell r="A268" t="str">
            <v>490101040000</v>
          </cell>
          <cell r="B268" t="str">
            <v>BERLIN CSD</v>
          </cell>
          <cell r="C268" t="str">
            <v>490101040004</v>
          </cell>
          <cell r="D268" t="str">
            <v>BERLIN MIDDLE SCHOOL</v>
          </cell>
          <cell r="E268" t="str">
            <v>Good Standing</v>
          </cell>
        </row>
        <row r="269">
          <cell r="A269" t="str">
            <v>490101040000</v>
          </cell>
          <cell r="B269" t="str">
            <v>BERLIN CSD</v>
          </cell>
          <cell r="C269" t="str">
            <v>490101040006</v>
          </cell>
          <cell r="D269" t="str">
            <v>BERLIN HIGH SCHOOL</v>
          </cell>
          <cell r="E269" t="str">
            <v>Good Standing</v>
          </cell>
        </row>
        <row r="270">
          <cell r="A270" t="str">
            <v>010201040000</v>
          </cell>
          <cell r="B270" t="str">
            <v>BERNE-KNOX-WESTERLO CSD</v>
          </cell>
          <cell r="C270" t="str">
            <v>010201040000</v>
          </cell>
          <cell r="D270" t="str">
            <v>BERNE-KNOX-WESTERLO CSD</v>
          </cell>
          <cell r="E270" t="str">
            <v>Good Standing</v>
          </cell>
        </row>
        <row r="271">
          <cell r="A271" t="str">
            <v>010201040000</v>
          </cell>
          <cell r="B271" t="str">
            <v>BERNE-KNOX-WESTERLO CSD</v>
          </cell>
          <cell r="C271" t="str">
            <v>010201040001</v>
          </cell>
          <cell r="D271" t="str">
            <v>BERNE-KNOX-WESTERLO JUNIOR-SENIOR HS</v>
          </cell>
          <cell r="E271" t="str">
            <v>Local Assistance Plan</v>
          </cell>
        </row>
        <row r="272">
          <cell r="A272" t="str">
            <v>010201040000</v>
          </cell>
          <cell r="B272" t="str">
            <v>BERNE-KNOX-WESTERLO CSD</v>
          </cell>
          <cell r="C272" t="str">
            <v>010201040002</v>
          </cell>
          <cell r="D272" t="str">
            <v>BERNE-KNOX-WESTERLO ELEM SCH</v>
          </cell>
          <cell r="E272" t="str">
            <v>Local Assistance Plan</v>
          </cell>
        </row>
        <row r="273">
          <cell r="A273" t="str">
            <v>010306060000</v>
          </cell>
          <cell r="B273" t="str">
            <v>BETHLEHEM CSD</v>
          </cell>
          <cell r="C273" t="str">
            <v>010306060008</v>
          </cell>
          <cell r="D273" t="str">
            <v>BETHLEHEM CENTRAL SENIOR HIGH SCHOOL</v>
          </cell>
          <cell r="E273" t="str">
            <v>Good Standing</v>
          </cell>
        </row>
        <row r="274">
          <cell r="A274" t="str">
            <v>010306060000</v>
          </cell>
          <cell r="B274" t="str">
            <v>BETHLEHEM CSD</v>
          </cell>
          <cell r="C274" t="str">
            <v>010306060000</v>
          </cell>
          <cell r="D274" t="str">
            <v>BETHLEHEM CSD</v>
          </cell>
          <cell r="E274" t="str">
            <v>Good Standing</v>
          </cell>
        </row>
        <row r="275">
          <cell r="A275" t="str">
            <v>010306060000</v>
          </cell>
          <cell r="B275" t="str">
            <v>BETHLEHEM CSD</v>
          </cell>
          <cell r="C275" t="str">
            <v>010306060003</v>
          </cell>
          <cell r="D275" t="str">
            <v>ELSMERE ELEMENTARY SCHOOL</v>
          </cell>
          <cell r="E275" t="str">
            <v>Good Standing</v>
          </cell>
        </row>
        <row r="276">
          <cell r="A276" t="str">
            <v>010306060000</v>
          </cell>
          <cell r="B276" t="str">
            <v>BETHLEHEM CSD</v>
          </cell>
          <cell r="C276" t="str">
            <v>010306060004</v>
          </cell>
          <cell r="D276" t="str">
            <v>GLENMONT ELEMENTARY SCHOOL</v>
          </cell>
          <cell r="E276" t="str">
            <v>Local Assistance Plan</v>
          </cell>
        </row>
        <row r="277">
          <cell r="A277" t="str">
            <v>010306060000</v>
          </cell>
          <cell r="B277" t="str">
            <v>BETHLEHEM CSD</v>
          </cell>
          <cell r="C277" t="str">
            <v>010306060005</v>
          </cell>
          <cell r="D277" t="str">
            <v>HAMAGRAEL ELEMENTARY SCHOOL</v>
          </cell>
          <cell r="E277" t="str">
            <v>Good Standing</v>
          </cell>
        </row>
        <row r="278">
          <cell r="A278" t="str">
            <v>010306060000</v>
          </cell>
          <cell r="B278" t="str">
            <v>BETHLEHEM CSD</v>
          </cell>
          <cell r="C278" t="str">
            <v>010306060006</v>
          </cell>
          <cell r="D278" t="str">
            <v>SLINGERLANDS ELEMENTARY SCHOOL</v>
          </cell>
          <cell r="E278" t="str">
            <v>Good Standing</v>
          </cell>
        </row>
        <row r="279">
          <cell r="A279" t="str">
            <v>010306060000</v>
          </cell>
          <cell r="B279" t="str">
            <v>BETHLEHEM CSD</v>
          </cell>
          <cell r="C279" t="str">
            <v>010306060007</v>
          </cell>
          <cell r="D279" t="str">
            <v>BETHLEHEM CENTRAL MIDDLE SCHOOL</v>
          </cell>
          <cell r="E279" t="str">
            <v>Good Standing</v>
          </cell>
        </row>
        <row r="280">
          <cell r="A280" t="str">
            <v>010306060000</v>
          </cell>
          <cell r="B280" t="str">
            <v>BETHLEHEM CSD</v>
          </cell>
          <cell r="C280" t="str">
            <v>010306060009</v>
          </cell>
          <cell r="D280" t="str">
            <v>EAGLE ELEMENTARY SCHOOL</v>
          </cell>
          <cell r="E280" t="str">
            <v>Good Standing</v>
          </cell>
        </row>
        <row r="281">
          <cell r="A281" t="str">
            <v>280521030000</v>
          </cell>
          <cell r="B281" t="str">
            <v>BETHPAGE UFSD</v>
          </cell>
          <cell r="C281" t="str">
            <v>280521030006</v>
          </cell>
          <cell r="D281" t="str">
            <v>BETHPAGE SENIOR HIGH SCHOOL</v>
          </cell>
          <cell r="E281" t="str">
            <v>Good Standing</v>
          </cell>
        </row>
        <row r="282">
          <cell r="A282" t="str">
            <v>280521030000</v>
          </cell>
          <cell r="B282" t="str">
            <v>BETHPAGE UFSD</v>
          </cell>
          <cell r="C282" t="str">
            <v>280521030000</v>
          </cell>
          <cell r="D282" t="str">
            <v>BETHPAGE UFSD</v>
          </cell>
          <cell r="E282" t="str">
            <v>Good Standing</v>
          </cell>
        </row>
        <row r="283">
          <cell r="A283" t="str">
            <v>280521030000</v>
          </cell>
          <cell r="B283" t="str">
            <v>BETHPAGE UFSD</v>
          </cell>
          <cell r="C283" t="str">
            <v>280521030002</v>
          </cell>
          <cell r="D283" t="str">
            <v>CENTRAL BOULEVARD ELEMENTARY SCHOOL</v>
          </cell>
          <cell r="E283" t="str">
            <v>Good Standing</v>
          </cell>
        </row>
        <row r="284">
          <cell r="A284" t="str">
            <v>280521030000</v>
          </cell>
          <cell r="B284" t="str">
            <v>BETHPAGE UFSD</v>
          </cell>
          <cell r="C284" t="str">
            <v>280521030003</v>
          </cell>
          <cell r="D284" t="str">
            <v>CHARLES CAMPAGNE SCHOOL</v>
          </cell>
          <cell r="E284" t="str">
            <v>Good Standing</v>
          </cell>
        </row>
        <row r="285">
          <cell r="A285" t="str">
            <v>280521030000</v>
          </cell>
          <cell r="B285" t="str">
            <v>BETHPAGE UFSD</v>
          </cell>
          <cell r="C285" t="str">
            <v>280521030004</v>
          </cell>
          <cell r="D285" t="str">
            <v>KRAMER LANE ELEMENTARY SCHOOL</v>
          </cell>
          <cell r="E285" t="str">
            <v>Good Standing</v>
          </cell>
        </row>
        <row r="286">
          <cell r="A286" t="str">
            <v>280521030000</v>
          </cell>
          <cell r="B286" t="str">
            <v>BETHPAGE UFSD</v>
          </cell>
          <cell r="C286" t="str">
            <v>280521030008</v>
          </cell>
          <cell r="D286" t="str">
            <v>JOHN F KENNEDY MIDDLE SCHOOL</v>
          </cell>
          <cell r="E286" t="str">
            <v>Good Standing</v>
          </cell>
        </row>
        <row r="287">
          <cell r="A287" t="str">
            <v>030200010000</v>
          </cell>
          <cell r="B287" t="str">
            <v>BINGHAMTON CITY SD</v>
          </cell>
          <cell r="C287" t="str">
            <v>030200010000</v>
          </cell>
          <cell r="D287" t="str">
            <v>BINGHAMTON CITY SD</v>
          </cell>
          <cell r="E287" t="str">
            <v>Focus District</v>
          </cell>
        </row>
        <row r="288">
          <cell r="A288" t="str">
            <v>030200010000</v>
          </cell>
          <cell r="B288" t="str">
            <v>BINGHAMTON CITY SD</v>
          </cell>
          <cell r="C288" t="str">
            <v>030200010002</v>
          </cell>
          <cell r="D288" t="str">
            <v>CALVIN COOLIDGE SCHOOL</v>
          </cell>
          <cell r="E288" t="str">
            <v>Focus</v>
          </cell>
        </row>
        <row r="289">
          <cell r="A289" t="str">
            <v>030200010000</v>
          </cell>
          <cell r="B289" t="str">
            <v>BINGHAMTON CITY SD</v>
          </cell>
          <cell r="C289" t="str">
            <v>030200010005</v>
          </cell>
          <cell r="D289" t="str">
            <v>BENJAMIN FRANKLIN ELEMENTARY SCHOOL</v>
          </cell>
          <cell r="E289" t="str">
            <v>Focus</v>
          </cell>
        </row>
        <row r="290">
          <cell r="A290" t="str">
            <v>030200010000</v>
          </cell>
          <cell r="B290" t="str">
            <v>BINGHAMTON CITY SD</v>
          </cell>
          <cell r="C290" t="str">
            <v>030200010008</v>
          </cell>
          <cell r="D290" t="str">
            <v>THOMAS JEFFERSON SCHOOL</v>
          </cell>
          <cell r="E290" t="str">
            <v>Focus</v>
          </cell>
        </row>
        <row r="291">
          <cell r="A291" t="str">
            <v>030200010000</v>
          </cell>
          <cell r="B291" t="str">
            <v>BINGHAMTON CITY SD</v>
          </cell>
          <cell r="C291" t="str">
            <v>030200010011</v>
          </cell>
          <cell r="D291" t="str">
            <v>MACARTHUR SCHOOL</v>
          </cell>
          <cell r="E291" t="str">
            <v>Focus</v>
          </cell>
        </row>
        <row r="292">
          <cell r="A292" t="str">
            <v>030200010000</v>
          </cell>
          <cell r="B292" t="str">
            <v>BINGHAMTON CITY SD</v>
          </cell>
          <cell r="C292" t="str">
            <v>030200010012</v>
          </cell>
          <cell r="D292" t="str">
            <v>THEODORE ROOSEVELT SCHOOL</v>
          </cell>
          <cell r="E292" t="str">
            <v>Focus</v>
          </cell>
        </row>
        <row r="293">
          <cell r="A293" t="str">
            <v>030200010000</v>
          </cell>
          <cell r="B293" t="str">
            <v>BINGHAMTON CITY SD</v>
          </cell>
          <cell r="C293" t="str">
            <v>030200010014</v>
          </cell>
          <cell r="D293" t="str">
            <v>WOODROW WILSON SCHOOL</v>
          </cell>
          <cell r="E293" t="str">
            <v>Focus</v>
          </cell>
        </row>
        <row r="294">
          <cell r="A294" t="str">
            <v>030200010000</v>
          </cell>
          <cell r="B294" t="str">
            <v>BINGHAMTON CITY SD</v>
          </cell>
          <cell r="C294" t="str">
            <v>030200010015</v>
          </cell>
          <cell r="D294" t="str">
            <v>EAST MIDDLE SCHOOL</v>
          </cell>
          <cell r="E294" t="str">
            <v>Focus</v>
          </cell>
        </row>
        <row r="295">
          <cell r="A295" t="str">
            <v>030200010000</v>
          </cell>
          <cell r="B295" t="str">
            <v>BINGHAMTON CITY SD</v>
          </cell>
          <cell r="C295" t="str">
            <v>030200010016</v>
          </cell>
          <cell r="D295" t="str">
            <v>WEST MIDDLE SCHOOL</v>
          </cell>
          <cell r="E295" t="str">
            <v>Focus</v>
          </cell>
        </row>
        <row r="296">
          <cell r="A296" t="str">
            <v>030200010000</v>
          </cell>
          <cell r="B296" t="str">
            <v>BINGHAMTON CITY SD</v>
          </cell>
          <cell r="C296" t="str">
            <v>030200010021</v>
          </cell>
          <cell r="D296" t="str">
            <v>BINGHAMTON HIGH SCHOOL</v>
          </cell>
          <cell r="E296" t="str">
            <v>Focus</v>
          </cell>
        </row>
        <row r="297">
          <cell r="A297" t="str">
            <v>030200010000</v>
          </cell>
          <cell r="B297" t="str">
            <v>BINGHAMTON CITY SD</v>
          </cell>
          <cell r="C297" t="str">
            <v>030200010022</v>
          </cell>
          <cell r="D297" t="str">
            <v>HORACE MANN SCHOOL</v>
          </cell>
          <cell r="E297" t="str">
            <v>Focus</v>
          </cell>
        </row>
        <row r="298">
          <cell r="A298" t="str">
            <v>661905020000</v>
          </cell>
          <cell r="B298" t="str">
            <v>BLIND BROOK-RYE UFSD</v>
          </cell>
          <cell r="C298" t="str">
            <v>661905020001</v>
          </cell>
          <cell r="D298" t="str">
            <v>BRUNO M PONTERIO RIDGE STREET SCHOO</v>
          </cell>
          <cell r="E298" t="str">
            <v>Good Standing</v>
          </cell>
        </row>
        <row r="299">
          <cell r="A299" t="str">
            <v>661905020000</v>
          </cell>
          <cell r="B299" t="str">
            <v>BLIND BROOK-RYE UFSD</v>
          </cell>
          <cell r="C299" t="str">
            <v>661905020003</v>
          </cell>
          <cell r="D299" t="str">
            <v>BLIND BROOK-RYE MIDDLE SCHOOL</v>
          </cell>
          <cell r="E299" t="str">
            <v>Good Standing</v>
          </cell>
        </row>
        <row r="300">
          <cell r="A300" t="str">
            <v>661905020000</v>
          </cell>
          <cell r="B300" t="str">
            <v>BLIND BROOK-RYE UFSD</v>
          </cell>
          <cell r="C300" t="str">
            <v>661905020000</v>
          </cell>
          <cell r="D300" t="str">
            <v>BLIND BROOK-RYE UFSD</v>
          </cell>
          <cell r="E300" t="str">
            <v>Good Standing</v>
          </cell>
        </row>
        <row r="301">
          <cell r="A301" t="str">
            <v>661905020000</v>
          </cell>
          <cell r="B301" t="str">
            <v>BLIND BROOK-RYE UFSD</v>
          </cell>
          <cell r="C301" t="str">
            <v>661905020002</v>
          </cell>
          <cell r="D301" t="str">
            <v>BLIND BROOK HIGH SCHOOL</v>
          </cell>
          <cell r="E301" t="str">
            <v>Good Standing</v>
          </cell>
        </row>
        <row r="302">
          <cell r="A302" t="str">
            <v>022902040000</v>
          </cell>
          <cell r="B302" t="str">
            <v>BOLIVAR-RICHBURG CSD</v>
          </cell>
          <cell r="C302" t="str">
            <v>022902040000</v>
          </cell>
          <cell r="D302" t="str">
            <v>BOLIVAR-RICHBURG CSD</v>
          </cell>
          <cell r="E302" t="str">
            <v>Good Standing</v>
          </cell>
        </row>
        <row r="303">
          <cell r="A303" t="str">
            <v>022902040000</v>
          </cell>
          <cell r="B303" t="str">
            <v>BOLIVAR-RICHBURG CSD</v>
          </cell>
          <cell r="C303" t="str">
            <v>022902040001</v>
          </cell>
          <cell r="D303" t="str">
            <v>BOLIVAR-RICHBURG JUNIOR-SENIOR HS</v>
          </cell>
          <cell r="E303" t="str">
            <v>Good Standing</v>
          </cell>
        </row>
        <row r="304">
          <cell r="A304" t="str">
            <v>022902040000</v>
          </cell>
          <cell r="B304" t="str">
            <v>BOLIVAR-RICHBURG CSD</v>
          </cell>
          <cell r="C304" t="str">
            <v>022902040002</v>
          </cell>
          <cell r="D304" t="str">
            <v>BOLIVAR-RICHBURG ELEMENTARY SCHOOL</v>
          </cell>
          <cell r="E304" t="str">
            <v>Good Standing</v>
          </cell>
        </row>
        <row r="305">
          <cell r="A305" t="str">
            <v>630101040000</v>
          </cell>
          <cell r="B305" t="str">
            <v>BOLTON CSD</v>
          </cell>
          <cell r="C305" t="str">
            <v>630101040000</v>
          </cell>
          <cell r="D305" t="str">
            <v>BOLTON CSD</v>
          </cell>
          <cell r="E305" t="str">
            <v>Good Standing</v>
          </cell>
        </row>
        <row r="306">
          <cell r="A306" t="str">
            <v>630101040000</v>
          </cell>
          <cell r="B306" t="str">
            <v>BOLTON CSD</v>
          </cell>
          <cell r="C306" t="str">
            <v>630101040001</v>
          </cell>
          <cell r="D306" t="str">
            <v>BOLTON CENTRAL SCHOOL</v>
          </cell>
          <cell r="E306" t="str">
            <v>Good Standing</v>
          </cell>
        </row>
        <row r="307">
          <cell r="A307" t="str">
            <v>570401040000</v>
          </cell>
          <cell r="B307" t="str">
            <v>BRADFORD CSD</v>
          </cell>
          <cell r="C307" t="str">
            <v>570401040000</v>
          </cell>
          <cell r="D307" t="str">
            <v>BRADFORD CSD</v>
          </cell>
          <cell r="E307" t="str">
            <v>Good Standing</v>
          </cell>
        </row>
        <row r="308">
          <cell r="A308" t="str">
            <v>570401040000</v>
          </cell>
          <cell r="B308" t="str">
            <v>BRADFORD CSD</v>
          </cell>
          <cell r="C308" t="str">
            <v>570401040001</v>
          </cell>
          <cell r="D308" t="str">
            <v>BRADFORD CENTRAL SCHOOL</v>
          </cell>
          <cell r="E308" t="str">
            <v>Good Standing</v>
          </cell>
        </row>
        <row r="309">
          <cell r="A309" t="str">
            <v>510101040000</v>
          </cell>
          <cell r="B309" t="str">
            <v>BRASHER FALLS CSD</v>
          </cell>
          <cell r="C309" t="str">
            <v>510101040000</v>
          </cell>
          <cell r="D309" t="str">
            <v>BRASHER FALLS CSD</v>
          </cell>
          <cell r="E309" t="str">
            <v>Good Standing</v>
          </cell>
        </row>
        <row r="310">
          <cell r="A310" t="str">
            <v>510101040000</v>
          </cell>
          <cell r="B310" t="str">
            <v>BRASHER FALLS CSD</v>
          </cell>
          <cell r="C310" t="str">
            <v>510101040001</v>
          </cell>
          <cell r="D310" t="str">
            <v>ST LAWRENCE MIDDLE SCHOOL</v>
          </cell>
          <cell r="E310" t="str">
            <v>Good Standing</v>
          </cell>
        </row>
        <row r="311">
          <cell r="A311" t="str">
            <v>510101040000</v>
          </cell>
          <cell r="B311" t="str">
            <v>BRASHER FALLS CSD</v>
          </cell>
          <cell r="C311" t="str">
            <v>510101040002</v>
          </cell>
          <cell r="D311" t="str">
            <v>ST LAWRENCE ELEMENTARY SCHOOL</v>
          </cell>
          <cell r="E311" t="str">
            <v>Good Standing</v>
          </cell>
        </row>
        <row r="312">
          <cell r="A312" t="str">
            <v>510101040000</v>
          </cell>
          <cell r="B312" t="str">
            <v>BRASHER FALLS CSD</v>
          </cell>
          <cell r="C312" t="str">
            <v>510101040003</v>
          </cell>
          <cell r="D312" t="str">
            <v>ST LAWRENCE HIGH SCHOOL</v>
          </cell>
          <cell r="E312" t="str">
            <v>Local Assistance Plan</v>
          </cell>
        </row>
        <row r="313">
          <cell r="A313" t="str">
            <v>580512030000</v>
          </cell>
          <cell r="B313" t="str">
            <v>BRENTWOOD UFSD</v>
          </cell>
          <cell r="C313" t="str">
            <v>580512030000</v>
          </cell>
          <cell r="D313" t="str">
            <v>BRENTWOOD UFSD</v>
          </cell>
          <cell r="E313" t="str">
            <v>Good Standing</v>
          </cell>
        </row>
        <row r="314">
          <cell r="A314" t="str">
            <v>580512030000</v>
          </cell>
          <cell r="B314" t="str">
            <v>BRENTWOOD UFSD</v>
          </cell>
          <cell r="C314" t="str">
            <v>580512030001</v>
          </cell>
          <cell r="D314" t="str">
            <v>SOUTHWEST ELEMENTARY SCHOOL</v>
          </cell>
          <cell r="E314" t="str">
            <v>Good Standing</v>
          </cell>
        </row>
        <row r="315">
          <cell r="A315" t="str">
            <v>580512030000</v>
          </cell>
          <cell r="B315" t="str">
            <v>BRENTWOOD UFSD</v>
          </cell>
          <cell r="C315" t="str">
            <v>580512030002</v>
          </cell>
          <cell r="D315" t="str">
            <v>EAST ELEMENTARY SCHOOL</v>
          </cell>
          <cell r="E315" t="str">
            <v>Good Standing</v>
          </cell>
        </row>
        <row r="316">
          <cell r="A316" t="str">
            <v>580512030000</v>
          </cell>
          <cell r="B316" t="str">
            <v>BRENTWOOD UFSD</v>
          </cell>
          <cell r="C316" t="str">
            <v>580512030003</v>
          </cell>
          <cell r="D316" t="str">
            <v>HEMLOCK ELEMENTARY SCHOOL</v>
          </cell>
          <cell r="E316" t="str">
            <v>Good Standing</v>
          </cell>
        </row>
        <row r="317">
          <cell r="A317" t="str">
            <v>580512030000</v>
          </cell>
          <cell r="B317" t="str">
            <v>BRENTWOOD UFSD</v>
          </cell>
          <cell r="C317" t="str">
            <v>580512030004</v>
          </cell>
          <cell r="D317" t="str">
            <v>LAUREL PARK ELEMENTARY SCHOOL</v>
          </cell>
          <cell r="E317" t="str">
            <v>Good Standing</v>
          </cell>
        </row>
        <row r="318">
          <cell r="A318" t="str">
            <v>580512030000</v>
          </cell>
          <cell r="B318" t="str">
            <v>BRENTWOOD UFSD</v>
          </cell>
          <cell r="C318" t="str">
            <v>580512030005</v>
          </cell>
          <cell r="D318" t="str">
            <v>LORETTA PARK ELEMENTARY SCHOOL</v>
          </cell>
          <cell r="E318" t="str">
            <v>Good Standing</v>
          </cell>
        </row>
        <row r="319">
          <cell r="A319" t="str">
            <v>580512030000</v>
          </cell>
          <cell r="B319" t="str">
            <v>BRENTWOOD UFSD</v>
          </cell>
          <cell r="C319" t="str">
            <v>580512030006</v>
          </cell>
          <cell r="D319" t="str">
            <v>NORTH ELEMENTARY SCHOOL</v>
          </cell>
          <cell r="E319" t="str">
            <v>Local Assistance Plan</v>
          </cell>
        </row>
        <row r="320">
          <cell r="A320" t="str">
            <v>580512030000</v>
          </cell>
          <cell r="B320" t="str">
            <v>BRENTWOOD UFSD</v>
          </cell>
          <cell r="C320" t="str">
            <v>580512030007</v>
          </cell>
          <cell r="D320" t="str">
            <v>NORTHEAST ELEMENTARY SCHOOL</v>
          </cell>
          <cell r="E320" t="str">
            <v>Good Standing</v>
          </cell>
        </row>
        <row r="321">
          <cell r="A321" t="str">
            <v>580512030000</v>
          </cell>
          <cell r="B321" t="str">
            <v>BRENTWOOD UFSD</v>
          </cell>
          <cell r="C321" t="str">
            <v>580512030009</v>
          </cell>
          <cell r="D321" t="str">
            <v>OAK PARK ELEMENTARY SCHOOL</v>
          </cell>
          <cell r="E321" t="str">
            <v>Good Standing</v>
          </cell>
        </row>
        <row r="322">
          <cell r="A322" t="str">
            <v>580512030000</v>
          </cell>
          <cell r="B322" t="str">
            <v>BRENTWOOD UFSD</v>
          </cell>
          <cell r="C322" t="str">
            <v>580512030010</v>
          </cell>
          <cell r="D322" t="str">
            <v>PINE PARK ELEMENTARY SCHOOL</v>
          </cell>
          <cell r="E322" t="str">
            <v>Good Standing</v>
          </cell>
        </row>
        <row r="323">
          <cell r="A323" t="str">
            <v>580512030000</v>
          </cell>
          <cell r="B323" t="str">
            <v>BRENTWOOD UFSD</v>
          </cell>
          <cell r="C323" t="str">
            <v>580512030012</v>
          </cell>
          <cell r="D323" t="str">
            <v>SOUTHEAST ELEMENTARY SCHOOL</v>
          </cell>
          <cell r="E323" t="str">
            <v>Good Standing</v>
          </cell>
        </row>
        <row r="324">
          <cell r="A324" t="str">
            <v>580512030000</v>
          </cell>
          <cell r="B324" t="str">
            <v>BRENTWOOD UFSD</v>
          </cell>
          <cell r="C324" t="str">
            <v>580512030013</v>
          </cell>
          <cell r="D324" t="str">
            <v>TWIN PINES ELEMENTARY SCHOOL</v>
          </cell>
          <cell r="E324" t="str">
            <v>Good Standing</v>
          </cell>
        </row>
        <row r="325">
          <cell r="A325" t="str">
            <v>580512030000</v>
          </cell>
          <cell r="B325" t="str">
            <v>BRENTWOOD UFSD</v>
          </cell>
          <cell r="C325" t="str">
            <v>580512030015</v>
          </cell>
          <cell r="D325" t="str">
            <v>WEST MIDDLE SCHOOL</v>
          </cell>
          <cell r="E325" t="str">
            <v>Good Standing</v>
          </cell>
        </row>
        <row r="326">
          <cell r="A326" t="str">
            <v>580512030000</v>
          </cell>
          <cell r="B326" t="str">
            <v>BRENTWOOD UFSD</v>
          </cell>
          <cell r="C326" t="str">
            <v>580512030016</v>
          </cell>
          <cell r="D326" t="str">
            <v>NORTH MIDDLE SCHOOL</v>
          </cell>
          <cell r="E326" t="str">
            <v>Good Standing</v>
          </cell>
        </row>
        <row r="327">
          <cell r="A327" t="str">
            <v>580512030000</v>
          </cell>
          <cell r="B327" t="str">
            <v>BRENTWOOD UFSD</v>
          </cell>
          <cell r="C327" t="str">
            <v>580512030018</v>
          </cell>
          <cell r="D327" t="str">
            <v>BRENTWOOD HIGH SCHOOL</v>
          </cell>
          <cell r="E327" t="str">
            <v>Local Assistance Plan</v>
          </cell>
        </row>
        <row r="328">
          <cell r="A328" t="str">
            <v>580512030000</v>
          </cell>
          <cell r="B328" t="str">
            <v>BRENTWOOD UFSD</v>
          </cell>
          <cell r="C328" t="str">
            <v>580512030020</v>
          </cell>
          <cell r="D328" t="str">
            <v>EAST MIDDLE SCHOOL</v>
          </cell>
          <cell r="E328" t="str">
            <v>Good Standing</v>
          </cell>
        </row>
        <row r="329">
          <cell r="A329" t="str">
            <v>580512030000</v>
          </cell>
          <cell r="B329" t="str">
            <v>BRENTWOOD UFSD</v>
          </cell>
          <cell r="C329" t="str">
            <v>580512030021</v>
          </cell>
          <cell r="D329" t="str">
            <v>SOUTH MIDDLE SCHOOL</v>
          </cell>
          <cell r="E329" t="str">
            <v>Good Standing</v>
          </cell>
        </row>
        <row r="330">
          <cell r="A330" t="str">
            <v>580512030000</v>
          </cell>
          <cell r="B330" t="str">
            <v>BRENTWOOD UFSD</v>
          </cell>
          <cell r="C330" t="str">
            <v>580512030026</v>
          </cell>
          <cell r="D330" t="str">
            <v>FRESHMAN CENTER</v>
          </cell>
          <cell r="E330" t="str">
            <v>Good Standing</v>
          </cell>
        </row>
        <row r="331">
          <cell r="A331" t="str">
            <v>480601060000</v>
          </cell>
          <cell r="B331" t="str">
            <v>BREWSTER CSD</v>
          </cell>
          <cell r="C331" t="str">
            <v>480601060000</v>
          </cell>
          <cell r="D331" t="str">
            <v>BREWSTER CSD</v>
          </cell>
          <cell r="E331" t="str">
            <v>Good Standing</v>
          </cell>
        </row>
        <row r="332">
          <cell r="A332" t="str">
            <v>480601060000</v>
          </cell>
          <cell r="B332" t="str">
            <v>BREWSTER CSD</v>
          </cell>
          <cell r="C332" t="str">
            <v>480601060001</v>
          </cell>
          <cell r="D332" t="str">
            <v>GARDEN STREET SCHOOL</v>
          </cell>
          <cell r="E332" t="str">
            <v>Good Standing</v>
          </cell>
        </row>
        <row r="333">
          <cell r="A333" t="str">
            <v>480601060000</v>
          </cell>
          <cell r="B333" t="str">
            <v>BREWSTER CSD</v>
          </cell>
          <cell r="C333" t="str">
            <v>480601060002</v>
          </cell>
          <cell r="D333" t="str">
            <v>C V STARR INTERMEDIATE SCHOOL</v>
          </cell>
          <cell r="E333" t="str">
            <v>Good Standing</v>
          </cell>
        </row>
        <row r="334">
          <cell r="A334" t="str">
            <v>480601060000</v>
          </cell>
          <cell r="B334" t="str">
            <v>BREWSTER CSD</v>
          </cell>
          <cell r="C334" t="str">
            <v>480601060003</v>
          </cell>
          <cell r="D334" t="str">
            <v>BREWSTER HIGH SCHOOL</v>
          </cell>
          <cell r="E334" t="str">
            <v>Good Standing</v>
          </cell>
        </row>
        <row r="335">
          <cell r="A335" t="str">
            <v>480601060000</v>
          </cell>
          <cell r="B335" t="str">
            <v>BREWSTER CSD</v>
          </cell>
          <cell r="C335" t="str">
            <v>480601060004</v>
          </cell>
          <cell r="D335" t="str">
            <v>JOHN F KENNEDY ELEMENTARY SCHOOL</v>
          </cell>
          <cell r="E335" t="str">
            <v>Good Standing</v>
          </cell>
        </row>
        <row r="336">
          <cell r="A336" t="str">
            <v>480601060000</v>
          </cell>
          <cell r="B336" t="str">
            <v>BREWSTER CSD</v>
          </cell>
          <cell r="C336" t="str">
            <v>480601060005</v>
          </cell>
          <cell r="D336" t="str">
            <v>HENRY H WELLS MIDDLE SCHOOL</v>
          </cell>
          <cell r="E336" t="str">
            <v>Good Standing</v>
          </cell>
        </row>
        <row r="337">
          <cell r="A337" t="str">
            <v>661402020000</v>
          </cell>
          <cell r="B337" t="str">
            <v>BRIARCLIFF MANOR UFSD</v>
          </cell>
          <cell r="C337" t="str">
            <v>661402020001</v>
          </cell>
          <cell r="D337" t="str">
            <v>TODD ELEMENTARY SCHOOL</v>
          </cell>
          <cell r="E337" t="str">
            <v>Good Standing</v>
          </cell>
        </row>
        <row r="338">
          <cell r="A338" t="str">
            <v>661402020000</v>
          </cell>
          <cell r="B338" t="str">
            <v>BRIARCLIFF MANOR UFSD</v>
          </cell>
          <cell r="C338" t="str">
            <v>661402020002</v>
          </cell>
          <cell r="D338" t="str">
            <v>BRIARCLIFF HIGH SCHOOL</v>
          </cell>
          <cell r="E338" t="str">
            <v>Good Standing</v>
          </cell>
        </row>
        <row r="339">
          <cell r="A339" t="str">
            <v>661402020000</v>
          </cell>
          <cell r="B339" t="str">
            <v>BRIARCLIFF MANOR UFSD</v>
          </cell>
          <cell r="C339" t="str">
            <v>661402020004</v>
          </cell>
          <cell r="D339" t="str">
            <v>BRIARCLIFF MIDDLE SCHOOL</v>
          </cell>
          <cell r="E339" t="str">
            <v>Good Standing</v>
          </cell>
        </row>
        <row r="340">
          <cell r="A340" t="str">
            <v>661402020000</v>
          </cell>
          <cell r="B340" t="str">
            <v>BRIARCLIFF MANOR UFSD</v>
          </cell>
          <cell r="C340" t="str">
            <v>661402020000</v>
          </cell>
          <cell r="D340" t="str">
            <v>BRIARCLIFF MANOR UFSD</v>
          </cell>
          <cell r="E340" t="str">
            <v>Good Standing</v>
          </cell>
        </row>
        <row r="341">
          <cell r="A341" t="str">
            <v>580909020000</v>
          </cell>
          <cell r="B341" t="str">
            <v>BRIDGEHAMPTON UFSD</v>
          </cell>
          <cell r="C341" t="str">
            <v>580909020000</v>
          </cell>
          <cell r="D341" t="str">
            <v>BRIDGEHAMPTON UFSD</v>
          </cell>
          <cell r="E341" t="str">
            <v>Good Standing</v>
          </cell>
        </row>
        <row r="342">
          <cell r="A342" t="str">
            <v>580909020000</v>
          </cell>
          <cell r="B342" t="str">
            <v>BRIDGEHAMPTON UFSD</v>
          </cell>
          <cell r="C342" t="str">
            <v>580909020001</v>
          </cell>
          <cell r="D342" t="str">
            <v>BRIDGEHAMPTON SCHOOL</v>
          </cell>
          <cell r="E342" t="str">
            <v>Good Standing</v>
          </cell>
        </row>
        <row r="343">
          <cell r="A343" t="str">
            <v>010100860976</v>
          </cell>
          <cell r="B343" t="str">
            <v>BRIGHTER CHOICE CHARTER MS-BOYS</v>
          </cell>
          <cell r="C343" t="str">
            <v>010100860976</v>
          </cell>
          <cell r="D343" t="str">
            <v>BRIGHTER CHOICE CHARTER MIDDLE-BOYS</v>
          </cell>
          <cell r="E343" t="str">
            <v>Good Standing</v>
          </cell>
        </row>
        <row r="344">
          <cell r="A344" t="str">
            <v>010100860977</v>
          </cell>
          <cell r="B344" t="str">
            <v>BRIGHTER CHOICE CHARTER MS-GIRLS</v>
          </cell>
          <cell r="C344" t="str">
            <v>010100860977</v>
          </cell>
          <cell r="D344" t="str">
            <v>BRIGHTER CHOICE CHARTER MIDDLE-GIRLS</v>
          </cell>
          <cell r="E344" t="str">
            <v>Local Assistance Plan</v>
          </cell>
        </row>
        <row r="345">
          <cell r="A345" t="str">
            <v>010100860829</v>
          </cell>
          <cell r="B345" t="str">
            <v>BRIGHTER CHOICE CS-BOYS</v>
          </cell>
          <cell r="C345" t="str">
            <v>010100860829</v>
          </cell>
          <cell r="D345" t="str">
            <v>BRIGHTER CHOICE CHARTER SCHOOL-BOYS</v>
          </cell>
          <cell r="E345" t="str">
            <v>Good Standing</v>
          </cell>
        </row>
        <row r="346">
          <cell r="A346" t="str">
            <v>010100860830</v>
          </cell>
          <cell r="B346" t="str">
            <v>BRIGHTER CHOICE CS-GIRLS</v>
          </cell>
          <cell r="C346" t="str">
            <v>010100860830</v>
          </cell>
          <cell r="D346" t="str">
            <v>BRIGHTER CHOICE CHARTER SCHOOL-GIRLS</v>
          </cell>
          <cell r="E346" t="str">
            <v>Good Standing</v>
          </cell>
        </row>
        <row r="347">
          <cell r="A347" t="str">
            <v>260101060000</v>
          </cell>
          <cell r="B347" t="str">
            <v>BRIGHTON CSD</v>
          </cell>
          <cell r="C347" t="str">
            <v>260101060004</v>
          </cell>
          <cell r="D347" t="str">
            <v>BRIGHTON HIGH SCHOOL</v>
          </cell>
          <cell r="E347" t="str">
            <v>Good Standing</v>
          </cell>
        </row>
        <row r="348">
          <cell r="A348" t="str">
            <v>260101060000</v>
          </cell>
          <cell r="B348" t="str">
            <v>BRIGHTON CSD</v>
          </cell>
          <cell r="C348" t="str">
            <v>260101060008</v>
          </cell>
          <cell r="D348" t="str">
            <v>TWELVE CORNERS MIDDLE SCHOOL</v>
          </cell>
          <cell r="E348" t="str">
            <v>Good Standing</v>
          </cell>
        </row>
        <row r="349">
          <cell r="A349" t="str">
            <v>260101060000</v>
          </cell>
          <cell r="B349" t="str">
            <v>BRIGHTON CSD</v>
          </cell>
          <cell r="C349" t="str">
            <v>260101060010</v>
          </cell>
          <cell r="D349" t="str">
            <v>FRENCH ROAD ELEMENTARY SCHOOL</v>
          </cell>
          <cell r="E349" t="str">
            <v>Good Standing</v>
          </cell>
        </row>
        <row r="350">
          <cell r="A350" t="str">
            <v>260101060000</v>
          </cell>
          <cell r="B350" t="str">
            <v>BRIGHTON CSD</v>
          </cell>
          <cell r="C350" t="str">
            <v>260101060000</v>
          </cell>
          <cell r="D350" t="str">
            <v>BRIGHTON CSD</v>
          </cell>
          <cell r="E350" t="str">
            <v>Good Standing</v>
          </cell>
        </row>
        <row r="351">
          <cell r="A351" t="str">
            <v>260101060000</v>
          </cell>
          <cell r="B351" t="str">
            <v>BRIGHTON CSD</v>
          </cell>
          <cell r="C351" t="str">
            <v>260101060001</v>
          </cell>
          <cell r="D351" t="str">
            <v>COUNCIL ROCK PRIMARY SCHOOL</v>
          </cell>
          <cell r="E351" t="str">
            <v>Good Standing</v>
          </cell>
        </row>
        <row r="352">
          <cell r="A352" t="str">
            <v>171102040000</v>
          </cell>
          <cell r="B352" t="str">
            <v>BROADALBIN-PERTH CSD</v>
          </cell>
          <cell r="C352" t="str">
            <v>171102040000</v>
          </cell>
          <cell r="D352" t="str">
            <v>BROADALBIN-PERTH CSD</v>
          </cell>
          <cell r="E352" t="str">
            <v>Good Standing</v>
          </cell>
        </row>
        <row r="353">
          <cell r="A353" t="str">
            <v>171102040000</v>
          </cell>
          <cell r="B353" t="str">
            <v>BROADALBIN-PERTH CSD</v>
          </cell>
          <cell r="C353" t="str">
            <v>171102040001</v>
          </cell>
          <cell r="D353" t="str">
            <v>BROADALBIN-PERTH INTERMEDIATE SCHOOL</v>
          </cell>
          <cell r="E353" t="str">
            <v>Good Standing</v>
          </cell>
        </row>
        <row r="354">
          <cell r="A354" t="str">
            <v>171102040000</v>
          </cell>
          <cell r="B354" t="str">
            <v>BROADALBIN-PERTH CSD</v>
          </cell>
          <cell r="C354" t="str">
            <v>171102040002</v>
          </cell>
          <cell r="D354" t="str">
            <v>LEARNING COMMUN-BROADALBIN-PERTH (TH</v>
          </cell>
          <cell r="E354" t="str">
            <v>Good Standing</v>
          </cell>
        </row>
        <row r="355">
          <cell r="A355" t="str">
            <v>171102040000</v>
          </cell>
          <cell r="B355" t="str">
            <v>BROADALBIN-PERTH CSD</v>
          </cell>
          <cell r="C355" t="str">
            <v>171102040003</v>
          </cell>
          <cell r="D355" t="str">
            <v>BROADALBIN-PERTH MIDDLE SCHOOL</v>
          </cell>
          <cell r="E355" t="str">
            <v>Good Standing</v>
          </cell>
        </row>
        <row r="356">
          <cell r="A356" t="str">
            <v>171102040000</v>
          </cell>
          <cell r="B356" t="str">
            <v>BROADALBIN-PERTH CSD</v>
          </cell>
          <cell r="C356" t="str">
            <v>171102040004</v>
          </cell>
          <cell r="D356" t="str">
            <v>BROADALBIN-PERTH HIGH SCHOOL</v>
          </cell>
          <cell r="E356" t="str">
            <v>Good Standing</v>
          </cell>
        </row>
        <row r="357">
          <cell r="A357" t="str">
            <v>261801060000</v>
          </cell>
          <cell r="B357" t="str">
            <v>BROCKPORT CSD</v>
          </cell>
          <cell r="C357" t="str">
            <v>261801060000</v>
          </cell>
          <cell r="D357" t="str">
            <v>BROCKPORT CSD</v>
          </cell>
          <cell r="E357" t="str">
            <v>Good Standing</v>
          </cell>
        </row>
        <row r="358">
          <cell r="A358" t="str">
            <v>261801060000</v>
          </cell>
          <cell r="B358" t="str">
            <v>BROCKPORT CSD</v>
          </cell>
          <cell r="C358" t="str">
            <v>261801060002</v>
          </cell>
          <cell r="D358" t="str">
            <v>GINTHER ELEMENTARY SCHOOL</v>
          </cell>
          <cell r="E358" t="str">
            <v>Good Standing</v>
          </cell>
        </row>
        <row r="359">
          <cell r="A359" t="str">
            <v>261801060000</v>
          </cell>
          <cell r="B359" t="str">
            <v>BROCKPORT CSD</v>
          </cell>
          <cell r="C359" t="str">
            <v>261801060003</v>
          </cell>
          <cell r="D359" t="str">
            <v>BROCKPORT HIGH SCHOOL</v>
          </cell>
          <cell r="E359" t="str">
            <v>Good Standing</v>
          </cell>
        </row>
        <row r="360">
          <cell r="A360" t="str">
            <v>261801060000</v>
          </cell>
          <cell r="B360" t="str">
            <v>BROCKPORT CSD</v>
          </cell>
          <cell r="C360" t="str">
            <v>261801060004</v>
          </cell>
          <cell r="D360" t="str">
            <v>BARCLAY ELEMENTARY SCHOOL</v>
          </cell>
          <cell r="E360" t="str">
            <v>Good Standing</v>
          </cell>
        </row>
        <row r="361">
          <cell r="A361" t="str">
            <v>261801060000</v>
          </cell>
          <cell r="B361" t="str">
            <v>BROCKPORT CSD</v>
          </cell>
          <cell r="C361" t="str">
            <v>261801060005</v>
          </cell>
          <cell r="D361" t="str">
            <v>A D OLIVER MIDDLE SCHOOL</v>
          </cell>
          <cell r="E361" t="str">
            <v>Good Standing</v>
          </cell>
        </row>
        <row r="362">
          <cell r="A362" t="str">
            <v>261801060000</v>
          </cell>
          <cell r="B362" t="str">
            <v>BROCKPORT CSD</v>
          </cell>
          <cell r="C362" t="str">
            <v>261801060006</v>
          </cell>
          <cell r="D362" t="str">
            <v>FRED W HILL SCHOOL</v>
          </cell>
          <cell r="E362" t="str">
            <v>Good Standing</v>
          </cell>
        </row>
        <row r="363">
          <cell r="A363" t="str">
            <v>062301040000</v>
          </cell>
          <cell r="B363" t="str">
            <v>BROCTON CSD</v>
          </cell>
          <cell r="C363" t="str">
            <v>062301040000</v>
          </cell>
          <cell r="D363" t="str">
            <v>BROCTON CSD</v>
          </cell>
          <cell r="E363" t="str">
            <v>Good Standing</v>
          </cell>
        </row>
        <row r="364">
          <cell r="A364" t="str">
            <v>062301040000</v>
          </cell>
          <cell r="B364" t="str">
            <v>BROCTON CSD</v>
          </cell>
          <cell r="C364" t="str">
            <v>062301040002</v>
          </cell>
          <cell r="D364" t="str">
            <v>BROCTON ELEMENTARY SCHOOL</v>
          </cell>
          <cell r="E364" t="str">
            <v>Good Standing</v>
          </cell>
        </row>
        <row r="365">
          <cell r="A365" t="str">
            <v>062301040000</v>
          </cell>
          <cell r="B365" t="str">
            <v>BROCTON CSD</v>
          </cell>
          <cell r="C365" t="str">
            <v>062301040003</v>
          </cell>
          <cell r="D365" t="str">
            <v>BROCTON MIDDLE HIGH SCHOOL</v>
          </cell>
          <cell r="E365" t="str">
            <v>Local Assistance Plan</v>
          </cell>
        </row>
        <row r="366">
          <cell r="A366" t="str">
            <v>320900860913</v>
          </cell>
          <cell r="B366" t="str">
            <v>BRONX ACADEMY OF PROMISE CS</v>
          </cell>
          <cell r="C366" t="str">
            <v>320900860913</v>
          </cell>
          <cell r="D366" t="str">
            <v>BRONX ACADEMY OF PROMISE CHARTER SCH</v>
          </cell>
          <cell r="E366" t="str">
            <v>Good Standing</v>
          </cell>
        </row>
        <row r="367">
          <cell r="A367" t="str">
            <v>321100860855</v>
          </cell>
          <cell r="B367" t="str">
            <v>BRONX CS BETTER LEARNING</v>
          </cell>
          <cell r="C367" t="str">
            <v>321100860855</v>
          </cell>
          <cell r="D367" t="str">
            <v>BRONX CHARTER SCH BETTER LEARNING</v>
          </cell>
          <cell r="E367" t="str">
            <v>Good Standing</v>
          </cell>
        </row>
        <row r="368">
          <cell r="A368" t="str">
            <v>321100860859</v>
          </cell>
          <cell r="B368" t="str">
            <v>BRONX CS-EXCELLENCE</v>
          </cell>
          <cell r="C368" t="str">
            <v>321100860859</v>
          </cell>
          <cell r="D368" t="str">
            <v>BRONX CHARTER SCH-EXCELLENCE</v>
          </cell>
          <cell r="E368" t="str">
            <v>Good Standing</v>
          </cell>
        </row>
        <row r="369">
          <cell r="A369" t="str">
            <v>320700860852</v>
          </cell>
          <cell r="B369" t="str">
            <v>BRONX CS FOR CHILDREN</v>
          </cell>
          <cell r="C369" t="str">
            <v>320700860852</v>
          </cell>
          <cell r="D369" t="str">
            <v>BRONX CHARTER SCHOOL FOR CHILDREN</v>
          </cell>
          <cell r="E369" t="str">
            <v>Good Standing</v>
          </cell>
        </row>
        <row r="370">
          <cell r="A370" t="str">
            <v>320800860846</v>
          </cell>
          <cell r="B370" t="str">
            <v>BRONX CS FOR THE ARTS</v>
          </cell>
          <cell r="C370" t="str">
            <v>320800860846</v>
          </cell>
          <cell r="D370" t="str">
            <v>BRONX CHARTER SCHOOL FOR THE ARTS</v>
          </cell>
          <cell r="E370" t="str">
            <v>Good Standing</v>
          </cell>
        </row>
        <row r="371">
          <cell r="A371" t="str">
            <v>321000860914</v>
          </cell>
          <cell r="B371" t="str">
            <v>BRONX COMMUNITY CS</v>
          </cell>
          <cell r="C371" t="str">
            <v>321000860914</v>
          </cell>
          <cell r="D371" t="str">
            <v>BRONX COMMUNITY CHARTER SCHOOL</v>
          </cell>
          <cell r="E371" t="str">
            <v>Good Standing</v>
          </cell>
        </row>
        <row r="372">
          <cell r="A372" t="str">
            <v>320700860915</v>
          </cell>
          <cell r="B372" t="str">
            <v>BRONX GLOBAL LRNING INST - GIRLS</v>
          </cell>
          <cell r="C372" t="str">
            <v>320700860915</v>
          </cell>
          <cell r="D372" t="str">
            <v>BRONX GLOBAL LRNING INST FOR GIRLS</v>
          </cell>
          <cell r="E372" t="str">
            <v>Good Standing</v>
          </cell>
        </row>
        <row r="373">
          <cell r="A373" t="str">
            <v>321200860870</v>
          </cell>
          <cell r="B373" t="str">
            <v>BRONX LIGHTHOUSE CS</v>
          </cell>
          <cell r="C373" t="str">
            <v>321200860870</v>
          </cell>
          <cell r="D373" t="str">
            <v>BRONX LIGHTHOUSE CHARTER SCHOOL</v>
          </cell>
          <cell r="E373" t="str">
            <v>Good Standing</v>
          </cell>
        </row>
        <row r="374">
          <cell r="A374" t="str">
            <v>320900860807</v>
          </cell>
          <cell r="B374" t="str">
            <v>BRONX PREP CS</v>
          </cell>
          <cell r="C374" t="str">
            <v>320900860807</v>
          </cell>
          <cell r="D374" t="str">
            <v>BRONX PREP CHARTER SCHOOL</v>
          </cell>
          <cell r="E374" t="str">
            <v>Good Standing</v>
          </cell>
        </row>
        <row r="375">
          <cell r="A375" t="str">
            <v>320700860981</v>
          </cell>
          <cell r="B375" t="str">
            <v>BRONX SUCCESS ACADEMY CHARTER-1</v>
          </cell>
          <cell r="C375" t="str">
            <v>320700860981</v>
          </cell>
          <cell r="D375" t="str">
            <v>BRONX SUCCESS ACADEMY CHARTER-1</v>
          </cell>
          <cell r="E375" t="str">
            <v>Good Standing</v>
          </cell>
        </row>
        <row r="376">
          <cell r="A376" t="str">
            <v>320800860980</v>
          </cell>
          <cell r="B376" t="str">
            <v>BRONX SUCCESS ACADEMY CHARTER-2</v>
          </cell>
          <cell r="C376" t="str">
            <v>320800860980</v>
          </cell>
          <cell r="D376" t="str">
            <v>BRONX SUCCESS ACADEMY CHARTER-2</v>
          </cell>
          <cell r="E376" t="str">
            <v>Good Standing</v>
          </cell>
        </row>
        <row r="377">
          <cell r="A377" t="str">
            <v>660303030000</v>
          </cell>
          <cell r="B377" t="str">
            <v>BRONXVILLE UFSD</v>
          </cell>
          <cell r="C377" t="str">
            <v>660303030004</v>
          </cell>
          <cell r="D377" t="str">
            <v>BRONXVILLE MIDDLE SCHOOL</v>
          </cell>
          <cell r="E377" t="str">
            <v>Good Standing</v>
          </cell>
        </row>
        <row r="378">
          <cell r="A378" t="str">
            <v>660303030000</v>
          </cell>
          <cell r="B378" t="str">
            <v>BRONXVILLE UFSD</v>
          </cell>
          <cell r="C378" t="str">
            <v>660303030000</v>
          </cell>
          <cell r="D378" t="str">
            <v>BRONXVILLE UFSD</v>
          </cell>
          <cell r="E378" t="str">
            <v>Good Standing</v>
          </cell>
        </row>
        <row r="379">
          <cell r="A379" t="str">
            <v>660303030000</v>
          </cell>
          <cell r="B379" t="str">
            <v>BRONXVILLE UFSD</v>
          </cell>
          <cell r="C379" t="str">
            <v>660303030002</v>
          </cell>
          <cell r="D379" t="str">
            <v>BRONXVILLE HIGH SCHOOL</v>
          </cell>
          <cell r="E379" t="str">
            <v>Good Standing</v>
          </cell>
        </row>
        <row r="380">
          <cell r="A380" t="str">
            <v>660303030000</v>
          </cell>
          <cell r="B380" t="str">
            <v>BRONXVILLE UFSD</v>
          </cell>
          <cell r="C380" t="str">
            <v>660303030003</v>
          </cell>
          <cell r="D380" t="str">
            <v>BRONXVILLE ELEMENTARY SCHOOL</v>
          </cell>
          <cell r="E380" t="str">
            <v>Good Standing</v>
          </cell>
        </row>
        <row r="381">
          <cell r="A381" t="str">
            <v>250109040000</v>
          </cell>
          <cell r="B381" t="str">
            <v>BROOKFIELD CSD</v>
          </cell>
          <cell r="C381" t="str">
            <v>250109040000</v>
          </cell>
          <cell r="D381" t="str">
            <v>BROOKFIELD CSD</v>
          </cell>
          <cell r="E381" t="str">
            <v>Good Standing</v>
          </cell>
        </row>
        <row r="382">
          <cell r="A382" t="str">
            <v>250109040000</v>
          </cell>
          <cell r="B382" t="str">
            <v>BROOKFIELD CSD</v>
          </cell>
          <cell r="C382" t="str">
            <v>250109040001</v>
          </cell>
          <cell r="D382" t="str">
            <v>BROOKFIELD CENTRAL SCHOOL</v>
          </cell>
          <cell r="E382" t="str">
            <v>Good Standing</v>
          </cell>
        </row>
        <row r="383">
          <cell r="A383" t="str">
            <v>580203020000</v>
          </cell>
          <cell r="B383" t="str">
            <v>BROOKHAVEN-COMSEWOGUE UFSD</v>
          </cell>
          <cell r="C383" t="str">
            <v>580203020000</v>
          </cell>
          <cell r="D383" t="str">
            <v>BROOKHAVEN-COMSEWOGUE UFSD</v>
          </cell>
          <cell r="E383" t="str">
            <v>Good Standing</v>
          </cell>
        </row>
        <row r="384">
          <cell r="A384" t="str">
            <v>580203020000</v>
          </cell>
          <cell r="B384" t="str">
            <v>BROOKHAVEN-COMSEWOGUE UFSD</v>
          </cell>
          <cell r="C384" t="str">
            <v>580203020001</v>
          </cell>
          <cell r="D384" t="str">
            <v>TERRYVILLE ROAD SCHOOL</v>
          </cell>
          <cell r="E384" t="str">
            <v>Good Standing</v>
          </cell>
        </row>
        <row r="385">
          <cell r="A385" t="str">
            <v>580203020000</v>
          </cell>
          <cell r="B385" t="str">
            <v>BROOKHAVEN-COMSEWOGUE UFSD</v>
          </cell>
          <cell r="C385" t="str">
            <v>580203020002</v>
          </cell>
          <cell r="D385" t="str">
            <v>NORWOOD AVENUE SCHOOL</v>
          </cell>
          <cell r="E385" t="str">
            <v>Good Standing</v>
          </cell>
        </row>
        <row r="386">
          <cell r="A386" t="str">
            <v>580203020000</v>
          </cell>
          <cell r="B386" t="str">
            <v>BROOKHAVEN-COMSEWOGUE UFSD</v>
          </cell>
          <cell r="C386" t="str">
            <v>580203020004</v>
          </cell>
          <cell r="D386" t="str">
            <v>JOHN F KENNEDY MIDDLE SCHOOL</v>
          </cell>
          <cell r="E386" t="str">
            <v>Good Standing</v>
          </cell>
        </row>
        <row r="387">
          <cell r="A387" t="str">
            <v>580203020000</v>
          </cell>
          <cell r="B387" t="str">
            <v>BROOKHAVEN-COMSEWOGUE UFSD</v>
          </cell>
          <cell r="C387" t="str">
            <v>580203020005</v>
          </cell>
          <cell r="D387" t="str">
            <v>CLINTON AVENUE SCHOOL</v>
          </cell>
          <cell r="E387" t="str">
            <v>Good Standing</v>
          </cell>
        </row>
        <row r="388">
          <cell r="A388" t="str">
            <v>580203020000</v>
          </cell>
          <cell r="B388" t="str">
            <v>BROOKHAVEN-COMSEWOGUE UFSD</v>
          </cell>
          <cell r="C388" t="str">
            <v>580203020007</v>
          </cell>
          <cell r="D388" t="str">
            <v>BOYLE ROAD ELEMENTARY SCHOOL</v>
          </cell>
          <cell r="E388" t="str">
            <v>Good Standing</v>
          </cell>
        </row>
        <row r="389">
          <cell r="A389" t="str">
            <v>580203020000</v>
          </cell>
          <cell r="B389" t="str">
            <v>BROOKHAVEN-COMSEWOGUE UFSD</v>
          </cell>
          <cell r="C389" t="str">
            <v>580203020008</v>
          </cell>
          <cell r="D389" t="str">
            <v>COMSEWOGUE HIGH SCHOOL</v>
          </cell>
          <cell r="E389" t="str">
            <v>Good Standing</v>
          </cell>
        </row>
        <row r="390">
          <cell r="A390" t="str">
            <v>331800860916</v>
          </cell>
          <cell r="B390" t="str">
            <v>BROOKLYN ASCEND CS</v>
          </cell>
          <cell r="C390" t="str">
            <v>331800860916</v>
          </cell>
          <cell r="D390" t="str">
            <v>BROOKLYN ASCEND CHARTER SCHOOL</v>
          </cell>
          <cell r="E390" t="str">
            <v>Good Standing</v>
          </cell>
        </row>
        <row r="391">
          <cell r="A391" t="str">
            <v>331400860809</v>
          </cell>
          <cell r="B391" t="str">
            <v>BROOKLYN CS</v>
          </cell>
          <cell r="C391" t="str">
            <v>331400860809</v>
          </cell>
          <cell r="D391" t="str">
            <v>BROOKLYN CHARTER SCHOOL</v>
          </cell>
          <cell r="E391" t="str">
            <v>Good Standing</v>
          </cell>
        </row>
        <row r="392">
          <cell r="A392" t="str">
            <v>332200860978</v>
          </cell>
          <cell r="B392" t="str">
            <v>BROOKLYN DREAMS CS</v>
          </cell>
          <cell r="C392" t="str">
            <v>332200860978</v>
          </cell>
          <cell r="D392" t="str">
            <v>BROOKLYN DREAMS CHARTER SCHOOL</v>
          </cell>
          <cell r="E392" t="str">
            <v>Good Standing</v>
          </cell>
        </row>
        <row r="393">
          <cell r="A393" t="str">
            <v>331300860937</v>
          </cell>
          <cell r="B393" t="str">
            <v>BROOKLYN EAST COLLEGIATE CS</v>
          </cell>
          <cell r="C393" t="str">
            <v>331300860937</v>
          </cell>
          <cell r="D393" t="str">
            <v>BROOKLYN EAST COLLEGIATE CHARTER SCH</v>
          </cell>
          <cell r="E393" t="str">
            <v>Good Standing</v>
          </cell>
        </row>
        <row r="394">
          <cell r="A394" t="str">
            <v>331600860847</v>
          </cell>
          <cell r="B394" t="str">
            <v>BROOKLYN EXCELSIOR CS</v>
          </cell>
          <cell r="C394" t="str">
            <v>331600860847</v>
          </cell>
          <cell r="D394" t="str">
            <v>BROOKLYN EXCELSIOR CHARTER SCH</v>
          </cell>
          <cell r="E394" t="str">
            <v>Good Standing</v>
          </cell>
        </row>
        <row r="395">
          <cell r="A395" t="str">
            <v>331500860935</v>
          </cell>
          <cell r="B395" t="str">
            <v>BROOKLYN PROSPECT CS</v>
          </cell>
          <cell r="C395" t="str">
            <v>331500860935</v>
          </cell>
          <cell r="D395" t="str">
            <v>BROOKLYN PROSPECT CHARTER SCHOOL</v>
          </cell>
          <cell r="E395" t="str">
            <v>Good Standing</v>
          </cell>
        </row>
        <row r="396">
          <cell r="A396" t="str">
            <v>331900860958</v>
          </cell>
          <cell r="B396" t="str">
            <v>BROOKLYN SCHOLARS CS</v>
          </cell>
          <cell r="C396" t="str">
            <v>331900860958</v>
          </cell>
          <cell r="D396" t="str">
            <v>BROOKLYN SCHOLARS CHARTER SCHOOL</v>
          </cell>
          <cell r="E396" t="str">
            <v>Good Standing</v>
          </cell>
        </row>
        <row r="397">
          <cell r="A397" t="str">
            <v>331400861007</v>
          </cell>
          <cell r="B397" t="str">
            <v>BROOKLYN SUCCESS ACADEMY CS</v>
          </cell>
          <cell r="C397" t="str">
            <v>331400861007</v>
          </cell>
          <cell r="D397" t="str">
            <v>BROOKLYN SUCCESS ACADEMY CHARTER</v>
          </cell>
          <cell r="E397" t="str">
            <v>Good Standing</v>
          </cell>
        </row>
        <row r="398">
          <cell r="A398" t="str">
            <v>310200860992</v>
          </cell>
          <cell r="B398" t="str">
            <v>BROOME ST ACADEMY CHARTER HS</v>
          </cell>
          <cell r="C398" t="str">
            <v>310200860992</v>
          </cell>
          <cell r="D398" t="str">
            <v>BROOME ST ACADEMY CHARTER HIGH SCHOO</v>
          </cell>
          <cell r="E398" t="str">
            <v>Good Standing</v>
          </cell>
        </row>
        <row r="399">
          <cell r="A399" t="str">
            <v>331800860954</v>
          </cell>
          <cell r="B399" t="str">
            <v>BROWNSVILLE ASCEND CS</v>
          </cell>
          <cell r="C399" t="str">
            <v>331800860954</v>
          </cell>
          <cell r="D399" t="str">
            <v>BROWNSVILLE ASCEND CHARTER SCHOOL</v>
          </cell>
          <cell r="E399" t="str">
            <v>Good Standing</v>
          </cell>
        </row>
        <row r="400">
          <cell r="A400" t="str">
            <v>332300860939</v>
          </cell>
          <cell r="B400" t="str">
            <v>BROWNSVILLE COLLEGIATE CS</v>
          </cell>
          <cell r="C400" t="str">
            <v>332300860939</v>
          </cell>
          <cell r="D400" t="str">
            <v>BROWNSVILLE COLLEGIATE CHARTER SCH</v>
          </cell>
          <cell r="E400" t="str">
            <v>Good Standing</v>
          </cell>
        </row>
        <row r="401">
          <cell r="A401" t="str">
            <v>490202040000</v>
          </cell>
          <cell r="B401" t="str">
            <v>BRUNSWICK CSD (BRITTONKILL)</v>
          </cell>
          <cell r="C401" t="str">
            <v>490202040000</v>
          </cell>
          <cell r="D401" t="str">
            <v>BRUNSWICK CSD (BRITTONKILL)</v>
          </cell>
          <cell r="E401" t="str">
            <v>Good Standing</v>
          </cell>
        </row>
        <row r="402">
          <cell r="A402" t="str">
            <v>490202040000</v>
          </cell>
          <cell r="B402" t="str">
            <v>BRUNSWICK CSD (BRITTONKILL)</v>
          </cell>
          <cell r="C402" t="str">
            <v>490202040002</v>
          </cell>
          <cell r="D402" t="str">
            <v>TAMARAC MIDDLE SCHOOL HIGH SCHOOL</v>
          </cell>
          <cell r="E402" t="str">
            <v>Good Standing</v>
          </cell>
        </row>
        <row r="403">
          <cell r="A403" t="str">
            <v>490202040000</v>
          </cell>
          <cell r="B403" t="str">
            <v>BRUNSWICK CSD (BRITTONKILL)</v>
          </cell>
          <cell r="C403" t="str">
            <v>490202040003</v>
          </cell>
          <cell r="D403" t="str">
            <v>TAMARAC ELEMENTARY SCHOOL</v>
          </cell>
          <cell r="E403" t="str">
            <v>Good Standing</v>
          </cell>
        </row>
        <row r="404">
          <cell r="A404" t="str">
            <v>161601040000</v>
          </cell>
          <cell r="B404" t="str">
            <v>BRUSHTON-MOIRA CSD</v>
          </cell>
          <cell r="C404" t="str">
            <v>161601040000</v>
          </cell>
          <cell r="D404" t="str">
            <v>BRUSHTON-MOIRA CSD</v>
          </cell>
          <cell r="E404" t="str">
            <v>Good Standing</v>
          </cell>
        </row>
        <row r="405">
          <cell r="A405" t="str">
            <v>161601040000</v>
          </cell>
          <cell r="B405" t="str">
            <v>BRUSHTON-MOIRA CSD</v>
          </cell>
          <cell r="C405" t="str">
            <v>161601040002</v>
          </cell>
          <cell r="D405" t="str">
            <v>BRUSHTON MOIRA HIGH SCHOOL</v>
          </cell>
          <cell r="E405" t="str">
            <v>Good Standing</v>
          </cell>
        </row>
        <row r="406">
          <cell r="A406" t="str">
            <v>161601040000</v>
          </cell>
          <cell r="B406" t="str">
            <v>BRUSHTON-MOIRA CSD</v>
          </cell>
          <cell r="C406" t="str">
            <v>161601040003</v>
          </cell>
          <cell r="D406" t="str">
            <v>BRUSHTON GRADE SCHOOL</v>
          </cell>
          <cell r="E406" t="str">
            <v>Good Standing</v>
          </cell>
        </row>
        <row r="407">
          <cell r="A407" t="str">
            <v>140600860861</v>
          </cell>
          <cell r="B407" t="str">
            <v>BUFFALO ACD-SCI CS</v>
          </cell>
          <cell r="C407" t="str">
            <v>140600860861</v>
          </cell>
          <cell r="D407" t="str">
            <v>BUFFALO ACD-SCI CHARTER SCHOOL</v>
          </cell>
          <cell r="E407" t="str">
            <v>Good Standing</v>
          </cell>
        </row>
        <row r="408">
          <cell r="A408" t="str">
            <v>140600010000</v>
          </cell>
          <cell r="B408" t="str">
            <v>BUFFALO CITY SD</v>
          </cell>
          <cell r="C408" t="str">
            <v>140600010000</v>
          </cell>
          <cell r="D408" t="str">
            <v>BUFFALO CITY SD</v>
          </cell>
          <cell r="E408" t="str">
            <v>Focus District</v>
          </cell>
        </row>
        <row r="409">
          <cell r="A409" t="str">
            <v>140600010000</v>
          </cell>
          <cell r="B409" t="str">
            <v>BUFFALO CITY SD</v>
          </cell>
          <cell r="C409" t="str">
            <v>140600010001</v>
          </cell>
          <cell r="D409" t="str">
            <v>DISCOVERY SCHOOL</v>
          </cell>
          <cell r="E409" t="str">
            <v>Good Standing</v>
          </cell>
        </row>
        <row r="410">
          <cell r="A410" t="str">
            <v>140600010000</v>
          </cell>
          <cell r="B410" t="str">
            <v>BUFFALO CITY SD</v>
          </cell>
          <cell r="C410" t="str">
            <v>140600010003</v>
          </cell>
          <cell r="D410" t="str">
            <v>D'YOUVILLE-PORTER CAMPUS</v>
          </cell>
          <cell r="E410" t="str">
            <v>Priority</v>
          </cell>
        </row>
        <row r="411">
          <cell r="A411" t="str">
            <v>140600010000</v>
          </cell>
          <cell r="B411" t="str">
            <v>BUFFALO CITY SD</v>
          </cell>
          <cell r="C411" t="str">
            <v>140600010006</v>
          </cell>
          <cell r="D411" t="str">
            <v>BUFFALO ELEM SCH OF TECHNOLOGY</v>
          </cell>
          <cell r="E411" t="str">
            <v>Priority</v>
          </cell>
        </row>
        <row r="412">
          <cell r="A412" t="str">
            <v>140600010000</v>
          </cell>
          <cell r="B412" t="str">
            <v>BUFFALO CITY SD</v>
          </cell>
          <cell r="C412" t="str">
            <v>140600010017</v>
          </cell>
          <cell r="D412" t="str">
            <v>PS 17</v>
          </cell>
          <cell r="E412" t="str">
            <v>Priority</v>
          </cell>
        </row>
        <row r="413">
          <cell r="A413" t="str">
            <v>140600010000</v>
          </cell>
          <cell r="B413" t="str">
            <v>BUFFALO CITY SD</v>
          </cell>
          <cell r="C413" t="str">
            <v>140600010018</v>
          </cell>
          <cell r="D413" t="str">
            <v>DR A PANTOJA COMM SCH EXCLLNCE -#77</v>
          </cell>
          <cell r="E413" t="str">
            <v>Focus</v>
          </cell>
        </row>
        <row r="414">
          <cell r="A414" t="str">
            <v>140600010000</v>
          </cell>
          <cell r="B414" t="str">
            <v>BUFFALO CITY SD</v>
          </cell>
          <cell r="C414" t="str">
            <v>140600010019</v>
          </cell>
          <cell r="D414" t="str">
            <v>NATIVE AMERICAN MAGNET</v>
          </cell>
          <cell r="E414" t="str">
            <v>Focus</v>
          </cell>
        </row>
        <row r="415">
          <cell r="A415" t="str">
            <v>140600010000</v>
          </cell>
          <cell r="B415" t="str">
            <v>BUFFALO CITY SD</v>
          </cell>
          <cell r="C415" t="str">
            <v>140600010027</v>
          </cell>
          <cell r="D415" t="str">
            <v>PS 27 HILLERY PARK ACADEMY</v>
          </cell>
          <cell r="E415" t="str">
            <v>Good Standing</v>
          </cell>
        </row>
        <row r="416">
          <cell r="A416" t="str">
            <v>140600010000</v>
          </cell>
          <cell r="B416" t="str">
            <v>BUFFALO CITY SD</v>
          </cell>
          <cell r="C416" t="str">
            <v>140600010031</v>
          </cell>
          <cell r="D416" t="str">
            <v>HARRIET ROSS TUBMAN ACADEMY</v>
          </cell>
          <cell r="E416" t="str">
            <v>Priority</v>
          </cell>
        </row>
        <row r="417">
          <cell r="A417" t="str">
            <v>140600010000</v>
          </cell>
          <cell r="B417" t="str">
            <v>BUFFALO CITY SD</v>
          </cell>
          <cell r="C417" t="str">
            <v>140600010032</v>
          </cell>
          <cell r="D417" t="str">
            <v>BUILD ACADEMY</v>
          </cell>
          <cell r="E417" t="str">
            <v>Priority</v>
          </cell>
        </row>
        <row r="418">
          <cell r="A418" t="str">
            <v>140600010000</v>
          </cell>
          <cell r="B418" t="str">
            <v>BUFFALO CITY SD</v>
          </cell>
          <cell r="C418" t="str">
            <v>140600010033</v>
          </cell>
          <cell r="D418" t="str">
            <v>BILINGUAL CENTER</v>
          </cell>
          <cell r="E418" t="str">
            <v>Priority</v>
          </cell>
        </row>
        <row r="419">
          <cell r="A419" t="str">
            <v>140600010000</v>
          </cell>
          <cell r="B419" t="str">
            <v>BUFFALO CITY SD</v>
          </cell>
          <cell r="C419" t="str">
            <v>140600010037</v>
          </cell>
          <cell r="D419" t="str">
            <v>PS 37 FUTURES ACADEMY</v>
          </cell>
          <cell r="E419" t="str">
            <v>Priority</v>
          </cell>
        </row>
        <row r="420">
          <cell r="A420" t="str">
            <v>140600010000</v>
          </cell>
          <cell r="B420" t="str">
            <v>BUFFALO CITY SD</v>
          </cell>
          <cell r="C420" t="str">
            <v>140600010039</v>
          </cell>
          <cell r="D420" t="str">
            <v>DR MARTIN LUTHER KING, JR MULTICUL</v>
          </cell>
          <cell r="E420" t="str">
            <v>Priority</v>
          </cell>
        </row>
        <row r="421">
          <cell r="A421" t="str">
            <v>140600010000</v>
          </cell>
          <cell r="B421" t="str">
            <v>BUFFALO CITY SD</v>
          </cell>
          <cell r="C421" t="str">
            <v>140600010042</v>
          </cell>
          <cell r="D421" t="str">
            <v>PS 42 OCCUPATIONAL TRAINING CTR</v>
          </cell>
          <cell r="E421" t="str">
            <v>Good Standing</v>
          </cell>
        </row>
        <row r="422">
          <cell r="A422" t="str">
            <v>140600010000</v>
          </cell>
          <cell r="B422" t="str">
            <v>BUFFALO CITY SD</v>
          </cell>
          <cell r="C422" t="str">
            <v>140600010043</v>
          </cell>
          <cell r="D422" t="str">
            <v>LOVEJOY DISCOVERY SCHOOL #43</v>
          </cell>
          <cell r="E422" t="str">
            <v>Focus</v>
          </cell>
        </row>
        <row r="423">
          <cell r="A423" t="str">
            <v>140600010000</v>
          </cell>
          <cell r="B423" t="str">
            <v>BUFFALO CITY SD</v>
          </cell>
          <cell r="C423" t="str">
            <v>140600010045</v>
          </cell>
          <cell r="D423" t="str">
            <v>INTERNATIONAL SCHOOL</v>
          </cell>
          <cell r="E423" t="str">
            <v>Priority</v>
          </cell>
        </row>
        <row r="424">
          <cell r="A424" t="str">
            <v>140600010000</v>
          </cell>
          <cell r="B424" t="str">
            <v>BUFFALO CITY SD</v>
          </cell>
          <cell r="C424" t="str">
            <v>140600010053</v>
          </cell>
          <cell r="D424" t="str">
            <v>COMMUNITY SCHOOL #53 AT #4</v>
          </cell>
          <cell r="E424" t="str">
            <v>Focus</v>
          </cell>
        </row>
        <row r="425">
          <cell r="A425" t="str">
            <v>140600010000</v>
          </cell>
          <cell r="B425" t="str">
            <v>BUFFALO CITY SD</v>
          </cell>
          <cell r="C425" t="str">
            <v>140600010054</v>
          </cell>
          <cell r="D425" t="str">
            <v>DR GEORGE BLACKMAN ECC</v>
          </cell>
          <cell r="E425" t="str">
            <v>Focus</v>
          </cell>
        </row>
        <row r="426">
          <cell r="A426" t="str">
            <v>140600010000</v>
          </cell>
          <cell r="B426" t="str">
            <v>BUFFALO CITY SD</v>
          </cell>
          <cell r="C426" t="str">
            <v>140600010056</v>
          </cell>
          <cell r="D426" t="str">
            <v>FREDERICK OLMSTED #56</v>
          </cell>
          <cell r="E426" t="str">
            <v>Good Standing</v>
          </cell>
        </row>
        <row r="427">
          <cell r="A427" t="str">
            <v>140600010000</v>
          </cell>
          <cell r="B427" t="str">
            <v>BUFFALO CITY SD</v>
          </cell>
          <cell r="C427" t="str">
            <v>140600010059</v>
          </cell>
          <cell r="D427" t="str">
            <v>PS 59 DR CHARLES DREW SCI MAGNET</v>
          </cell>
          <cell r="E427" t="str">
            <v>Priority</v>
          </cell>
        </row>
        <row r="428">
          <cell r="A428" t="str">
            <v>140600010000</v>
          </cell>
          <cell r="B428" t="str">
            <v>BUFFALO CITY SD</v>
          </cell>
          <cell r="C428" t="str">
            <v>140600010061</v>
          </cell>
          <cell r="D428" t="str">
            <v>PS 61</v>
          </cell>
          <cell r="E428" t="str">
            <v>Focus</v>
          </cell>
        </row>
        <row r="429">
          <cell r="A429" t="str">
            <v>140600010000</v>
          </cell>
          <cell r="B429" t="str">
            <v>BUFFALO CITY SD</v>
          </cell>
          <cell r="C429" t="str">
            <v>140600010064</v>
          </cell>
          <cell r="D429" t="str">
            <v>FREDERICK OLMSTED #64 AT #78</v>
          </cell>
          <cell r="E429" t="str">
            <v>Good Standing</v>
          </cell>
        </row>
        <row r="430">
          <cell r="A430" t="str">
            <v>140600010000</v>
          </cell>
          <cell r="B430" t="str">
            <v>BUFFALO CITY SD</v>
          </cell>
          <cell r="C430" t="str">
            <v>140600010065</v>
          </cell>
          <cell r="D430" t="str">
            <v>PS 65 ROOSEVELT ACADEMY</v>
          </cell>
          <cell r="E430" t="str">
            <v>Focus</v>
          </cell>
        </row>
        <row r="431">
          <cell r="A431" t="str">
            <v>140600010000</v>
          </cell>
          <cell r="B431" t="str">
            <v>BUFFALO CITY SD</v>
          </cell>
          <cell r="C431" t="str">
            <v>140600010066</v>
          </cell>
          <cell r="D431" t="str">
            <v>PS 66 NORTH PARK ACADEMY</v>
          </cell>
          <cell r="E431" t="str">
            <v>Priority</v>
          </cell>
        </row>
        <row r="432">
          <cell r="A432" t="str">
            <v>140600010000</v>
          </cell>
          <cell r="B432" t="str">
            <v>BUFFALO CITY SD</v>
          </cell>
          <cell r="C432" t="str">
            <v>140600010069</v>
          </cell>
          <cell r="D432" t="str">
            <v>PS 69 HOUGHTON ACADEMY</v>
          </cell>
          <cell r="E432" t="str">
            <v>Focus</v>
          </cell>
        </row>
        <row r="433">
          <cell r="A433" t="str">
            <v>140600010000</v>
          </cell>
          <cell r="B433" t="str">
            <v>BUFFALO CITY SD</v>
          </cell>
          <cell r="C433" t="str">
            <v>140600010072</v>
          </cell>
          <cell r="D433" t="str">
            <v>LORRAINE ELEMENTARY SCHOOL</v>
          </cell>
          <cell r="E433" t="str">
            <v>Good Standing</v>
          </cell>
        </row>
        <row r="434">
          <cell r="A434" t="str">
            <v>140600010000</v>
          </cell>
          <cell r="B434" t="str">
            <v>BUFFALO CITY SD</v>
          </cell>
          <cell r="C434" t="str">
            <v>140600010074</v>
          </cell>
          <cell r="D434" t="str">
            <v>PS 74 HAMLIN PARK ELEMENTARY SCHOOL</v>
          </cell>
          <cell r="E434" t="str">
            <v>Priority</v>
          </cell>
        </row>
        <row r="435">
          <cell r="A435" t="str">
            <v>140600010000</v>
          </cell>
          <cell r="B435" t="str">
            <v>BUFFALO CITY SD</v>
          </cell>
          <cell r="C435" t="str">
            <v>140600010076</v>
          </cell>
          <cell r="D435" t="str">
            <v>HERMAN BADILLO COMMUNITY SCHOOL</v>
          </cell>
          <cell r="E435" t="str">
            <v>Priority</v>
          </cell>
        </row>
        <row r="436">
          <cell r="A436" t="str">
            <v>140600010000</v>
          </cell>
          <cell r="B436" t="str">
            <v>BUFFALO CITY SD</v>
          </cell>
          <cell r="C436" t="str">
            <v>140600010080</v>
          </cell>
          <cell r="D436" t="str">
            <v>HIGHGATE HEIGHTS</v>
          </cell>
          <cell r="E436" t="str">
            <v>Priority</v>
          </cell>
        </row>
        <row r="437">
          <cell r="A437" t="str">
            <v>140600010000</v>
          </cell>
          <cell r="B437" t="str">
            <v>BUFFALO CITY SD</v>
          </cell>
          <cell r="C437" t="str">
            <v>140600010081</v>
          </cell>
          <cell r="D437" t="str">
            <v>PS 81</v>
          </cell>
          <cell r="E437" t="str">
            <v>Good Standing</v>
          </cell>
        </row>
        <row r="438">
          <cell r="A438" t="str">
            <v>140600010000</v>
          </cell>
          <cell r="B438" t="str">
            <v>BUFFALO CITY SD</v>
          </cell>
          <cell r="C438" t="str">
            <v>140600010082</v>
          </cell>
          <cell r="D438" t="str">
            <v>PS 82</v>
          </cell>
          <cell r="E438" t="str">
            <v>Focus</v>
          </cell>
        </row>
        <row r="439">
          <cell r="A439" t="str">
            <v>140600010000</v>
          </cell>
          <cell r="B439" t="str">
            <v>BUFFALO CITY SD</v>
          </cell>
          <cell r="C439" t="str">
            <v>140600010084</v>
          </cell>
          <cell r="D439" t="str">
            <v>PS 84</v>
          </cell>
          <cell r="E439" t="str">
            <v>Good Standing</v>
          </cell>
        </row>
        <row r="440">
          <cell r="A440" t="str">
            <v>140600010000</v>
          </cell>
          <cell r="B440" t="str">
            <v>BUFFALO CITY SD</v>
          </cell>
          <cell r="C440" t="str">
            <v>140600010090</v>
          </cell>
          <cell r="D440" t="str">
            <v>DR CHARLES R DREW SCIENCE MAG-#90</v>
          </cell>
          <cell r="E440" t="str">
            <v>Good Standing</v>
          </cell>
        </row>
        <row r="441">
          <cell r="A441" t="str">
            <v>140600010000</v>
          </cell>
          <cell r="B441" t="str">
            <v>BUFFALO CITY SD</v>
          </cell>
          <cell r="C441" t="str">
            <v>140600010093</v>
          </cell>
          <cell r="D441" t="str">
            <v>SOUTHSIDE ELEMENTARY SCHOOL</v>
          </cell>
          <cell r="E441" t="str">
            <v>Focus</v>
          </cell>
        </row>
        <row r="442">
          <cell r="A442" t="str">
            <v>140600010000</v>
          </cell>
          <cell r="B442" t="str">
            <v>BUFFALO CITY SD</v>
          </cell>
          <cell r="C442" t="str">
            <v>140600010094</v>
          </cell>
          <cell r="D442" t="str">
            <v>DR LYDIA T WRIGHT SCH OF EXCELLENCE</v>
          </cell>
          <cell r="E442" t="str">
            <v>Priority</v>
          </cell>
        </row>
        <row r="443">
          <cell r="A443" t="str">
            <v>140600010000</v>
          </cell>
          <cell r="B443" t="str">
            <v>BUFFALO CITY SD</v>
          </cell>
          <cell r="C443" t="str">
            <v>140600010097</v>
          </cell>
          <cell r="D443" t="str">
            <v>BUFFALO ACADEMY-VIS &amp; PERF ARTS</v>
          </cell>
          <cell r="E443" t="str">
            <v>Focus</v>
          </cell>
        </row>
        <row r="444">
          <cell r="A444" t="str">
            <v>140600010000</v>
          </cell>
          <cell r="B444" t="str">
            <v>BUFFALO CITY SD</v>
          </cell>
          <cell r="C444" t="str">
            <v>140600010098</v>
          </cell>
          <cell r="D444" t="str">
            <v>MCKINLEY VOC HIGH SCHOOL</v>
          </cell>
          <cell r="E444" t="str">
            <v>Priority</v>
          </cell>
        </row>
        <row r="445">
          <cell r="A445" t="str">
            <v>140600010000</v>
          </cell>
          <cell r="B445" t="str">
            <v>BUFFALO CITY SD</v>
          </cell>
          <cell r="C445" t="str">
            <v>140600010099</v>
          </cell>
          <cell r="D445" t="str">
            <v>BENNETT HIGH SCHOOL</v>
          </cell>
          <cell r="E445" t="str">
            <v>Priority</v>
          </cell>
        </row>
        <row r="446">
          <cell r="A446" t="str">
            <v>140600010000</v>
          </cell>
          <cell r="B446" t="str">
            <v>BUFFALO CITY SD</v>
          </cell>
          <cell r="C446" t="str">
            <v>140600010101</v>
          </cell>
          <cell r="D446" t="str">
            <v>BURGARD VOC HIGH SCHOOL</v>
          </cell>
          <cell r="E446" t="str">
            <v>Priority</v>
          </cell>
        </row>
        <row r="447">
          <cell r="A447" t="str">
            <v>140600010000</v>
          </cell>
          <cell r="B447" t="str">
            <v>BUFFALO CITY SD</v>
          </cell>
          <cell r="C447" t="str">
            <v>140600010102</v>
          </cell>
          <cell r="D447" t="str">
            <v>CITY HONORS SCH-F MASTEN PK</v>
          </cell>
          <cell r="E447" t="str">
            <v>Good Standing</v>
          </cell>
        </row>
        <row r="448">
          <cell r="A448" t="str">
            <v>140600010000</v>
          </cell>
          <cell r="B448" t="str">
            <v>BUFFALO CITY SD</v>
          </cell>
          <cell r="C448" t="str">
            <v>140600010104</v>
          </cell>
          <cell r="D448" t="str">
            <v>EMERSON SCHOOL OF HOSPITALITY</v>
          </cell>
          <cell r="E448" t="str">
            <v>Good Standing</v>
          </cell>
        </row>
        <row r="449">
          <cell r="A449" t="str">
            <v>140600010000</v>
          </cell>
          <cell r="B449" t="str">
            <v>BUFFALO CITY SD</v>
          </cell>
          <cell r="C449" t="str">
            <v>140600010105</v>
          </cell>
          <cell r="D449" t="str">
            <v>HUTCHINSON CENTRAL TECH HIGH SCHOOL</v>
          </cell>
          <cell r="E449" t="str">
            <v>Good Standing</v>
          </cell>
        </row>
        <row r="450">
          <cell r="A450" t="str">
            <v>140600010000</v>
          </cell>
          <cell r="B450" t="str">
            <v>BUFFALO CITY SD</v>
          </cell>
          <cell r="C450" t="str">
            <v>140600010107</v>
          </cell>
          <cell r="D450" t="str">
            <v>LAFAYETTE HIGH SCHOOL</v>
          </cell>
          <cell r="E450" t="str">
            <v>Priority</v>
          </cell>
        </row>
        <row r="451">
          <cell r="A451" t="str">
            <v>140600010000</v>
          </cell>
          <cell r="B451" t="str">
            <v>BUFFALO CITY SD</v>
          </cell>
          <cell r="C451" t="str">
            <v>140600010108</v>
          </cell>
          <cell r="D451" t="str">
            <v>RIVERSIDE INSTITUTE OF TECHNOLOGY</v>
          </cell>
          <cell r="E451" t="str">
            <v>Priority</v>
          </cell>
        </row>
        <row r="452">
          <cell r="A452" t="str">
            <v>140600010000</v>
          </cell>
          <cell r="B452" t="str">
            <v>BUFFALO CITY SD</v>
          </cell>
          <cell r="C452" t="str">
            <v>140600010110</v>
          </cell>
          <cell r="D452" t="str">
            <v>SOUTH PARK HIGH SCHOOL</v>
          </cell>
          <cell r="E452" t="str">
            <v>Priority</v>
          </cell>
        </row>
        <row r="453">
          <cell r="A453" t="str">
            <v>140600010000</v>
          </cell>
          <cell r="B453" t="str">
            <v>BUFFALO CITY SD</v>
          </cell>
          <cell r="C453" t="str">
            <v>140600010118</v>
          </cell>
          <cell r="D453" t="str">
            <v>WEST HERTEL ELEMENTARY SCHOOL</v>
          </cell>
          <cell r="E453" t="str">
            <v>Priority</v>
          </cell>
        </row>
        <row r="454">
          <cell r="A454" t="str">
            <v>140600010000</v>
          </cell>
          <cell r="B454" t="str">
            <v>BUFFALO CITY SD</v>
          </cell>
          <cell r="C454" t="str">
            <v>140600010119</v>
          </cell>
          <cell r="D454" t="str">
            <v>WATERFRONT SCHOOL</v>
          </cell>
          <cell r="E454" t="str">
            <v>Priority</v>
          </cell>
        </row>
        <row r="455">
          <cell r="A455" t="str">
            <v>140600010000</v>
          </cell>
          <cell r="B455" t="str">
            <v>BUFFALO CITY SD</v>
          </cell>
          <cell r="C455" t="str">
            <v>140600010122</v>
          </cell>
          <cell r="D455" t="str">
            <v>BENNETT PARK MONTESSORI SCHOOL</v>
          </cell>
          <cell r="E455" t="str">
            <v>Focus</v>
          </cell>
        </row>
        <row r="456">
          <cell r="A456" t="str">
            <v>140600010000</v>
          </cell>
          <cell r="B456" t="str">
            <v>BUFFALO CITY SD</v>
          </cell>
          <cell r="C456" t="str">
            <v>140600010126</v>
          </cell>
          <cell r="D456" t="str">
            <v>STANLEY MAKOWSKI EARLY CHLDHD CTR</v>
          </cell>
          <cell r="E456" t="str">
            <v>Priority</v>
          </cell>
        </row>
        <row r="457">
          <cell r="A457" t="str">
            <v>140600010000</v>
          </cell>
          <cell r="B457" t="str">
            <v>BUFFALO CITY SD</v>
          </cell>
          <cell r="C457" t="str">
            <v>140600010128</v>
          </cell>
          <cell r="D457" t="str">
            <v>LEONARDO DA VINCI HIGH SCHOOL</v>
          </cell>
          <cell r="E457" t="str">
            <v>Good Standing</v>
          </cell>
        </row>
        <row r="458">
          <cell r="A458" t="str">
            <v>140600010000</v>
          </cell>
          <cell r="B458" t="str">
            <v>BUFFALO CITY SD</v>
          </cell>
          <cell r="C458" t="str">
            <v>140600010129</v>
          </cell>
          <cell r="D458" t="str">
            <v>GRABIARZ-CAMPUS SCHOOL #79</v>
          </cell>
          <cell r="E458" t="str">
            <v>Focus</v>
          </cell>
        </row>
        <row r="459">
          <cell r="A459" t="str">
            <v>140600010000</v>
          </cell>
          <cell r="B459" t="str">
            <v>BUFFALO CITY SD</v>
          </cell>
          <cell r="C459" t="str">
            <v>140600010130</v>
          </cell>
          <cell r="D459" t="str">
            <v>FRANK A SEDITA SCHOOL #30</v>
          </cell>
          <cell r="E459" t="str">
            <v>Priority</v>
          </cell>
        </row>
        <row r="460">
          <cell r="A460" t="str">
            <v>140600010000</v>
          </cell>
          <cell r="B460" t="str">
            <v>BUFFALO CITY SD</v>
          </cell>
          <cell r="C460" t="str">
            <v>140600010132</v>
          </cell>
          <cell r="D460" t="str">
            <v>MATH SCIENCE TECH PREP SCHOOL-SENECA</v>
          </cell>
          <cell r="E460" t="str">
            <v>Focus</v>
          </cell>
        </row>
        <row r="461">
          <cell r="A461" t="str">
            <v>140600010000</v>
          </cell>
          <cell r="B461" t="str">
            <v>BUFFALO CITY SD</v>
          </cell>
          <cell r="C461" t="str">
            <v>140600010133</v>
          </cell>
          <cell r="D461" t="str">
            <v>ALTERNATIVE HIGH SCHOOL</v>
          </cell>
          <cell r="E461" t="str">
            <v>Focus</v>
          </cell>
        </row>
        <row r="462">
          <cell r="A462" t="str">
            <v>140600010000</v>
          </cell>
          <cell r="B462" t="str">
            <v>BUFFALO CITY SD</v>
          </cell>
          <cell r="C462" t="str">
            <v>140600010197</v>
          </cell>
          <cell r="D462" t="str">
            <v>HARVEY AUSTIN SCHOOL #97</v>
          </cell>
          <cell r="E462" t="str">
            <v>Priority</v>
          </cell>
        </row>
        <row r="463">
          <cell r="A463" t="str">
            <v>140600010000</v>
          </cell>
          <cell r="B463" t="str">
            <v>BUFFALO CITY SD</v>
          </cell>
          <cell r="C463" t="str">
            <v>140600010307</v>
          </cell>
          <cell r="D463" t="str">
            <v>EAST HIGH SCHOOL</v>
          </cell>
          <cell r="E463" t="str">
            <v>Priority</v>
          </cell>
        </row>
        <row r="464">
          <cell r="A464" t="str">
            <v>140600010000</v>
          </cell>
          <cell r="B464" t="str">
            <v>BUFFALO CITY SD</v>
          </cell>
          <cell r="C464" t="str">
            <v>140600010308</v>
          </cell>
          <cell r="D464" t="str">
            <v>INTER PREP SCH-GROVER CLEVELAND-#187</v>
          </cell>
          <cell r="E464" t="str">
            <v>Priority</v>
          </cell>
        </row>
        <row r="465">
          <cell r="A465" t="str">
            <v>140600010000</v>
          </cell>
          <cell r="B465" t="str">
            <v>BUFFALO CITY SD</v>
          </cell>
          <cell r="C465" t="str">
            <v>140600010135</v>
          </cell>
          <cell r="D465" t="str">
            <v>MIDDLE EARLY COLLEGE</v>
          </cell>
          <cell r="E465" t="str">
            <v>Focus</v>
          </cell>
        </row>
        <row r="466">
          <cell r="A466" t="str">
            <v>140600860851</v>
          </cell>
          <cell r="B466" t="str">
            <v>BUFFALO UNITED CS</v>
          </cell>
          <cell r="C466" t="str">
            <v>140600860851</v>
          </cell>
          <cell r="D466" t="str">
            <v>BUFFALO UNITED CHARTER SCHOOL</v>
          </cell>
          <cell r="E466" t="str">
            <v>Good Standing</v>
          </cell>
        </row>
        <row r="467">
          <cell r="A467" t="str">
            <v>520101060000</v>
          </cell>
          <cell r="B467" t="str">
            <v>BURNT HILLS-BALLSTON LAKE CSD</v>
          </cell>
          <cell r="C467" t="str">
            <v>520101060002</v>
          </cell>
          <cell r="D467" t="str">
            <v>CHARLTON HTS ELEMENTARY SCHOOL</v>
          </cell>
          <cell r="E467" t="str">
            <v>Good Standing</v>
          </cell>
        </row>
        <row r="468">
          <cell r="A468" t="str">
            <v>520101060000</v>
          </cell>
          <cell r="B468" t="str">
            <v>BURNT HILLS-BALLSTON LAKE CSD</v>
          </cell>
          <cell r="C468" t="str">
            <v>520101060006</v>
          </cell>
          <cell r="D468" t="str">
            <v>BURNT HILLS-BALLSTON LAKE SR HS</v>
          </cell>
          <cell r="E468" t="str">
            <v>Good Standing</v>
          </cell>
        </row>
        <row r="469">
          <cell r="A469" t="str">
            <v>520101060000</v>
          </cell>
          <cell r="B469" t="str">
            <v>BURNT HILLS-BALLSTON LAKE CSD</v>
          </cell>
          <cell r="C469" t="str">
            <v>520101060000</v>
          </cell>
          <cell r="D469" t="str">
            <v>BURNT HILLS-BALLSTON LAKE CSD</v>
          </cell>
          <cell r="E469" t="str">
            <v>Good Standing</v>
          </cell>
        </row>
        <row r="470">
          <cell r="A470" t="str">
            <v>520101060000</v>
          </cell>
          <cell r="B470" t="str">
            <v>BURNT HILLS-BALLSTON LAKE CSD</v>
          </cell>
          <cell r="C470" t="str">
            <v>520101060001</v>
          </cell>
          <cell r="D470" t="str">
            <v>FRANCIS L STEVENS ELEMENTARY SCHOOL</v>
          </cell>
          <cell r="E470" t="str">
            <v>Good Standing</v>
          </cell>
        </row>
        <row r="471">
          <cell r="A471" t="str">
            <v>520101060000</v>
          </cell>
          <cell r="B471" t="str">
            <v>BURNT HILLS-BALLSTON LAKE CSD</v>
          </cell>
          <cell r="C471" t="str">
            <v>520101060004</v>
          </cell>
          <cell r="D471" t="str">
            <v>PASHLEY ELEMENTARY SCHOOL</v>
          </cell>
          <cell r="E471" t="str">
            <v>Good Standing</v>
          </cell>
        </row>
        <row r="472">
          <cell r="A472" t="str">
            <v>520101060000</v>
          </cell>
          <cell r="B472" t="str">
            <v>BURNT HILLS-BALLSTON LAKE CSD</v>
          </cell>
          <cell r="C472" t="str">
            <v>520101060005</v>
          </cell>
          <cell r="D472" t="str">
            <v>RICHARD H O'ROURKE MIDDLE SCHOOL</v>
          </cell>
          <cell r="E472" t="str">
            <v>Good Standing</v>
          </cell>
        </row>
        <row r="473">
          <cell r="A473" t="str">
            <v>333200860987</v>
          </cell>
          <cell r="B473" t="str">
            <v>BUSHWICK ASCEND CS</v>
          </cell>
          <cell r="C473" t="str">
            <v>333200860987</v>
          </cell>
          <cell r="D473" t="str">
            <v>BUSHWICK ASCEND CHARTER SCHOOL</v>
          </cell>
          <cell r="E473" t="str">
            <v>Good Standing</v>
          </cell>
        </row>
        <row r="474">
          <cell r="A474" t="str">
            <v>661201060000</v>
          </cell>
          <cell r="B474" t="str">
            <v>BYRAM HILLS CSD</v>
          </cell>
          <cell r="C474" t="str">
            <v>661201060007</v>
          </cell>
          <cell r="D474" t="str">
            <v>H C CRITTENDEN MIDDLE SCHOOL</v>
          </cell>
          <cell r="E474" t="str">
            <v>Good Standing</v>
          </cell>
        </row>
        <row r="475">
          <cell r="A475" t="str">
            <v>661201060000</v>
          </cell>
          <cell r="B475" t="str">
            <v>BYRAM HILLS CSD</v>
          </cell>
          <cell r="C475" t="str">
            <v>661201060000</v>
          </cell>
          <cell r="D475" t="str">
            <v>BYRAM HILLS CSD</v>
          </cell>
          <cell r="E475" t="str">
            <v>Good Standing</v>
          </cell>
        </row>
        <row r="476">
          <cell r="A476" t="str">
            <v>661201060000</v>
          </cell>
          <cell r="B476" t="str">
            <v>BYRAM HILLS CSD</v>
          </cell>
          <cell r="C476" t="str">
            <v>661201060002</v>
          </cell>
          <cell r="D476" t="str">
            <v>COMAN HILL SCHOOL</v>
          </cell>
          <cell r="E476" t="str">
            <v>Good Standing</v>
          </cell>
        </row>
        <row r="477">
          <cell r="A477" t="str">
            <v>661201060000</v>
          </cell>
          <cell r="B477" t="str">
            <v>BYRAM HILLS CSD</v>
          </cell>
          <cell r="C477" t="str">
            <v>661201060005</v>
          </cell>
          <cell r="D477" t="str">
            <v>WAMPUS SCHOOL</v>
          </cell>
          <cell r="E477" t="str">
            <v>Good Standing</v>
          </cell>
        </row>
        <row r="478">
          <cell r="A478" t="str">
            <v>661201060000</v>
          </cell>
          <cell r="B478" t="str">
            <v>BYRAM HILLS CSD</v>
          </cell>
          <cell r="C478" t="str">
            <v>661201060006</v>
          </cell>
          <cell r="D478" t="str">
            <v>BYRAM HILLS HIGH SCHOOL</v>
          </cell>
          <cell r="E478" t="str">
            <v>Good Standing</v>
          </cell>
        </row>
        <row r="479">
          <cell r="A479" t="str">
            <v>180701040000</v>
          </cell>
          <cell r="B479" t="str">
            <v>BYRON-BERGEN CSD</v>
          </cell>
          <cell r="C479" t="str">
            <v>180701040000</v>
          </cell>
          <cell r="D479" t="str">
            <v>BYRON-BERGEN CSD</v>
          </cell>
          <cell r="E479" t="str">
            <v>Good Standing</v>
          </cell>
        </row>
        <row r="480">
          <cell r="A480" t="str">
            <v>180701040000</v>
          </cell>
          <cell r="B480" t="str">
            <v>BYRON-BERGEN CSD</v>
          </cell>
          <cell r="C480" t="str">
            <v>180701040001</v>
          </cell>
          <cell r="D480" t="str">
            <v>BYRON-BERGEN JR/SR HIGH SCHOOL</v>
          </cell>
          <cell r="E480" t="str">
            <v>Local Assistance Plan</v>
          </cell>
        </row>
        <row r="481">
          <cell r="A481" t="str">
            <v>180701040000</v>
          </cell>
          <cell r="B481" t="str">
            <v>BYRON-BERGEN CSD</v>
          </cell>
          <cell r="C481" t="str">
            <v>180701040004</v>
          </cell>
          <cell r="D481" t="str">
            <v>BYRON-BERGEN ELEMENTARY SCHOOL</v>
          </cell>
          <cell r="E481" t="str">
            <v>Good Standing</v>
          </cell>
        </row>
        <row r="482">
          <cell r="A482" t="str">
            <v>180701040000</v>
          </cell>
          <cell r="B482" t="str">
            <v>BYRON-BERGEN CSD</v>
          </cell>
          <cell r="C482" t="str">
            <v>180701040005</v>
          </cell>
          <cell r="D482" t="str">
            <v>BYRON-BERGEN MIDDLE SCHOOL</v>
          </cell>
          <cell r="E482" t="str">
            <v>Good Standing</v>
          </cell>
        </row>
        <row r="483">
          <cell r="A483" t="str">
            <v>190301040000</v>
          </cell>
          <cell r="B483" t="str">
            <v>CAIRO-DURHAM CSD</v>
          </cell>
          <cell r="C483" t="str">
            <v>190301040000</v>
          </cell>
          <cell r="D483" t="str">
            <v>CAIRO-DURHAM CSD</v>
          </cell>
          <cell r="E483" t="str">
            <v>Focus District</v>
          </cell>
        </row>
        <row r="484">
          <cell r="A484" t="str">
            <v>190301040000</v>
          </cell>
          <cell r="B484" t="str">
            <v>CAIRO-DURHAM CSD</v>
          </cell>
          <cell r="C484" t="str">
            <v>190301040001</v>
          </cell>
          <cell r="D484" t="str">
            <v>CAIRO ELEMENTARY SCHOOL</v>
          </cell>
          <cell r="E484" t="str">
            <v>Focus</v>
          </cell>
        </row>
        <row r="485">
          <cell r="A485" t="str">
            <v>190301040000</v>
          </cell>
          <cell r="B485" t="str">
            <v>CAIRO-DURHAM CSD</v>
          </cell>
          <cell r="C485" t="str">
            <v>190301040002</v>
          </cell>
          <cell r="D485" t="str">
            <v>DURHAM ELEMENTARY SCHOOL</v>
          </cell>
          <cell r="E485" t="str">
            <v>Focus</v>
          </cell>
        </row>
        <row r="486">
          <cell r="A486" t="str">
            <v>190301040000</v>
          </cell>
          <cell r="B486" t="str">
            <v>CAIRO-DURHAM CSD</v>
          </cell>
          <cell r="C486" t="str">
            <v>190301040003</v>
          </cell>
          <cell r="D486" t="str">
            <v>CAIRO-DURHAM HIGH SCHOOL</v>
          </cell>
          <cell r="E486" t="str">
            <v>Good Standing</v>
          </cell>
        </row>
        <row r="487">
          <cell r="A487" t="str">
            <v>190301040000</v>
          </cell>
          <cell r="B487" t="str">
            <v>CAIRO-DURHAM CSD</v>
          </cell>
          <cell r="C487" t="str">
            <v>190301040004</v>
          </cell>
          <cell r="D487" t="str">
            <v>CAIRO-DURHAM MIDDLE SCHOOL</v>
          </cell>
          <cell r="E487" t="str">
            <v>Focus</v>
          </cell>
        </row>
        <row r="488">
          <cell r="A488" t="str">
            <v>240201040000</v>
          </cell>
          <cell r="B488" t="str">
            <v>CALEDONIA-MUMFORD CSD</v>
          </cell>
          <cell r="C488" t="str">
            <v>240201040002</v>
          </cell>
          <cell r="D488" t="str">
            <v>CALEDONIA-MUMFORD HIGH SCHOOL</v>
          </cell>
          <cell r="E488" t="str">
            <v>Good Standing</v>
          </cell>
        </row>
        <row r="489">
          <cell r="A489" t="str">
            <v>240201040000</v>
          </cell>
          <cell r="B489" t="str">
            <v>CALEDONIA-MUMFORD CSD</v>
          </cell>
          <cell r="C489" t="str">
            <v>240201040000</v>
          </cell>
          <cell r="D489" t="str">
            <v>CALEDONIA-MUMFORD CSD</v>
          </cell>
          <cell r="E489" t="str">
            <v>Good Standing</v>
          </cell>
        </row>
        <row r="490">
          <cell r="A490" t="str">
            <v>240201040000</v>
          </cell>
          <cell r="B490" t="str">
            <v>CALEDONIA-MUMFORD CSD</v>
          </cell>
          <cell r="C490" t="str">
            <v>240201040001</v>
          </cell>
          <cell r="D490" t="str">
            <v>CALEDONIA-MUMFORD ELEMENTARY SCHOOL</v>
          </cell>
          <cell r="E490" t="str">
            <v>Good Standing</v>
          </cell>
        </row>
        <row r="491">
          <cell r="A491" t="str">
            <v>240201040000</v>
          </cell>
          <cell r="B491" t="str">
            <v>CALEDONIA-MUMFORD CSD</v>
          </cell>
          <cell r="C491" t="str">
            <v>240201040003</v>
          </cell>
          <cell r="D491" t="str">
            <v>CALEDONIA-MUMFORD MIDDLE SCHOOL</v>
          </cell>
          <cell r="E491" t="str">
            <v>Good Standing</v>
          </cell>
        </row>
        <row r="492">
          <cell r="A492" t="str">
            <v>641610040000</v>
          </cell>
          <cell r="B492" t="str">
            <v>CAMBRIDGE CSD</v>
          </cell>
          <cell r="C492" t="str">
            <v>641610040000</v>
          </cell>
          <cell r="D492" t="str">
            <v>CAMBRIDGE CSD</v>
          </cell>
          <cell r="E492" t="str">
            <v>Good Standing</v>
          </cell>
        </row>
        <row r="493">
          <cell r="A493" t="str">
            <v>641610040000</v>
          </cell>
          <cell r="B493" t="str">
            <v>CAMBRIDGE CSD</v>
          </cell>
          <cell r="C493" t="str">
            <v>641610040002</v>
          </cell>
          <cell r="D493" t="str">
            <v>CAMBRIDGE ELEMENTARY SCHOOL</v>
          </cell>
          <cell r="E493" t="str">
            <v>Good Standing</v>
          </cell>
        </row>
        <row r="494">
          <cell r="A494" t="str">
            <v>641610040000</v>
          </cell>
          <cell r="B494" t="str">
            <v>CAMBRIDGE CSD</v>
          </cell>
          <cell r="C494" t="str">
            <v>641610040003</v>
          </cell>
          <cell r="D494" t="str">
            <v>CAMBRIDGE JUNIOR-SENIOR HIGH SCHOOL</v>
          </cell>
          <cell r="E494" t="str">
            <v>Good Standing</v>
          </cell>
        </row>
        <row r="495">
          <cell r="A495" t="str">
            <v>410601040000</v>
          </cell>
          <cell r="B495" t="str">
            <v>CAMDEN CSD</v>
          </cell>
          <cell r="C495" t="str">
            <v>410601040000</v>
          </cell>
          <cell r="D495" t="str">
            <v>CAMDEN CSD</v>
          </cell>
          <cell r="E495" t="str">
            <v>Good Standing</v>
          </cell>
        </row>
        <row r="496">
          <cell r="A496" t="str">
            <v>410601040000</v>
          </cell>
          <cell r="B496" t="str">
            <v>CAMDEN CSD</v>
          </cell>
          <cell r="C496" t="str">
            <v>410601040002</v>
          </cell>
          <cell r="D496" t="str">
            <v>MCCONNELLSVILLE ELEMENTARY SCHOOL</v>
          </cell>
          <cell r="E496" t="str">
            <v>Good Standing</v>
          </cell>
        </row>
        <row r="497">
          <cell r="A497" t="str">
            <v>410601040000</v>
          </cell>
          <cell r="B497" t="str">
            <v>CAMDEN CSD</v>
          </cell>
          <cell r="C497" t="str">
            <v>410601040003</v>
          </cell>
          <cell r="D497" t="str">
            <v>NORTH BAY AREA SCHOOL</v>
          </cell>
          <cell r="E497" t="str">
            <v>Good Standing</v>
          </cell>
        </row>
        <row r="498">
          <cell r="A498" t="str">
            <v>410601040000</v>
          </cell>
          <cell r="B498" t="str">
            <v>CAMDEN CSD</v>
          </cell>
          <cell r="C498" t="str">
            <v>410601040004</v>
          </cell>
          <cell r="D498" t="str">
            <v>ANNSVILLE AREA SCHOOL</v>
          </cell>
          <cell r="E498" t="str">
            <v>Good Standing</v>
          </cell>
        </row>
        <row r="499">
          <cell r="A499" t="str">
            <v>410601040000</v>
          </cell>
          <cell r="B499" t="str">
            <v>CAMDEN CSD</v>
          </cell>
          <cell r="C499" t="str">
            <v>410601040006</v>
          </cell>
          <cell r="D499" t="str">
            <v>CAMDEN SENIOR HIGH SCHOOL</v>
          </cell>
          <cell r="E499" t="str">
            <v>Good Standing</v>
          </cell>
        </row>
        <row r="500">
          <cell r="A500" t="str">
            <v>410601040000</v>
          </cell>
          <cell r="B500" t="str">
            <v>CAMDEN CSD</v>
          </cell>
          <cell r="C500" t="str">
            <v>410601040007</v>
          </cell>
          <cell r="D500" t="str">
            <v>CAMDEN ELEMENTARY SCHOOL</v>
          </cell>
          <cell r="E500" t="str">
            <v>Good Standing</v>
          </cell>
        </row>
        <row r="501">
          <cell r="A501" t="str">
            <v>410601040000</v>
          </cell>
          <cell r="B501" t="str">
            <v>CAMDEN CSD</v>
          </cell>
          <cell r="C501" t="str">
            <v>410601040010</v>
          </cell>
          <cell r="D501" t="str">
            <v>CAMDEN MIDDLE SCHOOL</v>
          </cell>
          <cell r="E501" t="str">
            <v>Local Assistance Plan</v>
          </cell>
        </row>
        <row r="502">
          <cell r="A502" t="str">
            <v>570603040000</v>
          </cell>
          <cell r="B502" t="str">
            <v>CAMPBELL-SAVONA CSD</v>
          </cell>
          <cell r="C502" t="str">
            <v>570603040000</v>
          </cell>
          <cell r="D502" t="str">
            <v>CAMPBELL-SAVONA CSD</v>
          </cell>
          <cell r="E502" t="str">
            <v>Good Standing</v>
          </cell>
        </row>
        <row r="503">
          <cell r="A503" t="str">
            <v>570603040000</v>
          </cell>
          <cell r="B503" t="str">
            <v>CAMPBELL-SAVONA CSD</v>
          </cell>
          <cell r="C503" t="str">
            <v>570603040001</v>
          </cell>
          <cell r="D503" t="str">
            <v>CAMPBELL-SAVONA ELEMENTARY SCHOOL</v>
          </cell>
          <cell r="E503" t="str">
            <v>Good Standing</v>
          </cell>
        </row>
        <row r="504">
          <cell r="A504" t="str">
            <v>570603040000</v>
          </cell>
          <cell r="B504" t="str">
            <v>CAMPBELL-SAVONA CSD</v>
          </cell>
          <cell r="C504" t="str">
            <v>570603040002</v>
          </cell>
          <cell r="D504" t="str">
            <v>CAMPBELL-SAVONA JR/SR HIGH SCHOOL</v>
          </cell>
          <cell r="E504" t="str">
            <v>Good Standing</v>
          </cell>
        </row>
        <row r="505">
          <cell r="A505" t="str">
            <v>270301040000</v>
          </cell>
          <cell r="B505" t="str">
            <v>CANAJOHARIE CSD</v>
          </cell>
          <cell r="C505" t="str">
            <v>270301040000</v>
          </cell>
          <cell r="D505" t="str">
            <v>CANAJOHARIE CSD</v>
          </cell>
          <cell r="E505" t="str">
            <v>Good Standing</v>
          </cell>
        </row>
        <row r="506">
          <cell r="A506" t="str">
            <v>270301040000</v>
          </cell>
          <cell r="B506" t="str">
            <v>CANAJOHARIE CSD</v>
          </cell>
          <cell r="C506" t="str">
            <v>270301040002</v>
          </cell>
          <cell r="D506" t="str">
            <v>CANAJOHARIE SENIOR HIGH SCHOOL</v>
          </cell>
          <cell r="E506" t="str">
            <v>Good Standing</v>
          </cell>
        </row>
        <row r="507">
          <cell r="A507" t="str">
            <v>270301040000</v>
          </cell>
          <cell r="B507" t="str">
            <v>CANAJOHARIE CSD</v>
          </cell>
          <cell r="C507" t="str">
            <v>270301040003</v>
          </cell>
          <cell r="D507" t="str">
            <v>CANAJOHARIE MIDDLE SCHOOL</v>
          </cell>
          <cell r="E507" t="str">
            <v>Good Standing</v>
          </cell>
        </row>
        <row r="508">
          <cell r="A508" t="str">
            <v>270301040000</v>
          </cell>
          <cell r="B508" t="str">
            <v>CANAJOHARIE CSD</v>
          </cell>
          <cell r="C508" t="str">
            <v>270301040004</v>
          </cell>
          <cell r="D508" t="str">
            <v>EAST HILL SCHOOL</v>
          </cell>
          <cell r="E508" t="str">
            <v>Good Standing</v>
          </cell>
        </row>
        <row r="509">
          <cell r="A509" t="str">
            <v>430300050000</v>
          </cell>
          <cell r="B509" t="str">
            <v>CANANDAIGUA CITY SD</v>
          </cell>
          <cell r="C509" t="str">
            <v>430300050002</v>
          </cell>
          <cell r="D509" t="str">
            <v>CANANDAIGUA ACADEMY &amp; MIDDLE SCHOOL</v>
          </cell>
          <cell r="E509" t="str">
            <v>Good Standing</v>
          </cell>
        </row>
        <row r="510">
          <cell r="A510" t="str">
            <v>430300050000</v>
          </cell>
          <cell r="B510" t="str">
            <v>CANANDAIGUA CITY SD</v>
          </cell>
          <cell r="C510" t="str">
            <v>430300050000</v>
          </cell>
          <cell r="D510" t="str">
            <v>CANANDAIGUA CITY SD</v>
          </cell>
          <cell r="E510" t="str">
            <v>Good Standing</v>
          </cell>
        </row>
        <row r="511">
          <cell r="A511" t="str">
            <v>430300050000</v>
          </cell>
          <cell r="B511" t="str">
            <v>CANANDAIGUA CITY SD</v>
          </cell>
          <cell r="C511" t="str">
            <v>430300050001</v>
          </cell>
          <cell r="D511" t="str">
            <v>CANANDAIGUA ELEMENTARY SCHOOL</v>
          </cell>
          <cell r="E511" t="str">
            <v>Good Standing</v>
          </cell>
        </row>
        <row r="512">
          <cell r="A512" t="str">
            <v>430300050000</v>
          </cell>
          <cell r="B512" t="str">
            <v>CANANDAIGUA CITY SD</v>
          </cell>
          <cell r="C512" t="str">
            <v>430300050003</v>
          </cell>
          <cell r="D512" t="str">
            <v>CANANDAIGUA PRIMARY SCHOOL</v>
          </cell>
          <cell r="E512" t="str">
            <v>Good Standing</v>
          </cell>
        </row>
        <row r="513">
          <cell r="A513" t="str">
            <v>430300050000</v>
          </cell>
          <cell r="B513" t="str">
            <v>CANANDAIGUA CITY SD</v>
          </cell>
          <cell r="C513" t="str">
            <v>430300050004</v>
          </cell>
          <cell r="D513" t="str">
            <v>CANANDAIGUA MIDDLE SCHOOL</v>
          </cell>
          <cell r="E513" t="str">
            <v>Good Standing</v>
          </cell>
        </row>
        <row r="514">
          <cell r="A514" t="str">
            <v>021102040000</v>
          </cell>
          <cell r="B514" t="str">
            <v>CANASERAGA CSD</v>
          </cell>
          <cell r="C514" t="str">
            <v>021102040000</v>
          </cell>
          <cell r="D514" t="str">
            <v>CANASERAGA CSD</v>
          </cell>
          <cell r="E514" t="str">
            <v>Good Standing</v>
          </cell>
        </row>
        <row r="515">
          <cell r="A515" t="str">
            <v>021102040000</v>
          </cell>
          <cell r="B515" t="str">
            <v>CANASERAGA CSD</v>
          </cell>
          <cell r="C515" t="str">
            <v>021102040001</v>
          </cell>
          <cell r="D515" t="str">
            <v>CANASERAGA SCHOOL</v>
          </cell>
          <cell r="E515" t="str">
            <v>Good Standing</v>
          </cell>
        </row>
        <row r="516">
          <cell r="A516" t="str">
            <v>250901060000</v>
          </cell>
          <cell r="B516" t="str">
            <v>CANASTOTA CSD</v>
          </cell>
          <cell r="C516" t="str">
            <v>250901060000</v>
          </cell>
          <cell r="D516" t="str">
            <v>CANASTOTA CSD</v>
          </cell>
          <cell r="E516" t="str">
            <v>Good Standing</v>
          </cell>
        </row>
        <row r="517">
          <cell r="A517" t="str">
            <v>250901060000</v>
          </cell>
          <cell r="B517" t="str">
            <v>CANASTOTA CSD</v>
          </cell>
          <cell r="C517" t="str">
            <v>250901060003</v>
          </cell>
          <cell r="D517" t="str">
            <v>PETERBORO STREET ELEMENTARY SCHOOL</v>
          </cell>
          <cell r="E517" t="str">
            <v>Good Standing</v>
          </cell>
        </row>
        <row r="518">
          <cell r="A518" t="str">
            <v>250901060000</v>
          </cell>
          <cell r="B518" t="str">
            <v>CANASTOTA CSD</v>
          </cell>
          <cell r="C518" t="str">
            <v>250901060004</v>
          </cell>
          <cell r="D518" t="str">
            <v>CANASTOTA HIGH SCHOOL</v>
          </cell>
          <cell r="E518" t="str">
            <v>Good Standing</v>
          </cell>
        </row>
        <row r="519">
          <cell r="A519" t="str">
            <v>250901060000</v>
          </cell>
          <cell r="B519" t="str">
            <v>CANASTOTA CSD</v>
          </cell>
          <cell r="C519" t="str">
            <v>250901060005</v>
          </cell>
          <cell r="D519" t="str">
            <v>ROBERTS STREET MIDDLE SCHOOL</v>
          </cell>
          <cell r="E519" t="str">
            <v>Local Assistance Plan</v>
          </cell>
        </row>
        <row r="520">
          <cell r="A520" t="str">
            <v>250901060000</v>
          </cell>
          <cell r="B520" t="str">
            <v>CANASTOTA CSD</v>
          </cell>
          <cell r="C520" t="str">
            <v>250901060006</v>
          </cell>
          <cell r="D520" t="str">
            <v>SOUTH SIDE ELEMENTARY SCHOOL</v>
          </cell>
          <cell r="E520" t="str">
            <v>Local Assistance Plan</v>
          </cell>
        </row>
        <row r="521">
          <cell r="A521" t="str">
            <v>600301040000</v>
          </cell>
          <cell r="B521" t="str">
            <v>CANDOR CSD</v>
          </cell>
          <cell r="C521" t="str">
            <v>600301040000</v>
          </cell>
          <cell r="D521" t="str">
            <v>CANDOR CSD</v>
          </cell>
          <cell r="E521" t="str">
            <v>Good Standing</v>
          </cell>
        </row>
        <row r="522">
          <cell r="A522" t="str">
            <v>600301040000</v>
          </cell>
          <cell r="B522" t="str">
            <v>CANDOR CSD</v>
          </cell>
          <cell r="C522" t="str">
            <v>600301040002</v>
          </cell>
          <cell r="D522" t="str">
            <v>CANDOR JUNIOR-SENIOR HIGH SCHOOL</v>
          </cell>
          <cell r="E522" t="str">
            <v>Good Standing</v>
          </cell>
        </row>
        <row r="523">
          <cell r="A523" t="str">
            <v>600301040000</v>
          </cell>
          <cell r="B523" t="str">
            <v>CANDOR CSD</v>
          </cell>
          <cell r="C523" t="str">
            <v>600301040003</v>
          </cell>
          <cell r="D523" t="str">
            <v>CANDOR ELEMENTARY SCHOOL</v>
          </cell>
          <cell r="E523" t="str">
            <v>Local Assistance Plan</v>
          </cell>
        </row>
        <row r="524">
          <cell r="A524" t="str">
            <v>571502060000</v>
          </cell>
          <cell r="B524" t="str">
            <v>CANISTEO-GREENWOOD CSD</v>
          </cell>
          <cell r="C524" t="str">
            <v>571502060000</v>
          </cell>
          <cell r="D524" t="str">
            <v>CANISTEO-GREENWOOD CSD</v>
          </cell>
          <cell r="E524" t="str">
            <v>Focus District</v>
          </cell>
        </row>
        <row r="525">
          <cell r="A525" t="str">
            <v>571502060000</v>
          </cell>
          <cell r="B525" t="str">
            <v>CANISTEO-GREENWOOD CSD</v>
          </cell>
          <cell r="C525" t="str">
            <v>571502060001</v>
          </cell>
          <cell r="D525" t="str">
            <v>CANISTEO-GREENWOOD HIGH SCHOOL</v>
          </cell>
          <cell r="E525" t="str">
            <v>Good Standing</v>
          </cell>
        </row>
        <row r="526">
          <cell r="A526" t="str">
            <v>571502060000</v>
          </cell>
          <cell r="B526" t="str">
            <v>CANISTEO-GREENWOOD CSD</v>
          </cell>
          <cell r="C526" t="str">
            <v>571502060002</v>
          </cell>
          <cell r="D526" t="str">
            <v>CANISTEO-GREENWOOD ELEMENTARY SCHOOL</v>
          </cell>
          <cell r="E526" t="str">
            <v>Focus</v>
          </cell>
        </row>
        <row r="527">
          <cell r="A527" t="str">
            <v>571502060000</v>
          </cell>
          <cell r="B527" t="str">
            <v>CANISTEO-GREENWOOD CSD</v>
          </cell>
          <cell r="C527" t="str">
            <v>571502060003</v>
          </cell>
          <cell r="D527" t="str">
            <v>CANISTEO-GREENWOOD MIDDLE SCHOOL</v>
          </cell>
          <cell r="E527" t="str">
            <v>Good Standing</v>
          </cell>
        </row>
        <row r="528">
          <cell r="A528" t="str">
            <v>510201060000</v>
          </cell>
          <cell r="B528" t="str">
            <v>CANTON CSD</v>
          </cell>
          <cell r="C528" t="str">
            <v>510201060000</v>
          </cell>
          <cell r="D528" t="str">
            <v>CANTON CSD</v>
          </cell>
          <cell r="E528" t="str">
            <v>Good Standing</v>
          </cell>
        </row>
        <row r="529">
          <cell r="A529" t="str">
            <v>510201060000</v>
          </cell>
          <cell r="B529" t="str">
            <v>CANTON CSD</v>
          </cell>
          <cell r="C529" t="str">
            <v>510201060001</v>
          </cell>
          <cell r="D529" t="str">
            <v>F S BANFORD ELEMENTARY SCHOOL</v>
          </cell>
          <cell r="E529" t="str">
            <v>Good Standing</v>
          </cell>
        </row>
        <row r="530">
          <cell r="A530" t="str">
            <v>510201060000</v>
          </cell>
          <cell r="B530" t="str">
            <v>CANTON CSD</v>
          </cell>
          <cell r="C530" t="str">
            <v>510201060003</v>
          </cell>
          <cell r="D530" t="str">
            <v>H C WILLIAMS SENIOR HIGH SCH</v>
          </cell>
          <cell r="E530" t="str">
            <v>Good Standing</v>
          </cell>
        </row>
        <row r="531">
          <cell r="A531" t="str">
            <v>510201060000</v>
          </cell>
          <cell r="B531" t="str">
            <v>CANTON CSD</v>
          </cell>
          <cell r="C531" t="str">
            <v>510201060004</v>
          </cell>
          <cell r="D531" t="str">
            <v>J M MCKENNEY MIDDLE SCHOOL</v>
          </cell>
          <cell r="E531" t="str">
            <v>Good Standing</v>
          </cell>
        </row>
        <row r="532">
          <cell r="A532" t="str">
            <v>280411030000</v>
          </cell>
          <cell r="B532" t="str">
            <v>CARLE PLACE UFSD</v>
          </cell>
          <cell r="C532" t="str">
            <v>280411030000</v>
          </cell>
          <cell r="D532" t="str">
            <v>CARLE PLACE UFSD</v>
          </cell>
          <cell r="E532" t="str">
            <v>Good Standing</v>
          </cell>
        </row>
        <row r="533">
          <cell r="A533" t="str">
            <v>280411030000</v>
          </cell>
          <cell r="B533" t="str">
            <v>CARLE PLACE UFSD</v>
          </cell>
          <cell r="C533" t="str">
            <v>280411030001</v>
          </cell>
          <cell r="D533" t="str">
            <v>CHERRY LANE SCHOOL</v>
          </cell>
          <cell r="E533" t="str">
            <v>Good Standing</v>
          </cell>
        </row>
        <row r="534">
          <cell r="A534" t="str">
            <v>280411030000</v>
          </cell>
          <cell r="B534" t="str">
            <v>CARLE PLACE UFSD</v>
          </cell>
          <cell r="C534" t="str">
            <v>280411030002</v>
          </cell>
          <cell r="D534" t="str">
            <v>RUSHMORE AVENUE SCHOOL</v>
          </cell>
          <cell r="E534" t="str">
            <v>Good Standing</v>
          </cell>
        </row>
        <row r="535">
          <cell r="A535" t="str">
            <v>280411030000</v>
          </cell>
          <cell r="B535" t="str">
            <v>CARLE PLACE UFSD</v>
          </cell>
          <cell r="C535" t="str">
            <v>280411030003</v>
          </cell>
          <cell r="D535" t="str">
            <v>CARLE PLACE MIDDLE SENIOR HIGH SCH</v>
          </cell>
          <cell r="E535" t="str">
            <v>Good Standing</v>
          </cell>
        </row>
        <row r="536">
          <cell r="A536" t="str">
            <v>480102060000</v>
          </cell>
          <cell r="B536" t="str">
            <v>CARMEL CSD</v>
          </cell>
          <cell r="C536" t="str">
            <v>480102060000</v>
          </cell>
          <cell r="D536" t="str">
            <v>CARMEL CSD</v>
          </cell>
          <cell r="E536" t="str">
            <v>Good Standing</v>
          </cell>
        </row>
        <row r="537">
          <cell r="A537" t="str">
            <v>480102060000</v>
          </cell>
          <cell r="B537" t="str">
            <v>CARMEL CSD</v>
          </cell>
          <cell r="C537" t="str">
            <v>480102060001</v>
          </cell>
          <cell r="D537" t="str">
            <v>KENT PRIMARY SCHOOL</v>
          </cell>
          <cell r="E537" t="str">
            <v>Good Standing</v>
          </cell>
        </row>
        <row r="538">
          <cell r="A538" t="str">
            <v>480102060000</v>
          </cell>
          <cell r="B538" t="str">
            <v>CARMEL CSD</v>
          </cell>
          <cell r="C538" t="str">
            <v>480102060002</v>
          </cell>
          <cell r="D538" t="str">
            <v>KENT ELEMENTARY SCHOOL</v>
          </cell>
          <cell r="E538" t="str">
            <v>Good Standing</v>
          </cell>
        </row>
        <row r="539">
          <cell r="A539" t="str">
            <v>480102060000</v>
          </cell>
          <cell r="B539" t="str">
            <v>CARMEL CSD</v>
          </cell>
          <cell r="C539" t="str">
            <v>480102060003</v>
          </cell>
          <cell r="D539" t="str">
            <v>MATTHEW PATERSON ELEMENTARY SCHOOL</v>
          </cell>
          <cell r="E539" t="str">
            <v>Good Standing</v>
          </cell>
        </row>
        <row r="540">
          <cell r="A540" t="str">
            <v>480102060000</v>
          </cell>
          <cell r="B540" t="str">
            <v>CARMEL CSD</v>
          </cell>
          <cell r="C540" t="str">
            <v>480102060005</v>
          </cell>
          <cell r="D540" t="str">
            <v>CARMEL HIGH SCHOOL</v>
          </cell>
          <cell r="E540" t="str">
            <v>Good Standing</v>
          </cell>
        </row>
        <row r="541">
          <cell r="A541" t="str">
            <v>480102060000</v>
          </cell>
          <cell r="B541" t="str">
            <v>CARMEL CSD</v>
          </cell>
          <cell r="C541" t="str">
            <v>480102060007</v>
          </cell>
          <cell r="D541" t="str">
            <v>GEORGE FISCHER MIDDLE SCHOOL</v>
          </cell>
          <cell r="E541" t="str">
            <v>Good Standing</v>
          </cell>
        </row>
        <row r="542">
          <cell r="A542" t="str">
            <v>222201060000</v>
          </cell>
          <cell r="B542" t="str">
            <v>CARTHAGE CSD</v>
          </cell>
          <cell r="C542" t="str">
            <v>222201060000</v>
          </cell>
          <cell r="D542" t="str">
            <v>CARTHAGE CSD</v>
          </cell>
          <cell r="E542" t="str">
            <v>Good Standing</v>
          </cell>
        </row>
        <row r="543">
          <cell r="A543" t="str">
            <v>222201060000</v>
          </cell>
          <cell r="B543" t="str">
            <v>CARTHAGE CSD</v>
          </cell>
          <cell r="C543" t="str">
            <v>222201060001</v>
          </cell>
          <cell r="D543" t="str">
            <v>CARTHAGE SENIOR HIGH SCHOOL</v>
          </cell>
          <cell r="E543" t="str">
            <v>Good Standing</v>
          </cell>
        </row>
        <row r="544">
          <cell r="A544" t="str">
            <v>222201060000</v>
          </cell>
          <cell r="B544" t="str">
            <v>CARTHAGE CSD</v>
          </cell>
          <cell r="C544" t="str">
            <v>222201060002</v>
          </cell>
          <cell r="D544" t="str">
            <v>BLACK RIVER SCHOOL</v>
          </cell>
          <cell r="E544" t="str">
            <v>Good Standing</v>
          </cell>
        </row>
        <row r="545">
          <cell r="A545" t="str">
            <v>222201060000</v>
          </cell>
          <cell r="B545" t="str">
            <v>CARTHAGE CSD</v>
          </cell>
          <cell r="C545" t="str">
            <v>222201060005</v>
          </cell>
          <cell r="D545" t="str">
            <v>CARTHAGE ELEMENTARY SCHOOL</v>
          </cell>
          <cell r="E545" t="str">
            <v>Good Standing</v>
          </cell>
        </row>
        <row r="546">
          <cell r="A546" t="str">
            <v>222201060000</v>
          </cell>
          <cell r="B546" t="str">
            <v>CARTHAGE CSD</v>
          </cell>
          <cell r="C546" t="str">
            <v>222201060006</v>
          </cell>
          <cell r="D546" t="str">
            <v>WEST CARTHAGE ELEMENTARY SCHOOL</v>
          </cell>
          <cell r="E546" t="str">
            <v>Good Standing</v>
          </cell>
        </row>
        <row r="547">
          <cell r="A547" t="str">
            <v>222201060000</v>
          </cell>
          <cell r="B547" t="str">
            <v>CARTHAGE CSD</v>
          </cell>
          <cell r="C547" t="str">
            <v>222201060011</v>
          </cell>
          <cell r="D547" t="str">
            <v>CARTHAGE MIDDLE SCHOOL</v>
          </cell>
          <cell r="E547" t="str">
            <v>Local Assistance Plan</v>
          </cell>
        </row>
        <row r="548">
          <cell r="A548" t="str">
            <v>060401040000</v>
          </cell>
          <cell r="B548" t="str">
            <v>CASSADAGA VALLEY CSD</v>
          </cell>
          <cell r="C548" t="str">
            <v>060401040000</v>
          </cell>
          <cell r="D548" t="str">
            <v>CASSADAGA VALLEY CSD</v>
          </cell>
          <cell r="E548" t="str">
            <v>Good Standing</v>
          </cell>
        </row>
        <row r="549">
          <cell r="A549" t="str">
            <v>060401040000</v>
          </cell>
          <cell r="B549" t="str">
            <v>CASSADAGA VALLEY CSD</v>
          </cell>
          <cell r="C549" t="str">
            <v>060401040002</v>
          </cell>
          <cell r="D549" t="str">
            <v>CASSADAGA ELEMENTARY SCHOOL</v>
          </cell>
          <cell r="E549" t="str">
            <v>Good Standing</v>
          </cell>
        </row>
        <row r="550">
          <cell r="A550" t="str">
            <v>060401040000</v>
          </cell>
          <cell r="B550" t="str">
            <v>CASSADAGA VALLEY CSD</v>
          </cell>
          <cell r="C550" t="str">
            <v>060401040003</v>
          </cell>
          <cell r="D550" t="str">
            <v>SINCLAIRVILLE ELEMENTARY SCHOOL</v>
          </cell>
          <cell r="E550" t="str">
            <v>Good Standing</v>
          </cell>
        </row>
        <row r="551">
          <cell r="A551" t="str">
            <v>060401040000</v>
          </cell>
          <cell r="B551" t="str">
            <v>CASSADAGA VALLEY CSD</v>
          </cell>
          <cell r="C551" t="str">
            <v>060401040006</v>
          </cell>
          <cell r="D551" t="str">
            <v>CASSADAGA VALLEY HIGH SCHOOL</v>
          </cell>
          <cell r="E551" t="str">
            <v>Local Assistance Plan</v>
          </cell>
        </row>
        <row r="552">
          <cell r="A552" t="str">
            <v>050401040000</v>
          </cell>
          <cell r="B552" t="str">
            <v>CATO-MERIDIAN CSD</v>
          </cell>
          <cell r="C552" t="str">
            <v>050401040000</v>
          </cell>
          <cell r="D552" t="str">
            <v>CATO-MERIDIAN CSD</v>
          </cell>
          <cell r="E552" t="str">
            <v>Good Standing</v>
          </cell>
        </row>
        <row r="553">
          <cell r="A553" t="str">
            <v>050401040000</v>
          </cell>
          <cell r="B553" t="str">
            <v>CATO-MERIDIAN CSD</v>
          </cell>
          <cell r="C553" t="str">
            <v>050401040001</v>
          </cell>
          <cell r="D553" t="str">
            <v>CATO-MERIDIAN ELEMENTARY SCHOOL</v>
          </cell>
          <cell r="E553" t="str">
            <v>Good Standing</v>
          </cell>
        </row>
        <row r="554">
          <cell r="A554" t="str">
            <v>050401040000</v>
          </cell>
          <cell r="B554" t="str">
            <v>CATO-MERIDIAN CSD</v>
          </cell>
          <cell r="C554" t="str">
            <v>050401040002</v>
          </cell>
          <cell r="D554" t="str">
            <v>CATO-MERIDIAN MIDDLE SCHOOL</v>
          </cell>
          <cell r="E554" t="str">
            <v>Local Assistance Plan</v>
          </cell>
        </row>
        <row r="555">
          <cell r="A555" t="str">
            <v>050401040000</v>
          </cell>
          <cell r="B555" t="str">
            <v>CATO-MERIDIAN CSD</v>
          </cell>
          <cell r="C555" t="str">
            <v>050401040003</v>
          </cell>
          <cell r="D555" t="str">
            <v>CATO-MERIDIAN SENIOR HIGH SCHOOL</v>
          </cell>
          <cell r="E555" t="str">
            <v>Good Standing</v>
          </cell>
        </row>
        <row r="556">
          <cell r="A556" t="str">
            <v>190401060000</v>
          </cell>
          <cell r="B556" t="str">
            <v>CATSKILL CSD</v>
          </cell>
          <cell r="C556" t="str">
            <v>190401060000</v>
          </cell>
          <cell r="D556" t="str">
            <v>CATSKILL CSD</v>
          </cell>
          <cell r="E556" t="str">
            <v>Focus District</v>
          </cell>
        </row>
        <row r="557">
          <cell r="A557" t="str">
            <v>190401060000</v>
          </cell>
          <cell r="B557" t="str">
            <v>CATSKILL CSD</v>
          </cell>
          <cell r="C557" t="str">
            <v>190401060003</v>
          </cell>
          <cell r="D557" t="str">
            <v>CATSKILL SENIOR HIGH SCHOOL</v>
          </cell>
          <cell r="E557" t="str">
            <v>Focus</v>
          </cell>
        </row>
        <row r="558">
          <cell r="A558" t="str">
            <v>190401060000</v>
          </cell>
          <cell r="B558" t="str">
            <v>CATSKILL CSD</v>
          </cell>
          <cell r="C558" t="str">
            <v>190401060007</v>
          </cell>
          <cell r="D558" t="str">
            <v>CATSKILL MIDDLE SCHOOL</v>
          </cell>
          <cell r="E558" t="str">
            <v>Focus</v>
          </cell>
        </row>
        <row r="559">
          <cell r="A559" t="str">
            <v>190401060000</v>
          </cell>
          <cell r="B559" t="str">
            <v>CATSKILL CSD</v>
          </cell>
          <cell r="C559" t="str">
            <v>190401060008</v>
          </cell>
          <cell r="D559" t="str">
            <v>CATSKILL ELEMENTARY SCHOOL</v>
          </cell>
          <cell r="E559" t="str">
            <v>Focus</v>
          </cell>
        </row>
        <row r="560">
          <cell r="A560" t="str">
            <v>042302040000</v>
          </cell>
          <cell r="B560" t="str">
            <v>CATTARAUGUS-LITTLE VALLEY CSD</v>
          </cell>
          <cell r="C560" t="str">
            <v>042302040000</v>
          </cell>
          <cell r="D560" t="str">
            <v>CATTARAUGUS-LITTLE VALLEY CSD</v>
          </cell>
          <cell r="E560" t="str">
            <v>Good Standing</v>
          </cell>
        </row>
        <row r="561">
          <cell r="A561" t="str">
            <v>042302040000</v>
          </cell>
          <cell r="B561" t="str">
            <v>CATTARAUGUS-LITTLE VALLEY CSD</v>
          </cell>
          <cell r="C561" t="str">
            <v>042302040001</v>
          </cell>
          <cell r="D561" t="str">
            <v>CATTARAUGUS-LITTLE VALLEY INTERMED</v>
          </cell>
          <cell r="E561" t="str">
            <v>Good Standing</v>
          </cell>
        </row>
        <row r="562">
          <cell r="A562" t="str">
            <v>042302040000</v>
          </cell>
          <cell r="B562" t="str">
            <v>CATTARAUGUS-LITTLE VALLEY CSD</v>
          </cell>
          <cell r="C562" t="str">
            <v>042302040002</v>
          </cell>
          <cell r="D562" t="str">
            <v>CATTARAUGUS-LITTLE VALLEY PRIMARY</v>
          </cell>
          <cell r="E562" t="str">
            <v>Local Assistance Plan</v>
          </cell>
        </row>
        <row r="563">
          <cell r="A563" t="str">
            <v>042302040000</v>
          </cell>
          <cell r="B563" t="str">
            <v>CATTARAUGUS-LITTLE VALLEY CSD</v>
          </cell>
          <cell r="C563" t="str">
            <v>042302040003</v>
          </cell>
          <cell r="D563" t="str">
            <v>CATTARAUGUS-LITTLE VALLEY HS</v>
          </cell>
          <cell r="E563" t="str">
            <v>Good Standing</v>
          </cell>
        </row>
        <row r="564">
          <cell r="A564" t="str">
            <v>042302040000</v>
          </cell>
          <cell r="B564" t="str">
            <v>CATTARAUGUS-LITTLE VALLEY CSD</v>
          </cell>
          <cell r="C564" t="str">
            <v>042302040004</v>
          </cell>
          <cell r="D564" t="str">
            <v>CATTARAUGUS-LITTLE VALLEY MIDDLE SCH</v>
          </cell>
          <cell r="E564" t="str">
            <v>Local Assistance Plan</v>
          </cell>
        </row>
        <row r="565">
          <cell r="A565" t="str">
            <v>250201060000</v>
          </cell>
          <cell r="B565" t="str">
            <v>CAZENOVIA CSD</v>
          </cell>
          <cell r="C565" t="str">
            <v>250201060002</v>
          </cell>
          <cell r="D565" t="str">
            <v>CAZENOVIA HIGH SCHOOL</v>
          </cell>
          <cell r="E565" t="str">
            <v>Good Standing</v>
          </cell>
        </row>
        <row r="566">
          <cell r="A566" t="str">
            <v>250201060000</v>
          </cell>
          <cell r="B566" t="str">
            <v>CAZENOVIA CSD</v>
          </cell>
          <cell r="C566" t="str">
            <v>250201060000</v>
          </cell>
          <cell r="D566" t="str">
            <v>CAZENOVIA CSD</v>
          </cell>
          <cell r="E566" t="str">
            <v>Good Standing</v>
          </cell>
        </row>
        <row r="567">
          <cell r="A567" t="str">
            <v>250201060000</v>
          </cell>
          <cell r="B567" t="str">
            <v>CAZENOVIA CSD</v>
          </cell>
          <cell r="C567" t="str">
            <v>250201060001</v>
          </cell>
          <cell r="D567" t="str">
            <v>CAZENOVIA MIDDLE SCHOOL</v>
          </cell>
          <cell r="E567" t="str">
            <v>Good Standing</v>
          </cell>
        </row>
        <row r="568">
          <cell r="A568" t="str">
            <v>250201060000</v>
          </cell>
          <cell r="B568" t="str">
            <v>CAZENOVIA CSD</v>
          </cell>
          <cell r="C568" t="str">
            <v>250201060006</v>
          </cell>
          <cell r="D568" t="str">
            <v>BURTON STREET ELEMENTARY SCHOOL</v>
          </cell>
          <cell r="E568" t="str">
            <v>Good Standing</v>
          </cell>
        </row>
        <row r="569">
          <cell r="A569" t="str">
            <v>580233020000</v>
          </cell>
          <cell r="B569" t="str">
            <v>CENTER MORICHES UFSD</v>
          </cell>
          <cell r="C569" t="str">
            <v>580233020000</v>
          </cell>
          <cell r="D569" t="str">
            <v>CENTER MORICHES UFSD</v>
          </cell>
          <cell r="E569" t="str">
            <v>Good Standing</v>
          </cell>
        </row>
        <row r="570">
          <cell r="A570" t="str">
            <v>580233020000</v>
          </cell>
          <cell r="B570" t="str">
            <v>CENTER MORICHES UFSD</v>
          </cell>
          <cell r="C570" t="str">
            <v>580233020001</v>
          </cell>
          <cell r="D570" t="str">
            <v>CENTER MORICHES HIGH SCHOOL</v>
          </cell>
          <cell r="E570" t="str">
            <v>Good Standing</v>
          </cell>
        </row>
        <row r="571">
          <cell r="A571" t="str">
            <v>580233020000</v>
          </cell>
          <cell r="B571" t="str">
            <v>CENTER MORICHES UFSD</v>
          </cell>
          <cell r="C571" t="str">
            <v>580233020002</v>
          </cell>
          <cell r="D571" t="str">
            <v>CENTER MORICHES MIDDLE SCHOOL</v>
          </cell>
          <cell r="E571" t="str">
            <v>Local Assistance Plan</v>
          </cell>
        </row>
        <row r="572">
          <cell r="A572" t="str">
            <v>580233020000</v>
          </cell>
          <cell r="B572" t="str">
            <v>CENTER MORICHES UFSD</v>
          </cell>
          <cell r="C572" t="str">
            <v>580233020003</v>
          </cell>
          <cell r="D572" t="str">
            <v>CLAYTON HUEY ELEMENTARY SCHOOL</v>
          </cell>
          <cell r="E572" t="str">
            <v>Good Standing</v>
          </cell>
        </row>
        <row r="573">
          <cell r="A573" t="str">
            <v>580513030000</v>
          </cell>
          <cell r="B573" t="str">
            <v>CENTRAL ISLIP UFSD</v>
          </cell>
          <cell r="C573" t="str">
            <v>580513030000</v>
          </cell>
          <cell r="D573" t="str">
            <v>CENTRAL ISLIP UFSD</v>
          </cell>
          <cell r="E573" t="str">
            <v>Focus District</v>
          </cell>
        </row>
        <row r="574">
          <cell r="A574" t="str">
            <v>580513030000</v>
          </cell>
          <cell r="B574" t="str">
            <v>CENTRAL ISLIP UFSD</v>
          </cell>
          <cell r="C574" t="str">
            <v>580513030001</v>
          </cell>
          <cell r="D574" t="str">
            <v>CORDELLO AVENUE ELEMENTARY SCHOOL</v>
          </cell>
          <cell r="E574" t="str">
            <v>Focus</v>
          </cell>
        </row>
        <row r="575">
          <cell r="A575" t="str">
            <v>580513030000</v>
          </cell>
          <cell r="B575" t="str">
            <v>CENTRAL ISLIP UFSD</v>
          </cell>
          <cell r="C575" t="str">
            <v>580513030002</v>
          </cell>
          <cell r="D575" t="str">
            <v>FRANCIS J O'NEILL SCHOOL</v>
          </cell>
          <cell r="E575" t="str">
            <v>Good Standing</v>
          </cell>
        </row>
        <row r="576">
          <cell r="A576" t="str">
            <v>580513030000</v>
          </cell>
          <cell r="B576" t="str">
            <v>CENTRAL ISLIP UFSD</v>
          </cell>
          <cell r="C576" t="str">
            <v>580513030003</v>
          </cell>
          <cell r="D576" t="str">
            <v>MARGUERITE L MULVEY SCHOOL</v>
          </cell>
          <cell r="E576" t="str">
            <v>Focus</v>
          </cell>
        </row>
        <row r="577">
          <cell r="A577" t="str">
            <v>580513030000</v>
          </cell>
          <cell r="B577" t="str">
            <v>CENTRAL ISLIP UFSD</v>
          </cell>
          <cell r="C577" t="str">
            <v>580513030005</v>
          </cell>
          <cell r="D577" t="str">
            <v>CHARLES A MULLIGAN SCHOOL</v>
          </cell>
          <cell r="E577" t="str">
            <v>Focus</v>
          </cell>
        </row>
        <row r="578">
          <cell r="A578" t="str">
            <v>580513030000</v>
          </cell>
          <cell r="B578" t="str">
            <v>CENTRAL ISLIP UFSD</v>
          </cell>
          <cell r="C578" t="str">
            <v>580513030006</v>
          </cell>
          <cell r="D578" t="str">
            <v>CENTRAL ISLIP SENIOR HIGH SCHOOL</v>
          </cell>
          <cell r="E578" t="str">
            <v>Focus</v>
          </cell>
        </row>
        <row r="579">
          <cell r="A579" t="str">
            <v>580513030000</v>
          </cell>
          <cell r="B579" t="str">
            <v>CENTRAL ISLIP UFSD</v>
          </cell>
          <cell r="C579" t="str">
            <v>580513030007</v>
          </cell>
          <cell r="D579" t="str">
            <v>ANDREW T MORROW SCHOOL</v>
          </cell>
          <cell r="E579" t="str">
            <v>Good Standing</v>
          </cell>
        </row>
        <row r="580">
          <cell r="A580" t="str">
            <v>580513030000</v>
          </cell>
          <cell r="B580" t="str">
            <v>CENTRAL ISLIP UFSD</v>
          </cell>
          <cell r="C580" t="str">
            <v>580513030008</v>
          </cell>
          <cell r="D580" t="str">
            <v>RALPH REED SCHOOL</v>
          </cell>
          <cell r="E580" t="str">
            <v>Priority</v>
          </cell>
        </row>
        <row r="581">
          <cell r="A581" t="str">
            <v>580513030000</v>
          </cell>
          <cell r="B581" t="str">
            <v>CENTRAL ISLIP UFSD</v>
          </cell>
          <cell r="C581" t="str">
            <v>580513030009</v>
          </cell>
          <cell r="D581" t="str">
            <v>CENTRAL ISLIP EARLY CHLDHD CENTER</v>
          </cell>
          <cell r="E581" t="str">
            <v>Good Standing</v>
          </cell>
        </row>
        <row r="582">
          <cell r="A582" t="str">
            <v>460801060000</v>
          </cell>
          <cell r="B582" t="str">
            <v>CENTRAL SQUARE CSD</v>
          </cell>
          <cell r="C582" t="str">
            <v>460801060000</v>
          </cell>
          <cell r="D582" t="str">
            <v>CENTRAL SQUARE CSD</v>
          </cell>
          <cell r="E582" t="str">
            <v>Good Standing</v>
          </cell>
        </row>
        <row r="583">
          <cell r="A583" t="str">
            <v>460801060000</v>
          </cell>
          <cell r="B583" t="str">
            <v>CENTRAL SQUARE CSD</v>
          </cell>
          <cell r="C583" t="str">
            <v>460801060001</v>
          </cell>
          <cell r="D583" t="str">
            <v>AURA A COLE ELEMENTARY SCHOOL</v>
          </cell>
          <cell r="E583" t="str">
            <v>Good Standing</v>
          </cell>
        </row>
        <row r="584">
          <cell r="A584" t="str">
            <v>460801060000</v>
          </cell>
          <cell r="B584" t="str">
            <v>CENTRAL SQUARE CSD</v>
          </cell>
          <cell r="C584" t="str">
            <v>460801060002</v>
          </cell>
          <cell r="D584" t="str">
            <v>BREWERTON ELEMENTARY SCHOOL</v>
          </cell>
          <cell r="E584" t="str">
            <v>Good Standing</v>
          </cell>
        </row>
        <row r="585">
          <cell r="A585" t="str">
            <v>460801060000</v>
          </cell>
          <cell r="B585" t="str">
            <v>CENTRAL SQUARE CSD</v>
          </cell>
          <cell r="C585" t="str">
            <v>460801060003</v>
          </cell>
          <cell r="D585" t="str">
            <v>CENTRAL SQUARE INTERMEDIATE SCHOOL</v>
          </cell>
          <cell r="E585" t="str">
            <v>Local Assistance Plan</v>
          </cell>
        </row>
        <row r="586">
          <cell r="A586" t="str">
            <v>460801060000</v>
          </cell>
          <cell r="B586" t="str">
            <v>CENTRAL SQUARE CSD</v>
          </cell>
          <cell r="C586" t="str">
            <v>460801060004</v>
          </cell>
          <cell r="D586" t="str">
            <v>CLEVELAND ELEMENTARY SCHOOL</v>
          </cell>
          <cell r="E586" t="str">
            <v>Good Standing</v>
          </cell>
        </row>
        <row r="587">
          <cell r="A587" t="str">
            <v>460801060000</v>
          </cell>
          <cell r="B587" t="str">
            <v>CENTRAL SQUARE CSD</v>
          </cell>
          <cell r="C587" t="str">
            <v>460801060005</v>
          </cell>
          <cell r="D587" t="str">
            <v>PAUL V MOORE HIGH SCHOOL</v>
          </cell>
          <cell r="E587" t="str">
            <v>Good Standing</v>
          </cell>
        </row>
        <row r="588">
          <cell r="A588" t="str">
            <v>460801060000</v>
          </cell>
          <cell r="B588" t="str">
            <v>CENTRAL SQUARE CSD</v>
          </cell>
          <cell r="C588" t="str">
            <v>460801060006</v>
          </cell>
          <cell r="D588" t="str">
            <v>MILLARD HAWK PRIMARY SCHOOL</v>
          </cell>
          <cell r="E588" t="str">
            <v>Good Standing</v>
          </cell>
        </row>
        <row r="589">
          <cell r="A589" t="str">
            <v>460801060000</v>
          </cell>
          <cell r="B589" t="str">
            <v>CENTRAL SQUARE CSD</v>
          </cell>
          <cell r="C589" t="str">
            <v>460801060007</v>
          </cell>
          <cell r="D589" t="str">
            <v>HASTINGS MALLORY ELEMENTARY SCHOOL</v>
          </cell>
          <cell r="E589" t="str">
            <v>Good Standing</v>
          </cell>
        </row>
        <row r="590">
          <cell r="A590" t="str">
            <v>460801060000</v>
          </cell>
          <cell r="B590" t="str">
            <v>CENTRAL SQUARE CSD</v>
          </cell>
          <cell r="C590" t="str">
            <v>460801060008</v>
          </cell>
          <cell r="D590" t="str">
            <v>CENTRAL SQUARE MIDDLE SCHOOL</v>
          </cell>
          <cell r="E590" t="str">
            <v>Good Standing</v>
          </cell>
        </row>
        <row r="591">
          <cell r="A591" t="str">
            <v>342700860990</v>
          </cell>
          <cell r="B591" t="str">
            <v>CHALLENGE PREPARATORY CS</v>
          </cell>
          <cell r="C591" t="str">
            <v>342700860990</v>
          </cell>
          <cell r="D591" t="str">
            <v>CHALLENGE PREPARATORY CHARTER SCHOOL</v>
          </cell>
          <cell r="E591" t="str">
            <v>Good Standing</v>
          </cell>
        </row>
        <row r="592">
          <cell r="A592" t="str">
            <v>661004060000</v>
          </cell>
          <cell r="B592" t="str">
            <v>CHAPPAQUA CSD</v>
          </cell>
          <cell r="C592" t="str">
            <v>661004060006</v>
          </cell>
          <cell r="D592" t="str">
            <v>SEVEN BRIDGES MIDDLE SCHOOL</v>
          </cell>
          <cell r="E592" t="str">
            <v>Good Standing</v>
          </cell>
        </row>
        <row r="593">
          <cell r="A593" t="str">
            <v>661004060000</v>
          </cell>
          <cell r="B593" t="str">
            <v>CHAPPAQUA CSD</v>
          </cell>
          <cell r="C593" t="str">
            <v>661004060000</v>
          </cell>
          <cell r="D593" t="str">
            <v>CHAPPAQUA CSD</v>
          </cell>
          <cell r="E593" t="str">
            <v>Good Standing</v>
          </cell>
        </row>
        <row r="594">
          <cell r="A594" t="str">
            <v>661004060000</v>
          </cell>
          <cell r="B594" t="str">
            <v>CHAPPAQUA CSD</v>
          </cell>
          <cell r="C594" t="str">
            <v>661004060001</v>
          </cell>
          <cell r="D594" t="str">
            <v>DOUGLAS G GRAFFLIN SCHOOL</v>
          </cell>
          <cell r="E594" t="str">
            <v>Good Standing</v>
          </cell>
        </row>
        <row r="595">
          <cell r="A595" t="str">
            <v>661004060000</v>
          </cell>
          <cell r="B595" t="str">
            <v>CHAPPAQUA CSD</v>
          </cell>
          <cell r="C595" t="str">
            <v>661004060002</v>
          </cell>
          <cell r="D595" t="str">
            <v>ROARING BROOK SCHOOL</v>
          </cell>
          <cell r="E595" t="str">
            <v>Good Standing</v>
          </cell>
        </row>
        <row r="596">
          <cell r="A596" t="str">
            <v>661004060000</v>
          </cell>
          <cell r="B596" t="str">
            <v>CHAPPAQUA CSD</v>
          </cell>
          <cell r="C596" t="str">
            <v>661004060003</v>
          </cell>
          <cell r="D596" t="str">
            <v>ROBERT E BELL SCHOOL</v>
          </cell>
          <cell r="E596" t="str">
            <v>Good Standing</v>
          </cell>
        </row>
        <row r="597">
          <cell r="A597" t="str">
            <v>661004060000</v>
          </cell>
          <cell r="B597" t="str">
            <v>CHAPPAQUA CSD</v>
          </cell>
          <cell r="C597" t="str">
            <v>661004060004</v>
          </cell>
          <cell r="D597" t="str">
            <v>HORACE GREELEY HIGH SCHOOL</v>
          </cell>
          <cell r="E597" t="str">
            <v>Good Standing</v>
          </cell>
        </row>
        <row r="598">
          <cell r="A598" t="str">
            <v>661004060000</v>
          </cell>
          <cell r="B598" t="str">
            <v>CHAPPAQUA CSD</v>
          </cell>
          <cell r="C598" t="str">
            <v>661004060005</v>
          </cell>
          <cell r="D598" t="str">
            <v>WESTORCHARD SCHOOL</v>
          </cell>
          <cell r="E598" t="str">
            <v>Good Standing</v>
          </cell>
        </row>
        <row r="599">
          <cell r="A599" t="str">
            <v>120401040000</v>
          </cell>
          <cell r="B599" t="str">
            <v>CHARLOTTE VALLEY CSD</v>
          </cell>
          <cell r="C599" t="str">
            <v>120401040000</v>
          </cell>
          <cell r="D599" t="str">
            <v>CHARLOTTE VALLEY CSD</v>
          </cell>
          <cell r="E599" t="str">
            <v>Good Standing</v>
          </cell>
        </row>
        <row r="600">
          <cell r="A600" t="str">
            <v>120401040000</v>
          </cell>
          <cell r="B600" t="str">
            <v>CHARLOTTE VALLEY CSD</v>
          </cell>
          <cell r="C600" t="str">
            <v>120401040001</v>
          </cell>
          <cell r="D600" t="str">
            <v>CHARLOTTE VALLEY SCHOOL</v>
          </cell>
          <cell r="E600" t="str">
            <v>Good Standing</v>
          </cell>
        </row>
        <row r="601">
          <cell r="A601" t="str">
            <v>662300860862</v>
          </cell>
          <cell r="B601" t="str">
            <v>CS-EDUC EXCELLENCE</v>
          </cell>
          <cell r="C601" t="str">
            <v>662300860862</v>
          </cell>
          <cell r="D601" t="str">
            <v>CHARTER SCH-EDUC EXCELLENCE</v>
          </cell>
          <cell r="E601" t="str">
            <v>Good Standing</v>
          </cell>
        </row>
        <row r="602">
          <cell r="A602" t="str">
            <v>142601860031</v>
          </cell>
          <cell r="B602" t="str">
            <v>CS FOR APPLIED TECHNOLOG</v>
          </cell>
          <cell r="C602" t="str">
            <v>142601860031</v>
          </cell>
          <cell r="D602" t="str">
            <v>CHARTER SCHOOL FOR APPLIED TECHNOLOG</v>
          </cell>
          <cell r="E602" t="str">
            <v>Good Standing</v>
          </cell>
        </row>
        <row r="603">
          <cell r="A603" t="str">
            <v>160801040000</v>
          </cell>
          <cell r="B603" t="str">
            <v>CHATEAUGAY CSD</v>
          </cell>
          <cell r="C603" t="str">
            <v>160801040001</v>
          </cell>
          <cell r="D603" t="str">
            <v>CHATEAUGAY ELEMENTARY SCHOOL</v>
          </cell>
          <cell r="E603" t="str">
            <v>Good Standing</v>
          </cell>
        </row>
        <row r="604">
          <cell r="A604" t="str">
            <v>160801040000</v>
          </cell>
          <cell r="B604" t="str">
            <v>CHATEAUGAY CSD</v>
          </cell>
          <cell r="C604" t="str">
            <v>160801040000</v>
          </cell>
          <cell r="D604" t="str">
            <v>CHATEAUGAY CSD</v>
          </cell>
          <cell r="E604" t="str">
            <v>Good Standing</v>
          </cell>
        </row>
        <row r="605">
          <cell r="A605" t="str">
            <v>160801040000</v>
          </cell>
          <cell r="B605" t="str">
            <v>CHATEAUGAY CSD</v>
          </cell>
          <cell r="C605" t="str">
            <v>160801040002</v>
          </cell>
          <cell r="D605" t="str">
            <v>CHATEAUGAY HIGH SCHOOL</v>
          </cell>
          <cell r="E605" t="str">
            <v>Good Standing</v>
          </cell>
        </row>
        <row r="606">
          <cell r="A606" t="str">
            <v>101001040000</v>
          </cell>
          <cell r="B606" t="str">
            <v>CHATHAM CSD</v>
          </cell>
          <cell r="C606" t="str">
            <v>101001040002</v>
          </cell>
          <cell r="D606" t="str">
            <v>CHATHAM HIGH SCHOOL</v>
          </cell>
          <cell r="E606" t="str">
            <v>Good Standing</v>
          </cell>
        </row>
        <row r="607">
          <cell r="A607" t="str">
            <v>101001040000</v>
          </cell>
          <cell r="B607" t="str">
            <v>CHATHAM CSD</v>
          </cell>
          <cell r="C607" t="str">
            <v>101001040000</v>
          </cell>
          <cell r="D607" t="str">
            <v>CHATHAM CSD</v>
          </cell>
          <cell r="E607" t="str">
            <v>Good Standing</v>
          </cell>
        </row>
        <row r="608">
          <cell r="A608" t="str">
            <v>101001040000</v>
          </cell>
          <cell r="B608" t="str">
            <v>CHATHAM CSD</v>
          </cell>
          <cell r="C608" t="str">
            <v>101001040001</v>
          </cell>
          <cell r="D608" t="str">
            <v>MARY E DARDESS ELEMENTARY SCHOOL</v>
          </cell>
          <cell r="E608" t="str">
            <v>Good Standing</v>
          </cell>
        </row>
        <row r="609">
          <cell r="A609" t="str">
            <v>101001040000</v>
          </cell>
          <cell r="B609" t="str">
            <v>CHATHAM CSD</v>
          </cell>
          <cell r="C609" t="str">
            <v>101001040006</v>
          </cell>
          <cell r="D609" t="str">
            <v>CHATHAM MIDDLE SCHOOL</v>
          </cell>
          <cell r="E609" t="str">
            <v>Good Standing</v>
          </cell>
        </row>
        <row r="610">
          <cell r="A610" t="str">
            <v>060503040000</v>
          </cell>
          <cell r="B610" t="str">
            <v>CHAUTAUQUA LAKE CSD</v>
          </cell>
          <cell r="C610" t="str">
            <v>060503040000</v>
          </cell>
          <cell r="D610" t="str">
            <v>CHAUTAUQUA LAKE CSD</v>
          </cell>
          <cell r="E610" t="str">
            <v>Good Standing</v>
          </cell>
        </row>
        <row r="611">
          <cell r="A611" t="str">
            <v>060503040000</v>
          </cell>
          <cell r="B611" t="str">
            <v>CHAUTAUQUA LAKE CSD</v>
          </cell>
          <cell r="C611" t="str">
            <v>060503040001</v>
          </cell>
          <cell r="D611" t="str">
            <v>CHAUTAUQUA LAKE SECONDARY SCHOOL</v>
          </cell>
          <cell r="E611" t="str">
            <v>Good Standing</v>
          </cell>
        </row>
        <row r="612">
          <cell r="A612" t="str">
            <v>060503040000</v>
          </cell>
          <cell r="B612" t="str">
            <v>CHAUTAUQUA LAKE CSD</v>
          </cell>
          <cell r="C612" t="str">
            <v>060503040002</v>
          </cell>
          <cell r="D612" t="str">
            <v>CHAUTAUQUA LAKE ELEMENTARY SCHOOL</v>
          </cell>
          <cell r="E612" t="str">
            <v>Good Standing</v>
          </cell>
        </row>
        <row r="613">
          <cell r="A613" t="str">
            <v>090601020000</v>
          </cell>
          <cell r="B613" t="str">
            <v>CHAZY UFSD</v>
          </cell>
          <cell r="C613" t="str">
            <v>090601020002</v>
          </cell>
          <cell r="D613" t="str">
            <v>CHAZY CENTRAL RURAL JUNIOR-SENIOR HS</v>
          </cell>
          <cell r="E613" t="str">
            <v>Good Standing</v>
          </cell>
        </row>
        <row r="614">
          <cell r="A614" t="str">
            <v>090601020000</v>
          </cell>
          <cell r="B614" t="str">
            <v>CHAZY UFSD</v>
          </cell>
          <cell r="C614" t="str">
            <v>090601020000</v>
          </cell>
          <cell r="D614" t="str">
            <v>CHAZY UFSD</v>
          </cell>
          <cell r="E614" t="str">
            <v>Good Standing</v>
          </cell>
        </row>
        <row r="615">
          <cell r="A615" t="str">
            <v>090601020000</v>
          </cell>
          <cell r="B615" t="str">
            <v>CHAZY UFSD</v>
          </cell>
          <cell r="C615" t="str">
            <v>090601020001</v>
          </cell>
          <cell r="D615" t="str">
            <v>CHAZY CENTRAL RURAL ELEMENTARY SCH</v>
          </cell>
          <cell r="E615" t="str">
            <v>Good Standing</v>
          </cell>
        </row>
        <row r="616">
          <cell r="A616" t="str">
            <v>140701060000</v>
          </cell>
          <cell r="B616" t="str">
            <v>CHEEKTOWAGA CSD</v>
          </cell>
          <cell r="C616" t="str">
            <v>140701060000</v>
          </cell>
          <cell r="D616" t="str">
            <v>CHEEKTOWAGA CSD</v>
          </cell>
          <cell r="E616" t="str">
            <v>Good Standing</v>
          </cell>
        </row>
        <row r="617">
          <cell r="A617" t="str">
            <v>140701060000</v>
          </cell>
          <cell r="B617" t="str">
            <v>CHEEKTOWAGA CSD</v>
          </cell>
          <cell r="C617" t="str">
            <v>140701060004</v>
          </cell>
          <cell r="D617" t="str">
            <v>UNION EAST ELEMENTARY SCHOOL</v>
          </cell>
          <cell r="E617" t="str">
            <v>Good Standing</v>
          </cell>
        </row>
        <row r="618">
          <cell r="A618" t="str">
            <v>140701060000</v>
          </cell>
          <cell r="B618" t="str">
            <v>CHEEKTOWAGA CSD</v>
          </cell>
          <cell r="C618" t="str">
            <v>140701060006</v>
          </cell>
          <cell r="D618" t="str">
            <v>CHEEKTOWAGA HIGH SCHOOL</v>
          </cell>
          <cell r="E618" t="str">
            <v>Good Standing</v>
          </cell>
        </row>
        <row r="619">
          <cell r="A619" t="str">
            <v>140701060000</v>
          </cell>
          <cell r="B619" t="str">
            <v>CHEEKTOWAGA CSD</v>
          </cell>
          <cell r="C619" t="str">
            <v>140701060007</v>
          </cell>
          <cell r="D619" t="str">
            <v>CHEEKTOWAGA MIDDLE SCHOOL</v>
          </cell>
          <cell r="E619" t="str">
            <v>Local Assistance Plan</v>
          </cell>
        </row>
        <row r="620">
          <cell r="A620" t="str">
            <v>140701060000</v>
          </cell>
          <cell r="B620" t="str">
            <v>CHEEKTOWAGA CSD</v>
          </cell>
          <cell r="C620" t="str">
            <v>140701060008</v>
          </cell>
          <cell r="D620" t="str">
            <v>PINE HILL EDUCATION CENTER</v>
          </cell>
          <cell r="E620" t="str">
            <v>Good Standing</v>
          </cell>
        </row>
        <row r="621">
          <cell r="A621" t="str">
            <v>140702030000</v>
          </cell>
          <cell r="B621" t="str">
            <v>CHEEKTOWAGA-MARYVALE UFSD</v>
          </cell>
          <cell r="C621" t="str">
            <v>140702030000</v>
          </cell>
          <cell r="D621" t="str">
            <v>CHEEKTOWAGA-MARYVALE UFSD</v>
          </cell>
          <cell r="E621" t="str">
            <v>Good Standing</v>
          </cell>
        </row>
        <row r="622">
          <cell r="A622" t="str">
            <v>140702030000</v>
          </cell>
          <cell r="B622" t="str">
            <v>CHEEKTOWAGA-MARYVALE UFSD</v>
          </cell>
          <cell r="C622" t="str">
            <v>140702030003</v>
          </cell>
          <cell r="D622" t="str">
            <v>MARYVALE PRIMARY SCHOOL</v>
          </cell>
          <cell r="E622" t="str">
            <v>Good Standing</v>
          </cell>
        </row>
        <row r="623">
          <cell r="A623" t="str">
            <v>140702030000</v>
          </cell>
          <cell r="B623" t="str">
            <v>CHEEKTOWAGA-MARYVALE UFSD</v>
          </cell>
          <cell r="C623" t="str">
            <v>140702030004</v>
          </cell>
          <cell r="D623" t="str">
            <v>MARYVALE INTERMEDIATE SCHOOL</v>
          </cell>
          <cell r="E623" t="str">
            <v>Good Standing</v>
          </cell>
        </row>
        <row r="624">
          <cell r="A624" t="str">
            <v>140702030000</v>
          </cell>
          <cell r="B624" t="str">
            <v>CHEEKTOWAGA-MARYVALE UFSD</v>
          </cell>
          <cell r="C624" t="str">
            <v>140702030005</v>
          </cell>
          <cell r="D624" t="str">
            <v>MARYVALE MIDDLE SCHOOL</v>
          </cell>
          <cell r="E624" t="str">
            <v>Local Assistance Plan</v>
          </cell>
        </row>
        <row r="625">
          <cell r="A625" t="str">
            <v>140702030000</v>
          </cell>
          <cell r="B625" t="str">
            <v>CHEEKTOWAGA-MARYVALE UFSD</v>
          </cell>
          <cell r="C625" t="str">
            <v>140702030006</v>
          </cell>
          <cell r="D625" t="str">
            <v>MARYVALE HIGH SCHOOL</v>
          </cell>
          <cell r="E625" t="str">
            <v>Good Standing</v>
          </cell>
        </row>
        <row r="626">
          <cell r="A626" t="str">
            <v>140709030000</v>
          </cell>
          <cell r="B626" t="str">
            <v>CHEEKTOWAGA-SLOAN UFSD</v>
          </cell>
          <cell r="C626" t="str">
            <v>140709030000</v>
          </cell>
          <cell r="D626" t="str">
            <v>CHEEKTOWAGA-SLOAN UFSD</v>
          </cell>
          <cell r="E626" t="str">
            <v>Good Standing</v>
          </cell>
        </row>
        <row r="627">
          <cell r="A627" t="str">
            <v>140709030000</v>
          </cell>
          <cell r="B627" t="str">
            <v>CHEEKTOWAGA-SLOAN UFSD</v>
          </cell>
          <cell r="C627" t="str">
            <v>140709030001</v>
          </cell>
          <cell r="D627" t="str">
            <v>THEODORE ROOSEVELT SCHOOL</v>
          </cell>
          <cell r="E627" t="str">
            <v>Good Standing</v>
          </cell>
        </row>
        <row r="628">
          <cell r="A628" t="str">
            <v>140709030000</v>
          </cell>
          <cell r="B628" t="str">
            <v>CHEEKTOWAGA-SLOAN UFSD</v>
          </cell>
          <cell r="C628" t="str">
            <v>140709030002</v>
          </cell>
          <cell r="D628" t="str">
            <v>WOODROW WILSON ELEMENTARY SCHOOL</v>
          </cell>
          <cell r="E628" t="str">
            <v>Good Standing</v>
          </cell>
        </row>
        <row r="629">
          <cell r="A629" t="str">
            <v>140709030000</v>
          </cell>
          <cell r="B629" t="str">
            <v>CHEEKTOWAGA-SLOAN UFSD</v>
          </cell>
          <cell r="C629" t="str">
            <v>140709030003</v>
          </cell>
          <cell r="D629" t="str">
            <v>JOHN F KENNEDY MIDDLE SCHOOL</v>
          </cell>
          <cell r="E629" t="str">
            <v>Good Standing</v>
          </cell>
        </row>
        <row r="630">
          <cell r="A630" t="str">
            <v>140709030000</v>
          </cell>
          <cell r="B630" t="str">
            <v>CHEEKTOWAGA-SLOAN UFSD</v>
          </cell>
          <cell r="C630" t="str">
            <v>140709030004</v>
          </cell>
          <cell r="D630" t="str">
            <v>JOHN F KENNEDY SENIOR HIGH SCHOOL</v>
          </cell>
          <cell r="E630" t="str">
            <v>Good Standing</v>
          </cell>
        </row>
        <row r="631">
          <cell r="A631" t="str">
            <v>030101060000</v>
          </cell>
          <cell r="B631" t="str">
            <v>CHENANGO FORKS CSD</v>
          </cell>
          <cell r="C631" t="str">
            <v>030101060000</v>
          </cell>
          <cell r="D631" t="str">
            <v>CHENANGO FORKS CSD</v>
          </cell>
          <cell r="E631" t="str">
            <v>Good Standing</v>
          </cell>
        </row>
        <row r="632">
          <cell r="A632" t="str">
            <v>030101060000</v>
          </cell>
          <cell r="B632" t="str">
            <v>CHENANGO FORKS CSD</v>
          </cell>
          <cell r="C632" t="str">
            <v>030101060001</v>
          </cell>
          <cell r="D632" t="str">
            <v>CHENANGO FORKS ELEMENTARY SCHOOL</v>
          </cell>
          <cell r="E632" t="str">
            <v>Local Assistance Plan</v>
          </cell>
        </row>
        <row r="633">
          <cell r="A633" t="str">
            <v>030101060000</v>
          </cell>
          <cell r="B633" t="str">
            <v>CHENANGO FORKS CSD</v>
          </cell>
          <cell r="C633" t="str">
            <v>030101060003</v>
          </cell>
          <cell r="D633" t="str">
            <v>CHENANGO FORKS HIGH SCHOOL</v>
          </cell>
          <cell r="E633" t="str">
            <v>Good Standing</v>
          </cell>
        </row>
        <row r="634">
          <cell r="A634" t="str">
            <v>030101060000</v>
          </cell>
          <cell r="B634" t="str">
            <v>CHENANGO FORKS CSD</v>
          </cell>
          <cell r="C634" t="str">
            <v>030101060004</v>
          </cell>
          <cell r="D634" t="str">
            <v>CHENANGO FORKS MIDDLE SCHOOL</v>
          </cell>
          <cell r="E634" t="str">
            <v>Good Standing</v>
          </cell>
        </row>
        <row r="635">
          <cell r="A635" t="str">
            <v>030701060000</v>
          </cell>
          <cell r="B635" t="str">
            <v>CHENANGO VALLEY CSD</v>
          </cell>
          <cell r="C635" t="str">
            <v>030701060000</v>
          </cell>
          <cell r="D635" t="str">
            <v>CHENANGO VALLEY CSD</v>
          </cell>
          <cell r="E635" t="str">
            <v>Good Standing</v>
          </cell>
        </row>
        <row r="636">
          <cell r="A636" t="str">
            <v>030701060000</v>
          </cell>
          <cell r="B636" t="str">
            <v>CHENANGO VALLEY CSD</v>
          </cell>
          <cell r="C636" t="str">
            <v>030701060001</v>
          </cell>
          <cell r="D636" t="str">
            <v>CHENANGO VALLEY HIGH SCHOOL</v>
          </cell>
          <cell r="E636" t="str">
            <v>Good Standing</v>
          </cell>
        </row>
        <row r="637">
          <cell r="A637" t="str">
            <v>030701060000</v>
          </cell>
          <cell r="B637" t="str">
            <v>CHENANGO VALLEY CSD</v>
          </cell>
          <cell r="C637" t="str">
            <v>030701060003</v>
          </cell>
          <cell r="D637" t="str">
            <v>CHENANGO BRIDGE ELEMENTARY SCHOOL</v>
          </cell>
          <cell r="E637" t="str">
            <v>Good Standing</v>
          </cell>
        </row>
        <row r="638">
          <cell r="A638" t="str">
            <v>030701060000</v>
          </cell>
          <cell r="B638" t="str">
            <v>CHENANGO VALLEY CSD</v>
          </cell>
          <cell r="C638" t="str">
            <v>030701060004</v>
          </cell>
          <cell r="D638" t="str">
            <v>PORT DICKINSON ELEMENTARY SCHOOL</v>
          </cell>
          <cell r="E638" t="str">
            <v>Good Standing</v>
          </cell>
        </row>
        <row r="639">
          <cell r="A639" t="str">
            <v>030701060000</v>
          </cell>
          <cell r="B639" t="str">
            <v>CHENANGO VALLEY CSD</v>
          </cell>
          <cell r="C639" t="str">
            <v>030701060005</v>
          </cell>
          <cell r="D639" t="str">
            <v>CHENANGO VALLEY MIDDLE SCHOOL</v>
          </cell>
          <cell r="E639" t="str">
            <v>Good Standing</v>
          </cell>
        </row>
        <row r="640">
          <cell r="A640" t="str">
            <v>472202040000</v>
          </cell>
          <cell r="B640" t="str">
            <v>CHERRY VALLEY-SPRINGFIELD CSD</v>
          </cell>
          <cell r="C640" t="str">
            <v>472202040000</v>
          </cell>
          <cell r="D640" t="str">
            <v>CHERRY VALLEY-SPRINGFIELD CSD</v>
          </cell>
          <cell r="E640" t="str">
            <v>Good Standing</v>
          </cell>
        </row>
        <row r="641">
          <cell r="A641" t="str">
            <v>472202040000</v>
          </cell>
          <cell r="B641" t="str">
            <v>CHERRY VALLEY-SPRINGFIELD CSD</v>
          </cell>
          <cell r="C641" t="str">
            <v>472202040001</v>
          </cell>
          <cell r="D641" t="str">
            <v>CHERRY VALLEY-SPRINGFIELD CENTRAL</v>
          </cell>
          <cell r="E641" t="str">
            <v>Local Assistance Plan</v>
          </cell>
        </row>
        <row r="642">
          <cell r="A642" t="str">
            <v>440201020000</v>
          </cell>
          <cell r="B642" t="str">
            <v>CHESTER UFSD</v>
          </cell>
          <cell r="C642" t="str">
            <v>440201020000</v>
          </cell>
          <cell r="D642" t="str">
            <v>CHESTER UFSD</v>
          </cell>
          <cell r="E642" t="str">
            <v>Good Standing</v>
          </cell>
        </row>
        <row r="643">
          <cell r="A643" t="str">
            <v>440201020000</v>
          </cell>
          <cell r="B643" t="str">
            <v>CHESTER UFSD</v>
          </cell>
          <cell r="C643" t="str">
            <v>440201020001</v>
          </cell>
          <cell r="D643" t="str">
            <v>CHESTER ACADEMY-MIDDLE/HIGH SCHOOL</v>
          </cell>
          <cell r="E643" t="str">
            <v>Good Standing</v>
          </cell>
        </row>
        <row r="644">
          <cell r="A644" t="str">
            <v>440201020000</v>
          </cell>
          <cell r="B644" t="str">
            <v>CHESTER UFSD</v>
          </cell>
          <cell r="C644" t="str">
            <v>440201020002</v>
          </cell>
          <cell r="D644" t="str">
            <v>CHESTER ELEMENTARY SCHOOL</v>
          </cell>
          <cell r="E644" t="str">
            <v>Good Standing</v>
          </cell>
        </row>
        <row r="645">
          <cell r="A645" t="str">
            <v>580302860027</v>
          </cell>
          <cell r="B645" t="str">
            <v>CHILD DVLPMNT CTR-HAMPTONS CS</v>
          </cell>
          <cell r="C645" t="str">
            <v>580302860027</v>
          </cell>
          <cell r="D645" t="str">
            <v>CHILD DVLPMNT CTR-HAMPTONS CHARTER</v>
          </cell>
          <cell r="E645" t="str">
            <v>Good Standing</v>
          </cell>
        </row>
        <row r="646">
          <cell r="A646" t="str">
            <v>251601060000</v>
          </cell>
          <cell r="B646" t="str">
            <v>CHITTENANGO CSD</v>
          </cell>
          <cell r="C646" t="str">
            <v>251601060000</v>
          </cell>
          <cell r="D646" t="str">
            <v>CHITTENANGO CSD</v>
          </cell>
          <cell r="E646" t="str">
            <v>Good Standing</v>
          </cell>
        </row>
        <row r="647">
          <cell r="A647" t="str">
            <v>251601060000</v>
          </cell>
          <cell r="B647" t="str">
            <v>CHITTENANGO CSD</v>
          </cell>
          <cell r="C647" t="str">
            <v>251601060001</v>
          </cell>
          <cell r="D647" t="str">
            <v>BRIDGEPORT ELEMENTARY SCHOOL</v>
          </cell>
          <cell r="E647" t="str">
            <v>Good Standing</v>
          </cell>
        </row>
        <row r="648">
          <cell r="A648" t="str">
            <v>251601060000</v>
          </cell>
          <cell r="B648" t="str">
            <v>CHITTENANGO CSD</v>
          </cell>
          <cell r="C648" t="str">
            <v>251601060002</v>
          </cell>
          <cell r="D648" t="str">
            <v>BOLIVAR ROAD ELEMENTARY SCHOOL</v>
          </cell>
          <cell r="E648" t="str">
            <v>Good Standing</v>
          </cell>
        </row>
        <row r="649">
          <cell r="A649" t="str">
            <v>251601060000</v>
          </cell>
          <cell r="B649" t="str">
            <v>CHITTENANGO CSD</v>
          </cell>
          <cell r="C649" t="str">
            <v>251601060003</v>
          </cell>
          <cell r="D649" t="str">
            <v>CHITTENANGO MIDDLE SCHOOL</v>
          </cell>
          <cell r="E649" t="str">
            <v>Good Standing</v>
          </cell>
        </row>
        <row r="650">
          <cell r="A650" t="str">
            <v>251601060000</v>
          </cell>
          <cell r="B650" t="str">
            <v>CHITTENANGO CSD</v>
          </cell>
          <cell r="C650" t="str">
            <v>251601060005</v>
          </cell>
          <cell r="D650" t="str">
            <v>CHITTENANGO HIGH SCHOOL</v>
          </cell>
          <cell r="E650" t="str">
            <v>Good Standing</v>
          </cell>
        </row>
        <row r="651">
          <cell r="A651" t="str">
            <v>251601060000</v>
          </cell>
          <cell r="B651" t="str">
            <v>CHITTENANGO CSD</v>
          </cell>
          <cell r="C651" t="str">
            <v>251601060006</v>
          </cell>
          <cell r="D651" t="str">
            <v>LAKE STREET ELEMENTARY SCHOOL</v>
          </cell>
          <cell r="E651" t="str">
            <v>Good Standing</v>
          </cell>
        </row>
        <row r="652">
          <cell r="A652" t="str">
            <v>261501060000</v>
          </cell>
          <cell r="B652" t="str">
            <v>CHURCHVILLE-CHILI CSD</v>
          </cell>
          <cell r="C652" t="str">
            <v>261501060000</v>
          </cell>
          <cell r="D652" t="str">
            <v>CHURCHVILLE-CHILI CSD</v>
          </cell>
          <cell r="E652" t="str">
            <v>Good Standing</v>
          </cell>
        </row>
        <row r="653">
          <cell r="A653" t="str">
            <v>261501060000</v>
          </cell>
          <cell r="B653" t="str">
            <v>CHURCHVILLE-CHILI CSD</v>
          </cell>
          <cell r="C653" t="str">
            <v>261501060002</v>
          </cell>
          <cell r="D653" t="str">
            <v>CHESTNUT RIDGE ELEMENTARY SCHOOL</v>
          </cell>
          <cell r="E653" t="str">
            <v>Good Standing</v>
          </cell>
        </row>
        <row r="654">
          <cell r="A654" t="str">
            <v>261501060000</v>
          </cell>
          <cell r="B654" t="str">
            <v>CHURCHVILLE-CHILI CSD</v>
          </cell>
          <cell r="C654" t="str">
            <v>261501060003</v>
          </cell>
          <cell r="D654" t="str">
            <v>CHURCHVILLE ELEMENTARY SCHOOL</v>
          </cell>
          <cell r="E654" t="str">
            <v>Good Standing</v>
          </cell>
        </row>
        <row r="655">
          <cell r="A655" t="str">
            <v>261501060000</v>
          </cell>
          <cell r="B655" t="str">
            <v>CHURCHVILLE-CHILI CSD</v>
          </cell>
          <cell r="C655" t="str">
            <v>261501060004</v>
          </cell>
          <cell r="D655" t="str">
            <v>CHURCHVILLE-CHILI SENIOR HIGH SCHOOL</v>
          </cell>
          <cell r="E655" t="str">
            <v>Good Standing</v>
          </cell>
        </row>
        <row r="656">
          <cell r="A656" t="str">
            <v>261501060000</v>
          </cell>
          <cell r="B656" t="str">
            <v>CHURCHVILLE-CHILI CSD</v>
          </cell>
          <cell r="C656" t="str">
            <v>261501060006</v>
          </cell>
          <cell r="D656" t="str">
            <v>FAIRBANKS ROAD ELEMENTARY SCHOOL</v>
          </cell>
          <cell r="E656" t="str">
            <v>Good Standing</v>
          </cell>
        </row>
        <row r="657">
          <cell r="A657" t="str">
            <v>261501060000</v>
          </cell>
          <cell r="B657" t="str">
            <v>CHURCHVILLE-CHILI CSD</v>
          </cell>
          <cell r="C657" t="str">
            <v>261501060008</v>
          </cell>
          <cell r="D657" t="str">
            <v>CHURCHVILLE-CHILI MIDDLE SCHOOL 5-8</v>
          </cell>
          <cell r="E657" t="str">
            <v>Local Assistance Plan</v>
          </cell>
        </row>
        <row r="658">
          <cell r="A658" t="str">
            <v>110101040000</v>
          </cell>
          <cell r="B658" t="str">
            <v>CINCINNATUS CSD</v>
          </cell>
          <cell r="C658" t="str">
            <v>110101040000</v>
          </cell>
          <cell r="D658" t="str">
            <v>CINCINNATUS CSD</v>
          </cell>
          <cell r="E658" t="str">
            <v>Good Standing</v>
          </cell>
        </row>
        <row r="659">
          <cell r="A659" t="str">
            <v>110101040000</v>
          </cell>
          <cell r="B659" t="str">
            <v>CINCINNATUS CSD</v>
          </cell>
          <cell r="C659" t="str">
            <v>110101040001</v>
          </cell>
          <cell r="D659" t="str">
            <v>CINCINNATUS ELEMENTARY SCHOOL</v>
          </cell>
          <cell r="E659" t="str">
            <v>Good Standing</v>
          </cell>
        </row>
        <row r="660">
          <cell r="A660" t="str">
            <v>110101040000</v>
          </cell>
          <cell r="B660" t="str">
            <v>CINCINNATUS CSD</v>
          </cell>
          <cell r="C660" t="str">
            <v>110101040002</v>
          </cell>
          <cell r="D660" t="str">
            <v>CINCINNATUS HIGH SCHOOL</v>
          </cell>
          <cell r="E660" t="str">
            <v>Good Standing</v>
          </cell>
        </row>
        <row r="661">
          <cell r="A661" t="str">
            <v>110101040000</v>
          </cell>
          <cell r="B661" t="str">
            <v>CINCINNATUS CSD</v>
          </cell>
          <cell r="C661" t="str">
            <v>110101040003</v>
          </cell>
          <cell r="D661" t="str">
            <v>CINCINNATUS MIDDLE SCHOOL</v>
          </cell>
          <cell r="E661" t="str">
            <v>Good Standing</v>
          </cell>
        </row>
        <row r="662">
          <cell r="A662" t="str">
            <v>140801060000</v>
          </cell>
          <cell r="B662" t="str">
            <v>CLARENCE CSD</v>
          </cell>
          <cell r="C662" t="str">
            <v>140801060000</v>
          </cell>
          <cell r="D662" t="str">
            <v>CLARENCE CSD</v>
          </cell>
          <cell r="E662" t="str">
            <v>Good Standing</v>
          </cell>
        </row>
        <row r="663">
          <cell r="A663" t="str">
            <v>140801060000</v>
          </cell>
          <cell r="B663" t="str">
            <v>CLARENCE CSD</v>
          </cell>
          <cell r="C663" t="str">
            <v>140801060002</v>
          </cell>
          <cell r="D663" t="str">
            <v>HARRIS HILL ELEMENTARY SCHOOL</v>
          </cell>
          <cell r="E663" t="str">
            <v>Good Standing</v>
          </cell>
        </row>
        <row r="664">
          <cell r="A664" t="str">
            <v>140801060000</v>
          </cell>
          <cell r="B664" t="str">
            <v>CLARENCE CSD</v>
          </cell>
          <cell r="C664" t="str">
            <v>140801060003</v>
          </cell>
          <cell r="D664" t="str">
            <v>LEDGEVIEW ELEMENTARY SCHOOL</v>
          </cell>
          <cell r="E664" t="str">
            <v>Good Standing</v>
          </cell>
        </row>
        <row r="665">
          <cell r="A665" t="str">
            <v>140801060000</v>
          </cell>
          <cell r="B665" t="str">
            <v>CLARENCE CSD</v>
          </cell>
          <cell r="C665" t="str">
            <v>140801060005</v>
          </cell>
          <cell r="D665" t="str">
            <v>SHERIDAN HILL ELEMENTARY SCHOOL</v>
          </cell>
          <cell r="E665" t="str">
            <v>Good Standing</v>
          </cell>
        </row>
        <row r="666">
          <cell r="A666" t="str">
            <v>140801060000</v>
          </cell>
          <cell r="B666" t="str">
            <v>CLARENCE CSD</v>
          </cell>
          <cell r="C666" t="str">
            <v>140801060006</v>
          </cell>
          <cell r="D666" t="str">
            <v>CLARENCE SENIOR HIGH SCHOOL</v>
          </cell>
          <cell r="E666" t="str">
            <v>Good Standing</v>
          </cell>
        </row>
        <row r="667">
          <cell r="A667" t="str">
            <v>140801060000</v>
          </cell>
          <cell r="B667" t="str">
            <v>CLARENCE CSD</v>
          </cell>
          <cell r="C667" t="str">
            <v>140801060007</v>
          </cell>
          <cell r="D667" t="str">
            <v>CLARENCE CTR ELEMENTARY SCHOOL</v>
          </cell>
          <cell r="E667" t="str">
            <v>Good Standing</v>
          </cell>
        </row>
        <row r="668">
          <cell r="A668" t="str">
            <v>140801060000</v>
          </cell>
          <cell r="B668" t="str">
            <v>CLARENCE CSD</v>
          </cell>
          <cell r="C668" t="str">
            <v>140801060008</v>
          </cell>
          <cell r="D668" t="str">
            <v>CLARENCE MIDDLE SCHOOL</v>
          </cell>
          <cell r="E668" t="str">
            <v>Good Standing</v>
          </cell>
        </row>
        <row r="669">
          <cell r="A669" t="str">
            <v>500101060000</v>
          </cell>
          <cell r="B669" t="str">
            <v>CLARKSTOWN CSD</v>
          </cell>
          <cell r="C669" t="str">
            <v>500101060006</v>
          </cell>
          <cell r="D669" t="str">
            <v>LAUREL PLAINS ELEMENTARY SCHOOL</v>
          </cell>
          <cell r="E669" t="str">
            <v>Good Standing</v>
          </cell>
        </row>
        <row r="670">
          <cell r="A670" t="str">
            <v>500101060000</v>
          </cell>
          <cell r="B670" t="str">
            <v>CLARKSTOWN CSD</v>
          </cell>
          <cell r="C670" t="str">
            <v>500101060007</v>
          </cell>
          <cell r="D670" t="str">
            <v>LINK ELEMENTARY SCHOOL</v>
          </cell>
          <cell r="E670" t="str">
            <v>Good Standing</v>
          </cell>
        </row>
        <row r="671">
          <cell r="A671" t="str">
            <v>500101060000</v>
          </cell>
          <cell r="B671" t="str">
            <v>CLARKSTOWN CSD</v>
          </cell>
          <cell r="C671" t="str">
            <v>500101060011</v>
          </cell>
          <cell r="D671" t="str">
            <v>CLARKSTOWN NORTH SENIOR HIGH SCHOOL</v>
          </cell>
          <cell r="E671" t="str">
            <v>Good Standing</v>
          </cell>
        </row>
        <row r="672">
          <cell r="A672" t="str">
            <v>500101060000</v>
          </cell>
          <cell r="B672" t="str">
            <v>CLARKSTOWN CSD</v>
          </cell>
          <cell r="C672" t="str">
            <v>500101060016</v>
          </cell>
          <cell r="D672" t="str">
            <v>STRAWTOWN ELEMENTARY SCHOOL</v>
          </cell>
          <cell r="E672" t="str">
            <v>Good Standing</v>
          </cell>
        </row>
        <row r="673">
          <cell r="A673" t="str">
            <v>500101060000</v>
          </cell>
          <cell r="B673" t="str">
            <v>CLARKSTOWN CSD</v>
          </cell>
          <cell r="C673" t="str">
            <v>500101060019</v>
          </cell>
          <cell r="D673" t="str">
            <v>CLARKSTOWN SOUTH SENIOR HIGH SCHOOL</v>
          </cell>
          <cell r="E673" t="str">
            <v>Good Standing</v>
          </cell>
        </row>
        <row r="674">
          <cell r="A674" t="str">
            <v>500101060000</v>
          </cell>
          <cell r="B674" t="str">
            <v>CLARKSTOWN CSD</v>
          </cell>
          <cell r="C674" t="str">
            <v>500101060023</v>
          </cell>
          <cell r="D674" t="str">
            <v>FELIX FESTA CHARACTER MIDDLE SCHOOL</v>
          </cell>
          <cell r="E674" t="str">
            <v>Good Standing</v>
          </cell>
        </row>
        <row r="675">
          <cell r="A675" t="str">
            <v>500101060000</v>
          </cell>
          <cell r="B675" t="str">
            <v>CLARKSTOWN CSD</v>
          </cell>
          <cell r="C675" t="str">
            <v>500101060000</v>
          </cell>
          <cell r="D675" t="str">
            <v>CLARKSTOWN CSD</v>
          </cell>
          <cell r="E675" t="str">
            <v>Good Standing</v>
          </cell>
        </row>
        <row r="676">
          <cell r="A676" t="str">
            <v>500101060000</v>
          </cell>
          <cell r="B676" t="str">
            <v>CLARKSTOWN CSD</v>
          </cell>
          <cell r="C676" t="str">
            <v>500101060001</v>
          </cell>
          <cell r="D676" t="str">
            <v>LITTLE TOR ELEMENTARY SCHOOL</v>
          </cell>
          <cell r="E676" t="str">
            <v>Good Standing</v>
          </cell>
        </row>
        <row r="677">
          <cell r="A677" t="str">
            <v>500101060000</v>
          </cell>
          <cell r="B677" t="str">
            <v>CLARKSTOWN CSD</v>
          </cell>
          <cell r="C677" t="str">
            <v>500101060002</v>
          </cell>
          <cell r="D677" t="str">
            <v>BARDONIA ELEMENTARY SCHOOL</v>
          </cell>
          <cell r="E677" t="str">
            <v>Good Standing</v>
          </cell>
        </row>
        <row r="678">
          <cell r="A678" t="str">
            <v>500101060000</v>
          </cell>
          <cell r="B678" t="str">
            <v>CLARKSTOWN CSD</v>
          </cell>
          <cell r="C678" t="str">
            <v>500101060005</v>
          </cell>
          <cell r="D678" t="str">
            <v>CONGERS ELEMENTARY SCHOOL</v>
          </cell>
          <cell r="E678" t="str">
            <v>Good Standing</v>
          </cell>
        </row>
        <row r="679">
          <cell r="A679" t="str">
            <v>500101060000</v>
          </cell>
          <cell r="B679" t="str">
            <v>CLARKSTOWN CSD</v>
          </cell>
          <cell r="C679" t="str">
            <v>500101060008</v>
          </cell>
          <cell r="D679" t="str">
            <v>NEW CITY ELEMENTARY SCHOOL</v>
          </cell>
          <cell r="E679" t="str">
            <v>Good Standing</v>
          </cell>
        </row>
        <row r="680">
          <cell r="A680" t="str">
            <v>500101060000</v>
          </cell>
          <cell r="B680" t="str">
            <v>CLARKSTOWN CSD</v>
          </cell>
          <cell r="C680" t="str">
            <v>500101060010</v>
          </cell>
          <cell r="D680" t="str">
            <v>WEST NYACK ELEMENTARY SCHOOL</v>
          </cell>
          <cell r="E680" t="str">
            <v>Good Standing</v>
          </cell>
        </row>
        <row r="681">
          <cell r="A681" t="str">
            <v>500101060000</v>
          </cell>
          <cell r="B681" t="str">
            <v>CLARKSTOWN CSD</v>
          </cell>
          <cell r="C681" t="str">
            <v>500101060014</v>
          </cell>
          <cell r="D681" t="str">
            <v>LAKEWOOD ELEMENTARY SCHOOL</v>
          </cell>
          <cell r="E681" t="str">
            <v>Good Standing</v>
          </cell>
        </row>
        <row r="682">
          <cell r="A682" t="str">
            <v>500101060000</v>
          </cell>
          <cell r="B682" t="str">
            <v>CLARKSTOWN CSD</v>
          </cell>
          <cell r="C682" t="str">
            <v>500101060015</v>
          </cell>
          <cell r="D682" t="str">
            <v>WOODGLEN ELEMENTARY SCHOOL</v>
          </cell>
          <cell r="E682" t="str">
            <v>Good Standing</v>
          </cell>
        </row>
        <row r="683">
          <cell r="A683" t="str">
            <v>500101060000</v>
          </cell>
          <cell r="B683" t="str">
            <v>CLARKSTOWN CSD</v>
          </cell>
          <cell r="C683" t="str">
            <v>500101060020</v>
          </cell>
          <cell r="D683" t="str">
            <v>BIRCHWOOD SCHOOL</v>
          </cell>
          <cell r="E683" t="str">
            <v>Good Standing</v>
          </cell>
        </row>
        <row r="684">
          <cell r="A684" t="str">
            <v>500101060000</v>
          </cell>
          <cell r="B684" t="str">
            <v>CLARKSTOWN CSD</v>
          </cell>
          <cell r="C684" t="str">
            <v>500101060022</v>
          </cell>
          <cell r="D684" t="str">
            <v>FELIX FESTA DETERMINATION MIDDLE SCH</v>
          </cell>
          <cell r="E684" t="str">
            <v>Good Standing</v>
          </cell>
        </row>
        <row r="685">
          <cell r="A685" t="str">
            <v>500101060000</v>
          </cell>
          <cell r="B685" t="str">
            <v>CLARKSTOWN CSD</v>
          </cell>
          <cell r="C685" t="str">
            <v>500101060024</v>
          </cell>
          <cell r="D685" t="str">
            <v>FELIX FESTA ACHIEVEMENT MIDDLE SCH</v>
          </cell>
          <cell r="E685" t="str">
            <v>Good Standing</v>
          </cell>
        </row>
        <row r="686">
          <cell r="A686" t="str">
            <v>140703020000</v>
          </cell>
          <cell r="B686" t="str">
            <v>CLEVELAND HILL UFSD</v>
          </cell>
          <cell r="C686" t="str">
            <v>140703020000</v>
          </cell>
          <cell r="D686" t="str">
            <v>CLEVELAND HILL UFSD</v>
          </cell>
          <cell r="E686" t="str">
            <v>Good Standing</v>
          </cell>
        </row>
        <row r="687">
          <cell r="A687" t="str">
            <v>140703020000</v>
          </cell>
          <cell r="B687" t="str">
            <v>CLEVELAND HILL UFSD</v>
          </cell>
          <cell r="C687" t="str">
            <v>140703020002</v>
          </cell>
          <cell r="D687" t="str">
            <v>CLEVELAND HILL ELEMENTARY SCHOOL</v>
          </cell>
          <cell r="E687" t="str">
            <v>Local Assistance Plan</v>
          </cell>
        </row>
        <row r="688">
          <cell r="A688" t="str">
            <v>140703020000</v>
          </cell>
          <cell r="B688" t="str">
            <v>CLEVELAND HILL UFSD</v>
          </cell>
          <cell r="C688" t="str">
            <v>140703020003</v>
          </cell>
          <cell r="D688" t="str">
            <v>CLEVELAND HILL HIGH SCHOOL</v>
          </cell>
          <cell r="E688" t="str">
            <v>Good Standing</v>
          </cell>
        </row>
        <row r="689">
          <cell r="A689" t="str">
            <v>140703020000</v>
          </cell>
          <cell r="B689" t="str">
            <v>CLEVELAND HILL UFSD</v>
          </cell>
          <cell r="C689" t="str">
            <v>140703020004</v>
          </cell>
          <cell r="D689" t="str">
            <v>CLEVELAND HILL MIDDLE SCHOOL</v>
          </cell>
          <cell r="E689" t="str">
            <v>Good Standing</v>
          </cell>
        </row>
        <row r="690">
          <cell r="A690" t="str">
            <v>510401040000</v>
          </cell>
          <cell r="B690" t="str">
            <v>CLIFTON-FINE CSD</v>
          </cell>
          <cell r="C690" t="str">
            <v>510401040000</v>
          </cell>
          <cell r="D690" t="str">
            <v>CLIFTON-FINE CSD</v>
          </cell>
          <cell r="E690" t="str">
            <v>Good Standing</v>
          </cell>
        </row>
        <row r="691">
          <cell r="A691" t="str">
            <v>510401040000</v>
          </cell>
          <cell r="B691" t="str">
            <v>CLIFTON-FINE CSD</v>
          </cell>
          <cell r="C691" t="str">
            <v>510401040001</v>
          </cell>
          <cell r="D691" t="str">
            <v>CLIFTON-FINE JUNIOR-SENIOR HIGH SCH</v>
          </cell>
          <cell r="E691" t="str">
            <v>Good Standing</v>
          </cell>
        </row>
        <row r="692">
          <cell r="A692" t="str">
            <v>510401040000</v>
          </cell>
          <cell r="B692" t="str">
            <v>CLIFTON-FINE CSD</v>
          </cell>
          <cell r="C692" t="str">
            <v>510401040002</v>
          </cell>
          <cell r="D692" t="str">
            <v>CLIFTON-FINE ELEMENTARY SCHOOL</v>
          </cell>
          <cell r="E692" t="str">
            <v>Good Standing</v>
          </cell>
        </row>
        <row r="693">
          <cell r="A693" t="str">
            <v>411101060000</v>
          </cell>
          <cell r="B693" t="str">
            <v>CLINTON CSD</v>
          </cell>
          <cell r="C693" t="str">
            <v>411101060000</v>
          </cell>
          <cell r="D693" t="str">
            <v>CLINTON CSD</v>
          </cell>
          <cell r="E693" t="str">
            <v>Good Standing</v>
          </cell>
        </row>
        <row r="694">
          <cell r="A694" t="str">
            <v>411101060000</v>
          </cell>
          <cell r="B694" t="str">
            <v>CLINTON CSD</v>
          </cell>
          <cell r="C694" t="str">
            <v>411101060001</v>
          </cell>
          <cell r="D694" t="str">
            <v>CLINTON ELEMENTARY SCHOOL</v>
          </cell>
          <cell r="E694" t="str">
            <v>Good Standing</v>
          </cell>
        </row>
        <row r="695">
          <cell r="A695" t="str">
            <v>411101060000</v>
          </cell>
          <cell r="B695" t="str">
            <v>CLINTON CSD</v>
          </cell>
          <cell r="C695" t="str">
            <v>411101060004</v>
          </cell>
          <cell r="D695" t="str">
            <v>CLINTON MIDDLE SCHOOL</v>
          </cell>
          <cell r="E695" t="str">
            <v>Good Standing</v>
          </cell>
        </row>
        <row r="696">
          <cell r="A696" t="str">
            <v>411101060000</v>
          </cell>
          <cell r="B696" t="str">
            <v>CLINTON CSD</v>
          </cell>
          <cell r="C696" t="str">
            <v>411101060005</v>
          </cell>
          <cell r="D696" t="str">
            <v>CLINTON SENIOR HIGH SCHOOL</v>
          </cell>
          <cell r="E696" t="str">
            <v>Good Standing</v>
          </cell>
        </row>
        <row r="697">
          <cell r="A697" t="str">
            <v>650301040000</v>
          </cell>
          <cell r="B697" t="str">
            <v>CLYDE-SAVANNAH CSD</v>
          </cell>
          <cell r="C697" t="str">
            <v>650301040000</v>
          </cell>
          <cell r="D697" t="str">
            <v>CLYDE-SAVANNAH CSD</v>
          </cell>
          <cell r="E697" t="str">
            <v>Good Standing</v>
          </cell>
        </row>
        <row r="698">
          <cell r="A698" t="str">
            <v>650301040000</v>
          </cell>
          <cell r="B698" t="str">
            <v>CLYDE-SAVANNAH CSD</v>
          </cell>
          <cell r="C698" t="str">
            <v>650301040002</v>
          </cell>
          <cell r="D698" t="str">
            <v>CLYDE-SAVANNAH ELEMENTARY SCHOOL</v>
          </cell>
          <cell r="E698" t="str">
            <v>Good Standing</v>
          </cell>
        </row>
        <row r="699">
          <cell r="A699" t="str">
            <v>650301040000</v>
          </cell>
          <cell r="B699" t="str">
            <v>CLYDE-SAVANNAH CSD</v>
          </cell>
          <cell r="C699" t="str">
            <v>650301040003</v>
          </cell>
          <cell r="D699" t="str">
            <v>CLYDE-SAVANNAH HIGH SCHOOL</v>
          </cell>
          <cell r="E699" t="str">
            <v>Good Standing</v>
          </cell>
        </row>
        <row r="700">
          <cell r="A700" t="str">
            <v>650301040000</v>
          </cell>
          <cell r="B700" t="str">
            <v>CLYDE-SAVANNAH CSD</v>
          </cell>
          <cell r="C700" t="str">
            <v>650301040004</v>
          </cell>
          <cell r="D700" t="str">
            <v>CLYDE-SAVANNAH MIDDLE SCHOOL</v>
          </cell>
          <cell r="E700" t="str">
            <v>Good Standing</v>
          </cell>
        </row>
        <row r="701">
          <cell r="A701" t="str">
            <v>060701040000</v>
          </cell>
          <cell r="B701" t="str">
            <v>CLYMER CSD</v>
          </cell>
          <cell r="C701" t="str">
            <v>060701040000</v>
          </cell>
          <cell r="D701" t="str">
            <v>CLYMER CSD</v>
          </cell>
          <cell r="E701" t="str">
            <v>Good Standing</v>
          </cell>
        </row>
        <row r="702">
          <cell r="A702" t="str">
            <v>060701040000</v>
          </cell>
          <cell r="B702" t="str">
            <v>CLYMER CSD</v>
          </cell>
          <cell r="C702" t="str">
            <v>060701040003</v>
          </cell>
          <cell r="D702" t="str">
            <v>CLYMER CENTRAL SCHOOL</v>
          </cell>
          <cell r="E702" t="str">
            <v>Good Standing</v>
          </cell>
        </row>
        <row r="703">
          <cell r="A703" t="str">
            <v>541102060000</v>
          </cell>
          <cell r="B703" t="str">
            <v>COBLESKILL-RICHMONDVILLE CSD</v>
          </cell>
          <cell r="C703" t="str">
            <v>541102060000</v>
          </cell>
          <cell r="D703" t="str">
            <v>COBLESKILL-RICHMONDVILLE CSD</v>
          </cell>
          <cell r="E703" t="str">
            <v>Focus District</v>
          </cell>
        </row>
        <row r="704">
          <cell r="A704" t="str">
            <v>541102060000</v>
          </cell>
          <cell r="B704" t="str">
            <v>COBLESKILL-RICHMONDVILLE CSD</v>
          </cell>
          <cell r="C704" t="str">
            <v>541102060001</v>
          </cell>
          <cell r="D704" t="str">
            <v>GEORGE D RYDER ELEMENTARY SCHOOL</v>
          </cell>
          <cell r="E704" t="str">
            <v>Good Standing</v>
          </cell>
        </row>
        <row r="705">
          <cell r="A705" t="str">
            <v>541102060000</v>
          </cell>
          <cell r="B705" t="str">
            <v>COBLESKILL-RICHMONDVILLE CSD</v>
          </cell>
          <cell r="C705" t="str">
            <v>541102060002</v>
          </cell>
          <cell r="D705" t="str">
            <v>COBLESKILL-RICHMONDVILLE HIGH SCHOOL</v>
          </cell>
          <cell r="E705" t="str">
            <v>Good Standing</v>
          </cell>
        </row>
        <row r="706">
          <cell r="A706" t="str">
            <v>541102060000</v>
          </cell>
          <cell r="B706" t="str">
            <v>COBLESKILL-RICHMONDVILLE CSD</v>
          </cell>
          <cell r="C706" t="str">
            <v>541102060004</v>
          </cell>
          <cell r="D706" t="str">
            <v>WILLIAM H GOLDING MIDDLE SCHOOL</v>
          </cell>
          <cell r="E706" t="str">
            <v>Focus</v>
          </cell>
        </row>
        <row r="707">
          <cell r="A707" t="str">
            <v>541102060000</v>
          </cell>
          <cell r="B707" t="str">
            <v>COBLESKILL-RICHMONDVILLE CSD</v>
          </cell>
          <cell r="C707" t="str">
            <v>541102060005</v>
          </cell>
          <cell r="D707" t="str">
            <v>JOSEPH B RADEZ ELEMENTARY SCHOOL</v>
          </cell>
          <cell r="E707" t="str">
            <v>Local Assistance Plan</v>
          </cell>
        </row>
        <row r="708">
          <cell r="A708" t="str">
            <v>010500010000</v>
          </cell>
          <cell r="B708" t="str">
            <v>COHOES CITY SD</v>
          </cell>
          <cell r="C708" t="str">
            <v>010500010000</v>
          </cell>
          <cell r="D708" t="str">
            <v>COHOES CITY SD</v>
          </cell>
          <cell r="E708" t="str">
            <v>Good Standing</v>
          </cell>
        </row>
        <row r="709">
          <cell r="A709" t="str">
            <v>010500010000</v>
          </cell>
          <cell r="B709" t="str">
            <v>COHOES CITY SD</v>
          </cell>
          <cell r="C709" t="str">
            <v>010500010005</v>
          </cell>
          <cell r="D709" t="str">
            <v>ABRAM LANSING SCHOOL</v>
          </cell>
          <cell r="E709" t="str">
            <v>Good Standing</v>
          </cell>
        </row>
        <row r="710">
          <cell r="A710" t="str">
            <v>010500010000</v>
          </cell>
          <cell r="B710" t="str">
            <v>COHOES CITY SD</v>
          </cell>
          <cell r="C710" t="str">
            <v>010500010006</v>
          </cell>
          <cell r="D710" t="str">
            <v>VAN SCHAICK ISLAND SCHOOL</v>
          </cell>
          <cell r="E710" t="str">
            <v>Good Standing</v>
          </cell>
        </row>
        <row r="711">
          <cell r="A711" t="str">
            <v>010500010000</v>
          </cell>
          <cell r="B711" t="str">
            <v>COHOES CITY SD</v>
          </cell>
          <cell r="C711" t="str">
            <v>010500010007</v>
          </cell>
          <cell r="D711" t="str">
            <v>COHOES HIGH SCHOOL</v>
          </cell>
          <cell r="E711" t="str">
            <v>Good Standing</v>
          </cell>
        </row>
        <row r="712">
          <cell r="A712" t="str">
            <v>010500010000</v>
          </cell>
          <cell r="B712" t="str">
            <v>COHOES CITY SD</v>
          </cell>
          <cell r="C712" t="str">
            <v>010500010008</v>
          </cell>
          <cell r="D712" t="str">
            <v>COHOES MIDDLE SCHOOL</v>
          </cell>
          <cell r="E712" t="str">
            <v>Good Standing</v>
          </cell>
        </row>
        <row r="713">
          <cell r="A713" t="str">
            <v>010500010000</v>
          </cell>
          <cell r="B713" t="str">
            <v>COHOES CITY SD</v>
          </cell>
          <cell r="C713" t="str">
            <v>010500010009</v>
          </cell>
          <cell r="D713" t="str">
            <v>HARMONY HILL SCHOOL</v>
          </cell>
          <cell r="E713" t="str">
            <v>Good Standing</v>
          </cell>
        </row>
        <row r="714">
          <cell r="A714" t="str">
            <v>580402060000</v>
          </cell>
          <cell r="B714" t="str">
            <v>COLD SPRING HARBOR CSD</v>
          </cell>
          <cell r="C714" t="str">
            <v>580402060002</v>
          </cell>
          <cell r="D714" t="str">
            <v>LLOYD HARBOR SCHOOL</v>
          </cell>
          <cell r="E714" t="str">
            <v>Good Standing</v>
          </cell>
        </row>
        <row r="715">
          <cell r="A715" t="str">
            <v>580402060000</v>
          </cell>
          <cell r="B715" t="str">
            <v>COLD SPRING HARBOR CSD</v>
          </cell>
          <cell r="C715" t="str">
            <v>580402060003</v>
          </cell>
          <cell r="D715" t="str">
            <v>WEST SIDE SCHOOL</v>
          </cell>
          <cell r="E715" t="str">
            <v>Good Standing</v>
          </cell>
        </row>
        <row r="716">
          <cell r="A716" t="str">
            <v>580402060000</v>
          </cell>
          <cell r="B716" t="str">
            <v>COLD SPRING HARBOR CSD</v>
          </cell>
          <cell r="C716" t="str">
            <v>580402060000</v>
          </cell>
          <cell r="D716" t="str">
            <v>COLD SPRING HARBOR CSD</v>
          </cell>
          <cell r="E716" t="str">
            <v>Good Standing</v>
          </cell>
        </row>
        <row r="717">
          <cell r="A717" t="str">
            <v>580402060000</v>
          </cell>
          <cell r="B717" t="str">
            <v>COLD SPRING HARBOR CSD</v>
          </cell>
          <cell r="C717" t="str">
            <v>580402060004</v>
          </cell>
          <cell r="D717" t="str">
            <v>COLD SPRING HARBOR HIGH SCHOOL</v>
          </cell>
          <cell r="E717" t="str">
            <v>Good Standing</v>
          </cell>
        </row>
        <row r="718">
          <cell r="A718" t="str">
            <v>580402060000</v>
          </cell>
          <cell r="B718" t="str">
            <v>COLD SPRING HARBOR CSD</v>
          </cell>
          <cell r="C718" t="str">
            <v>580402060005</v>
          </cell>
          <cell r="D718" t="str">
            <v>GOOSEHILL PRIMARY CENTER</v>
          </cell>
          <cell r="E718" t="str">
            <v>Good Standing</v>
          </cell>
        </row>
        <row r="719">
          <cell r="A719" t="str">
            <v>510501040000</v>
          </cell>
          <cell r="B719" t="str">
            <v>COLTON-PIERREPONT CSD</v>
          </cell>
          <cell r="C719" t="str">
            <v>510501040000</v>
          </cell>
          <cell r="D719" t="str">
            <v>COLTON-PIERREPONT CSD</v>
          </cell>
          <cell r="E719" t="str">
            <v>Good Standing</v>
          </cell>
        </row>
        <row r="720">
          <cell r="A720" t="str">
            <v>510501040000</v>
          </cell>
          <cell r="B720" t="str">
            <v>COLTON-PIERREPONT CSD</v>
          </cell>
          <cell r="C720" t="str">
            <v>510501040001</v>
          </cell>
          <cell r="D720" t="str">
            <v>COLTON-PIERREPONT CENTRAL SCHOOL</v>
          </cell>
          <cell r="E720" t="str">
            <v>Good Standing</v>
          </cell>
        </row>
        <row r="721">
          <cell r="A721" t="str">
            <v>580410030000</v>
          </cell>
          <cell r="B721" t="str">
            <v>COMMACK UFSD</v>
          </cell>
          <cell r="C721" t="str">
            <v>580410030017</v>
          </cell>
          <cell r="D721" t="str">
            <v>COMMACK HIGH SCHOOL</v>
          </cell>
          <cell r="E721" t="str">
            <v>Good Standing</v>
          </cell>
        </row>
        <row r="722">
          <cell r="A722" t="str">
            <v>580410030000</v>
          </cell>
          <cell r="B722" t="str">
            <v>COMMACK UFSD</v>
          </cell>
          <cell r="C722" t="str">
            <v>580410030020</v>
          </cell>
          <cell r="D722" t="str">
            <v>BURR INTERMEDIATE SCHOOL</v>
          </cell>
          <cell r="E722" t="str">
            <v>Good Standing</v>
          </cell>
        </row>
        <row r="723">
          <cell r="A723" t="str">
            <v>580410030000</v>
          </cell>
          <cell r="B723" t="str">
            <v>COMMACK UFSD</v>
          </cell>
          <cell r="C723" t="str">
            <v>580410030000</v>
          </cell>
          <cell r="D723" t="str">
            <v>COMMACK UFSD</v>
          </cell>
          <cell r="E723" t="str">
            <v>Good Standing</v>
          </cell>
        </row>
        <row r="724">
          <cell r="A724" t="str">
            <v>580410030000</v>
          </cell>
          <cell r="B724" t="str">
            <v>COMMACK UFSD</v>
          </cell>
          <cell r="C724" t="str">
            <v>580410030005</v>
          </cell>
          <cell r="D724" t="str">
            <v>INDIAN HOLLOW SCHOOL</v>
          </cell>
          <cell r="E724" t="str">
            <v>Good Standing</v>
          </cell>
        </row>
        <row r="725">
          <cell r="A725" t="str">
            <v>580410030000</v>
          </cell>
          <cell r="B725" t="str">
            <v>COMMACK UFSD</v>
          </cell>
          <cell r="C725" t="str">
            <v>580410030008</v>
          </cell>
          <cell r="D725" t="str">
            <v>NORTH RIDGE SCHOOL</v>
          </cell>
          <cell r="E725" t="str">
            <v>Good Standing</v>
          </cell>
        </row>
        <row r="726">
          <cell r="A726" t="str">
            <v>580410030000</v>
          </cell>
          <cell r="B726" t="str">
            <v>COMMACK UFSD</v>
          </cell>
          <cell r="C726" t="str">
            <v>580410030014</v>
          </cell>
          <cell r="D726" t="str">
            <v>WOOD PARK SCHOOL</v>
          </cell>
          <cell r="E726" t="str">
            <v>Good Standing</v>
          </cell>
        </row>
        <row r="727">
          <cell r="A727" t="str">
            <v>580410030000</v>
          </cell>
          <cell r="B727" t="str">
            <v>COMMACK UFSD</v>
          </cell>
          <cell r="C727" t="str">
            <v>580410030018</v>
          </cell>
          <cell r="D727" t="str">
            <v>ROLLING HILLS SCHOOL</v>
          </cell>
          <cell r="E727" t="str">
            <v>Good Standing</v>
          </cell>
        </row>
        <row r="728">
          <cell r="A728" t="str">
            <v>580410030000</v>
          </cell>
          <cell r="B728" t="str">
            <v>COMMACK UFSD</v>
          </cell>
          <cell r="C728" t="str">
            <v>580410030019</v>
          </cell>
          <cell r="D728" t="str">
            <v>COMMACK MIDDLE SCHOOL</v>
          </cell>
          <cell r="E728" t="str">
            <v>Good Standing</v>
          </cell>
        </row>
        <row r="729">
          <cell r="A729" t="str">
            <v>580410030000</v>
          </cell>
          <cell r="B729" t="str">
            <v>COMMACK UFSD</v>
          </cell>
          <cell r="C729" t="str">
            <v>580410030021</v>
          </cell>
          <cell r="D729" t="str">
            <v>SAWMILL INTERMEDIATE SCHOOL</v>
          </cell>
          <cell r="E729" t="str">
            <v>Good Standing</v>
          </cell>
        </row>
        <row r="730">
          <cell r="A730" t="str">
            <v>140600860843</v>
          </cell>
          <cell r="B730" t="str">
            <v>COMMUNITY CS</v>
          </cell>
          <cell r="C730" t="str">
            <v>140600860843</v>
          </cell>
          <cell r="D730" t="str">
            <v>COMMUNITY CHARTER SCHOOL</v>
          </cell>
          <cell r="E730" t="str">
            <v>Focus Charter</v>
          </cell>
        </row>
        <row r="731">
          <cell r="A731" t="str">
            <v>331300860810</v>
          </cell>
          <cell r="B731" t="str">
            <v>COMMUNITY PARTNERSHIP CS</v>
          </cell>
          <cell r="C731" t="str">
            <v>331300860810</v>
          </cell>
          <cell r="D731" t="str">
            <v>COMMUNITY PARTNERSHIP CHARTER</v>
          </cell>
          <cell r="E731" t="str">
            <v>Good Standing</v>
          </cell>
        </row>
        <row r="732">
          <cell r="A732" t="str">
            <v>331300860893</v>
          </cell>
          <cell r="B732" t="str">
            <v>COMMUNITY ROOTS CS</v>
          </cell>
          <cell r="C732" t="str">
            <v>331300860893</v>
          </cell>
          <cell r="D732" t="str">
            <v>COMMUNITY ROOTS CHARTER SCHOOL</v>
          </cell>
          <cell r="E732" t="str">
            <v>Good Standing</v>
          </cell>
        </row>
        <row r="733">
          <cell r="A733" t="str">
            <v>332100860949</v>
          </cell>
          <cell r="B733" t="str">
            <v>CONEY ISLAND PREP PUBLIC CS</v>
          </cell>
          <cell r="C733" t="str">
            <v>332100860949</v>
          </cell>
          <cell r="D733" t="str">
            <v>CONEY ISLAND PREP PUBLIC CHARTER SCH</v>
          </cell>
          <cell r="E733" t="str">
            <v>Good Standing</v>
          </cell>
        </row>
        <row r="734">
          <cell r="A734" t="str">
            <v>580507060000</v>
          </cell>
          <cell r="B734" t="str">
            <v>CONNETQUOT CSD</v>
          </cell>
          <cell r="C734" t="str">
            <v>580507060000</v>
          </cell>
          <cell r="D734" t="str">
            <v>CONNETQUOT CSD</v>
          </cell>
          <cell r="E734" t="str">
            <v>Good Standing</v>
          </cell>
        </row>
        <row r="735">
          <cell r="A735" t="str">
            <v>580507060000</v>
          </cell>
          <cell r="B735" t="str">
            <v>CONNETQUOT CSD</v>
          </cell>
          <cell r="C735" t="str">
            <v>580507060002</v>
          </cell>
          <cell r="D735" t="str">
            <v>HELEN B DUFFIELD ELEMENTARY SCHOOL</v>
          </cell>
          <cell r="E735" t="str">
            <v>Good Standing</v>
          </cell>
        </row>
        <row r="736">
          <cell r="A736" t="str">
            <v>580507060000</v>
          </cell>
          <cell r="B736" t="str">
            <v>CONNETQUOT CSD</v>
          </cell>
          <cell r="C736" t="str">
            <v>580507060003</v>
          </cell>
          <cell r="D736" t="str">
            <v>JOHN PEARL ELEMENTARY SCHOOL</v>
          </cell>
          <cell r="E736" t="str">
            <v>Good Standing</v>
          </cell>
        </row>
        <row r="737">
          <cell r="A737" t="str">
            <v>580507060000</v>
          </cell>
          <cell r="B737" t="str">
            <v>CONNETQUOT CSD</v>
          </cell>
          <cell r="C737" t="str">
            <v>580507060004</v>
          </cell>
          <cell r="D737" t="str">
            <v>EDITH L SLOCUM ELEMENTARY SCHOOL</v>
          </cell>
          <cell r="E737" t="str">
            <v>Good Standing</v>
          </cell>
        </row>
        <row r="738">
          <cell r="A738" t="str">
            <v>580507060000</v>
          </cell>
          <cell r="B738" t="str">
            <v>CONNETQUOT CSD</v>
          </cell>
          <cell r="C738" t="str">
            <v>580507060005</v>
          </cell>
          <cell r="D738" t="str">
            <v>SYCAMORE AVENUE ELEMENTARY SCHOOL</v>
          </cell>
          <cell r="E738" t="str">
            <v>Good Standing</v>
          </cell>
        </row>
        <row r="739">
          <cell r="A739" t="str">
            <v>580507060000</v>
          </cell>
          <cell r="B739" t="str">
            <v>CONNETQUOT CSD</v>
          </cell>
          <cell r="C739" t="str">
            <v>580507060006</v>
          </cell>
          <cell r="D739" t="str">
            <v>CONNETQUOT HIGH SCHOOL</v>
          </cell>
          <cell r="E739" t="str">
            <v>Good Standing</v>
          </cell>
        </row>
        <row r="740">
          <cell r="A740" t="str">
            <v>580507060000</v>
          </cell>
          <cell r="B740" t="str">
            <v>CONNETQUOT CSD</v>
          </cell>
          <cell r="C740" t="str">
            <v>580507060007</v>
          </cell>
          <cell r="D740" t="str">
            <v>CHEROKEE STREET ELEMENTARY SCHOOL</v>
          </cell>
          <cell r="E740" t="str">
            <v>Good Standing</v>
          </cell>
        </row>
        <row r="741">
          <cell r="A741" t="str">
            <v>580507060000</v>
          </cell>
          <cell r="B741" t="str">
            <v>CONNETQUOT CSD</v>
          </cell>
          <cell r="C741" t="str">
            <v>580507060008</v>
          </cell>
          <cell r="D741" t="str">
            <v>IDLE HOUR ELEMENTARY SCHOOL</v>
          </cell>
          <cell r="E741" t="str">
            <v>Good Standing</v>
          </cell>
        </row>
        <row r="742">
          <cell r="A742" t="str">
            <v>580507060000</v>
          </cell>
          <cell r="B742" t="str">
            <v>CONNETQUOT CSD</v>
          </cell>
          <cell r="C742" t="str">
            <v>580507060009</v>
          </cell>
          <cell r="D742" t="str">
            <v>EDWARD J BOSTI ELEMENTARY SCHOOL</v>
          </cell>
          <cell r="E742" t="str">
            <v>Good Standing</v>
          </cell>
        </row>
        <row r="743">
          <cell r="A743" t="str">
            <v>580507060000</v>
          </cell>
          <cell r="B743" t="str">
            <v>CONNETQUOT CSD</v>
          </cell>
          <cell r="C743" t="str">
            <v>580507060010</v>
          </cell>
          <cell r="D743" t="str">
            <v>RONKONKOMA MIDDLE SCHOOL</v>
          </cell>
          <cell r="E743" t="str">
            <v>Good Standing</v>
          </cell>
        </row>
        <row r="744">
          <cell r="A744" t="str">
            <v>580507060000</v>
          </cell>
          <cell r="B744" t="str">
            <v>CONNETQUOT CSD</v>
          </cell>
          <cell r="C744" t="str">
            <v>580507060011</v>
          </cell>
          <cell r="D744" t="str">
            <v>OAKDALE-BOHEMIA MIDDLE SCHOOL</v>
          </cell>
          <cell r="E744" t="str">
            <v>Good Standing</v>
          </cell>
        </row>
        <row r="745">
          <cell r="A745" t="str">
            <v>471701040000</v>
          </cell>
          <cell r="B745" t="str">
            <v>COOPERSTOWN CSD</v>
          </cell>
          <cell r="C745" t="str">
            <v>471701040000</v>
          </cell>
          <cell r="D745" t="str">
            <v>COOPERSTOWN CSD</v>
          </cell>
          <cell r="E745" t="str">
            <v>Good Standing</v>
          </cell>
        </row>
        <row r="746">
          <cell r="A746" t="str">
            <v>471701040000</v>
          </cell>
          <cell r="B746" t="str">
            <v>COOPERSTOWN CSD</v>
          </cell>
          <cell r="C746" t="str">
            <v>471701040001</v>
          </cell>
          <cell r="D746" t="str">
            <v>COOPERSTOWN ELEMENTARY SCHOOL</v>
          </cell>
          <cell r="E746" t="str">
            <v>Good Standing</v>
          </cell>
        </row>
        <row r="747">
          <cell r="A747" t="str">
            <v>471701040000</v>
          </cell>
          <cell r="B747" t="str">
            <v>COOPERSTOWN CSD</v>
          </cell>
          <cell r="C747" t="str">
            <v>471701040003</v>
          </cell>
          <cell r="D747" t="str">
            <v>COOPERSTOWN JR/SR HIGH SCHOOL</v>
          </cell>
          <cell r="E747" t="str">
            <v>Local Assistance Plan</v>
          </cell>
        </row>
        <row r="748">
          <cell r="A748" t="str">
            <v>230201040000</v>
          </cell>
          <cell r="B748" t="str">
            <v>COPENHAGEN CSD</v>
          </cell>
          <cell r="C748" t="str">
            <v>230201040000</v>
          </cell>
          <cell r="D748" t="str">
            <v>COPENHAGEN CSD</v>
          </cell>
          <cell r="E748" t="str">
            <v>Good Standing</v>
          </cell>
        </row>
        <row r="749">
          <cell r="A749" t="str">
            <v>230201040000</v>
          </cell>
          <cell r="B749" t="str">
            <v>COPENHAGEN CSD</v>
          </cell>
          <cell r="C749" t="str">
            <v>230201040001</v>
          </cell>
          <cell r="D749" t="str">
            <v>COPENHAGEN CENTRAL SCHOOL</v>
          </cell>
          <cell r="E749" t="str">
            <v>Good Standing</v>
          </cell>
        </row>
        <row r="750">
          <cell r="A750" t="str">
            <v>580105030000</v>
          </cell>
          <cell r="B750" t="str">
            <v>COPIAGUE UFSD</v>
          </cell>
          <cell r="C750" t="str">
            <v>580105030000</v>
          </cell>
          <cell r="D750" t="str">
            <v>COPIAGUE UFSD</v>
          </cell>
          <cell r="E750" t="str">
            <v>Good Standing</v>
          </cell>
        </row>
        <row r="751">
          <cell r="A751" t="str">
            <v>580105030000</v>
          </cell>
          <cell r="B751" t="str">
            <v>COPIAGUE UFSD</v>
          </cell>
          <cell r="C751" t="str">
            <v>580105030001</v>
          </cell>
          <cell r="D751" t="str">
            <v>DEAUVILLE GARDENS EAST ELEMENTARY</v>
          </cell>
          <cell r="E751" t="str">
            <v>Good Standing</v>
          </cell>
        </row>
        <row r="752">
          <cell r="A752" t="str">
            <v>580105030000</v>
          </cell>
          <cell r="B752" t="str">
            <v>COPIAGUE UFSD</v>
          </cell>
          <cell r="C752" t="str">
            <v>580105030002</v>
          </cell>
          <cell r="D752" t="str">
            <v>GREAT NECK ROAD ELEMENTARY SCHOOL</v>
          </cell>
          <cell r="E752" t="str">
            <v>Good Standing</v>
          </cell>
        </row>
        <row r="753">
          <cell r="A753" t="str">
            <v>580105030000</v>
          </cell>
          <cell r="B753" t="str">
            <v>COPIAGUE UFSD</v>
          </cell>
          <cell r="C753" t="str">
            <v>580105030004</v>
          </cell>
          <cell r="D753" t="str">
            <v>SUSAN E WILEY SCHOOL</v>
          </cell>
          <cell r="E753" t="str">
            <v>Good Standing</v>
          </cell>
        </row>
        <row r="754">
          <cell r="A754" t="str">
            <v>580105030000</v>
          </cell>
          <cell r="B754" t="str">
            <v>COPIAGUE UFSD</v>
          </cell>
          <cell r="C754" t="str">
            <v>580105030005</v>
          </cell>
          <cell r="D754" t="str">
            <v>WALTER G O'CONNELL COPIAGUE HIGH SCH</v>
          </cell>
          <cell r="E754" t="str">
            <v>Good Standing</v>
          </cell>
        </row>
        <row r="755">
          <cell r="A755" t="str">
            <v>580105030000</v>
          </cell>
          <cell r="B755" t="str">
            <v>COPIAGUE UFSD</v>
          </cell>
          <cell r="C755" t="str">
            <v>580105030006</v>
          </cell>
          <cell r="D755" t="str">
            <v>COPIAGUE MIDDLE SCHOOL</v>
          </cell>
          <cell r="E755" t="str">
            <v>Good Standing</v>
          </cell>
        </row>
        <row r="756">
          <cell r="A756" t="str">
            <v>520401040000</v>
          </cell>
          <cell r="B756" t="str">
            <v>CORINTH CSD</v>
          </cell>
          <cell r="C756" t="str">
            <v>520401040000</v>
          </cell>
          <cell r="D756" t="str">
            <v>CORINTH CSD</v>
          </cell>
          <cell r="E756" t="str">
            <v>Good Standing</v>
          </cell>
        </row>
        <row r="757">
          <cell r="A757" t="str">
            <v>520401040000</v>
          </cell>
          <cell r="B757" t="str">
            <v>CORINTH CSD</v>
          </cell>
          <cell r="C757" t="str">
            <v>520401040007</v>
          </cell>
          <cell r="D757" t="str">
            <v>CORINTH HIGH SCHOOL</v>
          </cell>
          <cell r="E757" t="str">
            <v>Good Standing</v>
          </cell>
        </row>
        <row r="758">
          <cell r="A758" t="str">
            <v>520401040000</v>
          </cell>
          <cell r="B758" t="str">
            <v>CORINTH CSD</v>
          </cell>
          <cell r="C758" t="str">
            <v>520401040008</v>
          </cell>
          <cell r="D758" t="str">
            <v>CORINTH MIDDLE SCHOOL</v>
          </cell>
          <cell r="E758" t="str">
            <v>Local Assistance Plan</v>
          </cell>
        </row>
        <row r="759">
          <cell r="A759" t="str">
            <v>520401040000</v>
          </cell>
          <cell r="B759" t="str">
            <v>CORINTH CSD</v>
          </cell>
          <cell r="C759" t="str">
            <v>520401040009</v>
          </cell>
          <cell r="D759" t="str">
            <v>CORINTH ELEMENTARY SCHOOL</v>
          </cell>
          <cell r="E759" t="str">
            <v>Good Standing</v>
          </cell>
        </row>
        <row r="760">
          <cell r="A760" t="str">
            <v>571000010000</v>
          </cell>
          <cell r="B760" t="str">
            <v>CORNING CITY SD</v>
          </cell>
          <cell r="C760" t="str">
            <v>571000010000</v>
          </cell>
          <cell r="D760" t="str">
            <v>CORNING CITY SD</v>
          </cell>
          <cell r="E760" t="str">
            <v>Good Standing</v>
          </cell>
        </row>
        <row r="761">
          <cell r="A761" t="str">
            <v>571000010000</v>
          </cell>
          <cell r="B761" t="str">
            <v>CORNING CITY SD</v>
          </cell>
          <cell r="C761" t="str">
            <v>571000010003</v>
          </cell>
          <cell r="D761" t="str">
            <v>CALVIN U SMITH ELEMENTARY SCHOOL</v>
          </cell>
          <cell r="E761" t="str">
            <v>Good Standing</v>
          </cell>
        </row>
        <row r="762">
          <cell r="A762" t="str">
            <v>571000010000</v>
          </cell>
          <cell r="B762" t="str">
            <v>CORNING CITY SD</v>
          </cell>
          <cell r="C762" t="str">
            <v>571000010005</v>
          </cell>
          <cell r="D762" t="str">
            <v>ERWIN VALLEY ELEMENTARY SCHOOL</v>
          </cell>
          <cell r="E762" t="str">
            <v>Good Standing</v>
          </cell>
        </row>
        <row r="763">
          <cell r="A763" t="str">
            <v>571000010000</v>
          </cell>
          <cell r="B763" t="str">
            <v>CORNING CITY SD</v>
          </cell>
          <cell r="C763" t="str">
            <v>571000010007</v>
          </cell>
          <cell r="D763" t="str">
            <v>FREDERICK CARDER ELEMENTARY SCHOOL</v>
          </cell>
          <cell r="E763" t="str">
            <v>Good Standing</v>
          </cell>
        </row>
        <row r="764">
          <cell r="A764" t="str">
            <v>571000010000</v>
          </cell>
          <cell r="B764" t="str">
            <v>CORNING CITY SD</v>
          </cell>
          <cell r="C764" t="str">
            <v>571000010008</v>
          </cell>
          <cell r="D764" t="str">
            <v>HUGH W GREGG ELEMENTARY SCHOOL</v>
          </cell>
          <cell r="E764" t="str">
            <v>Good Standing</v>
          </cell>
        </row>
        <row r="765">
          <cell r="A765" t="str">
            <v>571000010000</v>
          </cell>
          <cell r="B765" t="str">
            <v>CORNING CITY SD</v>
          </cell>
          <cell r="C765" t="str">
            <v>571000010012</v>
          </cell>
          <cell r="D765" t="str">
            <v>WILLIAM E SEVERN ELEMENTARY SCHOOL</v>
          </cell>
          <cell r="E765" t="str">
            <v>Good Standing</v>
          </cell>
        </row>
        <row r="766">
          <cell r="A766" t="str">
            <v>571000010000</v>
          </cell>
          <cell r="B766" t="str">
            <v>CORNING CITY SD</v>
          </cell>
          <cell r="C766" t="str">
            <v>571000010013</v>
          </cell>
          <cell r="D766" t="str">
            <v>WINFIELD STREET ELEMENTARY SCHOOL</v>
          </cell>
          <cell r="E766" t="str">
            <v>Local Assistance Plan</v>
          </cell>
        </row>
        <row r="767">
          <cell r="A767" t="str">
            <v>571000010000</v>
          </cell>
          <cell r="B767" t="str">
            <v>CORNING CITY SD</v>
          </cell>
          <cell r="C767" t="str">
            <v>571000010014</v>
          </cell>
          <cell r="D767" t="str">
            <v>NORTHSIDE BLODGETT MIDDLE SCHOOL</v>
          </cell>
          <cell r="E767" t="str">
            <v>Good Standing</v>
          </cell>
        </row>
        <row r="768">
          <cell r="A768" t="str">
            <v>571000010000</v>
          </cell>
          <cell r="B768" t="str">
            <v>CORNING CITY SD</v>
          </cell>
          <cell r="C768" t="str">
            <v>571000010015</v>
          </cell>
          <cell r="D768" t="str">
            <v>CORNING FREE ACADEMY MIDDLE SCHOOL</v>
          </cell>
          <cell r="E768" t="str">
            <v>Good Standing</v>
          </cell>
        </row>
        <row r="769">
          <cell r="A769" t="str">
            <v>571000010000</v>
          </cell>
          <cell r="B769" t="str">
            <v>CORNING CITY SD</v>
          </cell>
          <cell r="C769" t="str">
            <v>571000010017</v>
          </cell>
          <cell r="D769" t="str">
            <v>CORNING-PAINTED POST EAST HIGH SCH</v>
          </cell>
          <cell r="E769" t="str">
            <v>Good Standing</v>
          </cell>
        </row>
        <row r="770">
          <cell r="A770" t="str">
            <v>571000010000</v>
          </cell>
          <cell r="B770" t="str">
            <v>CORNING CITY SD</v>
          </cell>
          <cell r="C770" t="str">
            <v>571000010018</v>
          </cell>
          <cell r="D770" t="str">
            <v>CORNING-PAINTED POST WEST HIGH SCH</v>
          </cell>
          <cell r="E770" t="str">
            <v>Good Standing</v>
          </cell>
        </row>
        <row r="771">
          <cell r="A771" t="str">
            <v>571000010000</v>
          </cell>
          <cell r="B771" t="str">
            <v>CORNING CITY SD</v>
          </cell>
          <cell r="C771" t="str">
            <v>571000010019</v>
          </cell>
          <cell r="D771" t="str">
            <v>CORNING-PAINTED POST HS LRN CTR</v>
          </cell>
          <cell r="E771" t="str">
            <v>Good Standing</v>
          </cell>
        </row>
        <row r="772">
          <cell r="A772" t="str">
            <v>440301060000</v>
          </cell>
          <cell r="B772" t="str">
            <v>CORNWALL CSD</v>
          </cell>
          <cell r="C772" t="str">
            <v>440301060000</v>
          </cell>
          <cell r="D772" t="str">
            <v>CORNWALL CSD</v>
          </cell>
          <cell r="E772" t="str">
            <v>Good Standing</v>
          </cell>
        </row>
        <row r="773">
          <cell r="A773" t="str">
            <v>440301060000</v>
          </cell>
          <cell r="B773" t="str">
            <v>CORNWALL CSD</v>
          </cell>
          <cell r="C773" t="str">
            <v>440301060001</v>
          </cell>
          <cell r="D773" t="str">
            <v>WILLOW AVENUE ELEMENTARY SCHOOL</v>
          </cell>
          <cell r="E773" t="str">
            <v>Good Standing</v>
          </cell>
        </row>
        <row r="774">
          <cell r="A774" t="str">
            <v>440301060000</v>
          </cell>
          <cell r="B774" t="str">
            <v>CORNWALL CSD</v>
          </cell>
          <cell r="C774" t="str">
            <v>440301060002</v>
          </cell>
          <cell r="D774" t="str">
            <v>CORNWALL-ON-HUDSON ELEM SCH</v>
          </cell>
          <cell r="E774" t="str">
            <v>Good Standing</v>
          </cell>
        </row>
        <row r="775">
          <cell r="A775" t="str">
            <v>440301060000</v>
          </cell>
          <cell r="B775" t="str">
            <v>CORNWALL CSD</v>
          </cell>
          <cell r="C775" t="str">
            <v>440301060003</v>
          </cell>
          <cell r="D775" t="str">
            <v>CORNWALL CENTRAL HIGH SCHOOL</v>
          </cell>
          <cell r="E775" t="str">
            <v>Good Standing</v>
          </cell>
        </row>
        <row r="776">
          <cell r="A776" t="str">
            <v>440301060000</v>
          </cell>
          <cell r="B776" t="str">
            <v>CORNWALL CSD</v>
          </cell>
          <cell r="C776" t="str">
            <v>440301060004</v>
          </cell>
          <cell r="D776" t="str">
            <v>CORNWALL ELEMENTARY SCHOOL</v>
          </cell>
          <cell r="E776" t="str">
            <v>Good Standing</v>
          </cell>
        </row>
        <row r="777">
          <cell r="A777" t="str">
            <v>440301060000</v>
          </cell>
          <cell r="B777" t="str">
            <v>CORNWALL CSD</v>
          </cell>
          <cell r="C777" t="str">
            <v>440301060005</v>
          </cell>
          <cell r="D777" t="str">
            <v>CORNWALL MIDDLE SCHOOL</v>
          </cell>
          <cell r="E777" t="str">
            <v>Good Standing</v>
          </cell>
        </row>
        <row r="778">
          <cell r="A778" t="str">
            <v>110200010000</v>
          </cell>
          <cell r="B778" t="str">
            <v>CORTLAND CITY SD</v>
          </cell>
          <cell r="C778" t="str">
            <v>110200010000</v>
          </cell>
          <cell r="D778" t="str">
            <v>CORTLAND CITY SD</v>
          </cell>
          <cell r="E778" t="str">
            <v>Focus District</v>
          </cell>
        </row>
        <row r="779">
          <cell r="A779" t="str">
            <v>110200010000</v>
          </cell>
          <cell r="B779" t="str">
            <v>CORTLAND CITY SD</v>
          </cell>
          <cell r="C779" t="str">
            <v>110200010003</v>
          </cell>
          <cell r="D779" t="str">
            <v>FRANKLYN S BARRY SCHOOL</v>
          </cell>
          <cell r="E779" t="str">
            <v>Good Standing</v>
          </cell>
        </row>
        <row r="780">
          <cell r="A780" t="str">
            <v>110200010000</v>
          </cell>
          <cell r="B780" t="str">
            <v>CORTLAND CITY SD</v>
          </cell>
          <cell r="C780" t="str">
            <v>110200010004</v>
          </cell>
          <cell r="D780" t="str">
            <v>VIRGIL ELEMENTARY SCHOOL</v>
          </cell>
          <cell r="E780" t="str">
            <v>Good Standing</v>
          </cell>
        </row>
        <row r="781">
          <cell r="A781" t="str">
            <v>110200010000</v>
          </cell>
          <cell r="B781" t="str">
            <v>CORTLAND CITY SD</v>
          </cell>
          <cell r="C781" t="str">
            <v>110200010008</v>
          </cell>
          <cell r="D781" t="str">
            <v>ALTON B PARKER SCHOOL</v>
          </cell>
          <cell r="E781" t="str">
            <v>Focus</v>
          </cell>
        </row>
        <row r="782">
          <cell r="A782" t="str">
            <v>110200010000</v>
          </cell>
          <cell r="B782" t="str">
            <v>CORTLAND CITY SD</v>
          </cell>
          <cell r="C782" t="str">
            <v>110200010009</v>
          </cell>
          <cell r="D782" t="str">
            <v>RANDALL SCHOOL</v>
          </cell>
          <cell r="E782" t="str">
            <v>Good Standing</v>
          </cell>
        </row>
        <row r="783">
          <cell r="A783" t="str">
            <v>110200010000</v>
          </cell>
          <cell r="B783" t="str">
            <v>CORTLAND CITY SD</v>
          </cell>
          <cell r="C783" t="str">
            <v>110200010010</v>
          </cell>
          <cell r="D783" t="str">
            <v>F E SMITH SCHOOL</v>
          </cell>
          <cell r="E783" t="str">
            <v>Good Standing</v>
          </cell>
        </row>
        <row r="784">
          <cell r="A784" t="str">
            <v>110200010000</v>
          </cell>
          <cell r="B784" t="str">
            <v>CORTLAND CITY SD</v>
          </cell>
          <cell r="C784" t="str">
            <v>110200010011</v>
          </cell>
          <cell r="D784" t="str">
            <v>CORTLAND JUNIOR-SENIOR HIGH SCHOOL</v>
          </cell>
          <cell r="E784" t="str">
            <v>Focus</v>
          </cell>
        </row>
        <row r="785">
          <cell r="A785" t="str">
            <v>190501040000</v>
          </cell>
          <cell r="B785" t="str">
            <v>COXSACKIE-ATHENS CSD</v>
          </cell>
          <cell r="C785" t="str">
            <v>190501040000</v>
          </cell>
          <cell r="D785" t="str">
            <v>COXSACKIE-ATHENS CSD</v>
          </cell>
          <cell r="E785" t="str">
            <v>Good Standing</v>
          </cell>
        </row>
        <row r="786">
          <cell r="A786" t="str">
            <v>190501040000</v>
          </cell>
          <cell r="B786" t="str">
            <v>COXSACKIE-ATHENS CSD</v>
          </cell>
          <cell r="C786" t="str">
            <v>190501040001</v>
          </cell>
          <cell r="D786" t="str">
            <v>COXSACKIE-ATHENS HIGH SCHOOL</v>
          </cell>
          <cell r="E786" t="str">
            <v>Good Standing</v>
          </cell>
        </row>
        <row r="787">
          <cell r="A787" t="str">
            <v>190501040000</v>
          </cell>
          <cell r="B787" t="str">
            <v>COXSACKIE-ATHENS CSD</v>
          </cell>
          <cell r="C787" t="str">
            <v>190501040002</v>
          </cell>
          <cell r="D787" t="str">
            <v>COXSACKIE ELEMENTARY SCHOOL</v>
          </cell>
          <cell r="E787" t="str">
            <v>Good Standing</v>
          </cell>
        </row>
        <row r="788">
          <cell r="A788" t="str">
            <v>190501040000</v>
          </cell>
          <cell r="B788" t="str">
            <v>COXSACKIE-ATHENS CSD</v>
          </cell>
          <cell r="C788" t="str">
            <v>190501040003</v>
          </cell>
          <cell r="D788" t="str">
            <v>EDWARD J ARTHUR ELEMENTARY SCHOOL</v>
          </cell>
          <cell r="E788" t="str">
            <v>Good Standing</v>
          </cell>
        </row>
        <row r="789">
          <cell r="A789" t="str">
            <v>190501040000</v>
          </cell>
          <cell r="B789" t="str">
            <v>COXSACKIE-ATHENS CSD</v>
          </cell>
          <cell r="C789" t="str">
            <v>190501040004</v>
          </cell>
          <cell r="D789" t="str">
            <v>COXSACKIE-ATHENS MIDDLE SCHOOL</v>
          </cell>
          <cell r="E789" t="str">
            <v>Local Assistance Plan</v>
          </cell>
        </row>
        <row r="790">
          <cell r="A790" t="str">
            <v>660202030000</v>
          </cell>
          <cell r="B790" t="str">
            <v>CROTON-HARMON UFSD</v>
          </cell>
          <cell r="C790" t="str">
            <v>660202030003</v>
          </cell>
          <cell r="D790" t="str">
            <v>CROTON-HARMON  HIGH SCHOOL</v>
          </cell>
          <cell r="E790" t="str">
            <v>Good Standing</v>
          </cell>
        </row>
        <row r="791">
          <cell r="A791" t="str">
            <v>660202030000</v>
          </cell>
          <cell r="B791" t="str">
            <v>CROTON-HARMON UFSD</v>
          </cell>
          <cell r="C791" t="str">
            <v>660202030000</v>
          </cell>
          <cell r="D791" t="str">
            <v>CROTON-HARMON UFSD</v>
          </cell>
          <cell r="E791" t="str">
            <v>Good Standing</v>
          </cell>
        </row>
        <row r="792">
          <cell r="A792" t="str">
            <v>660202030000</v>
          </cell>
          <cell r="B792" t="str">
            <v>CROTON-HARMON UFSD</v>
          </cell>
          <cell r="C792" t="str">
            <v>660202030001</v>
          </cell>
          <cell r="D792" t="str">
            <v>CARRIE E TOMPKINS SCHOOL</v>
          </cell>
          <cell r="E792" t="str">
            <v>Good Standing</v>
          </cell>
        </row>
        <row r="793">
          <cell r="A793" t="str">
            <v>660202030000</v>
          </cell>
          <cell r="B793" t="str">
            <v>CROTON-HARMON UFSD</v>
          </cell>
          <cell r="C793" t="str">
            <v>660202030002</v>
          </cell>
          <cell r="D793" t="str">
            <v>PIERRE VAN CORTLANDT SCHOOL</v>
          </cell>
          <cell r="E793" t="str">
            <v>Good Standing</v>
          </cell>
        </row>
        <row r="794">
          <cell r="A794" t="str">
            <v>150203040000</v>
          </cell>
          <cell r="B794" t="str">
            <v>CROWN POINT CSD</v>
          </cell>
          <cell r="C794" t="str">
            <v>150203040000</v>
          </cell>
          <cell r="D794" t="str">
            <v>CROWN POINT CSD</v>
          </cell>
          <cell r="E794" t="str">
            <v>Good Standing</v>
          </cell>
        </row>
        <row r="795">
          <cell r="A795" t="str">
            <v>150203040000</v>
          </cell>
          <cell r="B795" t="str">
            <v>CROWN POINT CSD</v>
          </cell>
          <cell r="C795" t="str">
            <v>150203040001</v>
          </cell>
          <cell r="D795" t="str">
            <v>CROWN POINT CENTRAL SCHOOL</v>
          </cell>
          <cell r="E795" t="str">
            <v>Good Standing</v>
          </cell>
        </row>
        <row r="796">
          <cell r="A796" t="str">
            <v>022302040000</v>
          </cell>
          <cell r="B796" t="str">
            <v>CUBA-RUSHFORD CSD</v>
          </cell>
          <cell r="C796" t="str">
            <v>022302040000</v>
          </cell>
          <cell r="D796" t="str">
            <v>CUBA-RUSHFORD CSD</v>
          </cell>
          <cell r="E796" t="str">
            <v>Good Standing</v>
          </cell>
        </row>
        <row r="797">
          <cell r="A797" t="str">
            <v>022302040000</v>
          </cell>
          <cell r="B797" t="str">
            <v>CUBA-RUSHFORD CSD</v>
          </cell>
          <cell r="C797" t="str">
            <v>022302040001</v>
          </cell>
          <cell r="D797" t="str">
            <v>CUBA-RUSHFORD HIGH SCHOOL</v>
          </cell>
          <cell r="E797" t="str">
            <v>Good Standing</v>
          </cell>
        </row>
        <row r="798">
          <cell r="A798" t="str">
            <v>022302040000</v>
          </cell>
          <cell r="B798" t="str">
            <v>CUBA-RUSHFORD CSD</v>
          </cell>
          <cell r="C798" t="str">
            <v>022302040002</v>
          </cell>
          <cell r="D798" t="str">
            <v>CUBA-RUSHFORD ELEMENTARY SCHOOL</v>
          </cell>
          <cell r="E798" t="str">
            <v>Good Standing</v>
          </cell>
        </row>
        <row r="799">
          <cell r="A799" t="str">
            <v>022302040000</v>
          </cell>
          <cell r="B799" t="str">
            <v>CUBA-RUSHFORD CSD</v>
          </cell>
          <cell r="C799" t="str">
            <v>022302040003</v>
          </cell>
          <cell r="D799" t="str">
            <v>RUSHFORD ELEMENTARY SCHOOL</v>
          </cell>
          <cell r="E799" t="str">
            <v>Good Standing</v>
          </cell>
        </row>
        <row r="800">
          <cell r="A800" t="str">
            <v>022302040000</v>
          </cell>
          <cell r="B800" t="str">
            <v>CUBA-RUSHFORD CSD</v>
          </cell>
          <cell r="C800" t="str">
            <v>022302040004</v>
          </cell>
          <cell r="D800" t="str">
            <v>CUBA-RUSHFORD MIDDLE SCHOOL</v>
          </cell>
          <cell r="E800" t="str">
            <v>Good Standing</v>
          </cell>
        </row>
        <row r="801">
          <cell r="A801" t="str">
            <v>331800860988</v>
          </cell>
          <cell r="B801" t="str">
            <v>CULTURAL ARTS ACADEMY-SPRING CREEK</v>
          </cell>
          <cell r="C801" t="str">
            <v>331800860988</v>
          </cell>
          <cell r="D801" t="str">
            <v>CULTURAL ARTS ACADEMY-SPRING CREEK</v>
          </cell>
          <cell r="E801" t="str">
            <v>Good Standing</v>
          </cell>
        </row>
        <row r="802">
          <cell r="A802" t="str">
            <v>241101040000</v>
          </cell>
          <cell r="B802" t="str">
            <v>DALTON-NUNDA CSD (KESHEQUA)</v>
          </cell>
          <cell r="C802" t="str">
            <v>241101040000</v>
          </cell>
          <cell r="D802" t="str">
            <v>DALTON-NUNDA CSD (KESHEQUA)</v>
          </cell>
          <cell r="E802" t="str">
            <v>Good Standing</v>
          </cell>
        </row>
        <row r="803">
          <cell r="A803" t="str">
            <v>241101040000</v>
          </cell>
          <cell r="B803" t="str">
            <v>DALTON-NUNDA CSD (KESHEQUA)</v>
          </cell>
          <cell r="C803" t="str">
            <v>241101040001</v>
          </cell>
          <cell r="D803" t="str">
            <v>DALTON-NUNDA MIDDLE SCHOOL</v>
          </cell>
          <cell r="E803" t="str">
            <v>Good Standing</v>
          </cell>
        </row>
        <row r="804">
          <cell r="A804" t="str">
            <v>241101040000</v>
          </cell>
          <cell r="B804" t="str">
            <v>DALTON-NUNDA CSD (KESHEQUA)</v>
          </cell>
          <cell r="C804" t="str">
            <v>241101040002</v>
          </cell>
          <cell r="D804" t="str">
            <v>DALTON-NUNDA ELEMENTARY SCHOOL</v>
          </cell>
          <cell r="E804" t="str">
            <v>Good Standing</v>
          </cell>
        </row>
        <row r="805">
          <cell r="A805" t="str">
            <v>241101040000</v>
          </cell>
          <cell r="B805" t="str">
            <v>DALTON-NUNDA CSD (KESHEQUA)</v>
          </cell>
          <cell r="C805" t="str">
            <v>241101040003</v>
          </cell>
          <cell r="D805" t="str">
            <v>DALTON-NUNDA HIGH SCHOOL</v>
          </cell>
          <cell r="E805" t="str">
            <v>Good Standing</v>
          </cell>
        </row>
        <row r="806">
          <cell r="A806" t="str">
            <v>241001060000</v>
          </cell>
          <cell r="B806" t="str">
            <v>DANSVILLE CSD</v>
          </cell>
          <cell r="C806" t="str">
            <v>241001060000</v>
          </cell>
          <cell r="D806" t="str">
            <v>DANSVILLE CSD</v>
          </cell>
          <cell r="E806" t="str">
            <v>Good Standing</v>
          </cell>
        </row>
        <row r="807">
          <cell r="A807" t="str">
            <v>241001060000</v>
          </cell>
          <cell r="B807" t="str">
            <v>DANSVILLE CSD</v>
          </cell>
          <cell r="C807" t="str">
            <v>241001060001</v>
          </cell>
          <cell r="D807" t="str">
            <v>ELLIS B HYDE ELEMENTARY SCHOOL</v>
          </cell>
          <cell r="E807" t="str">
            <v>Local Assistance Plan</v>
          </cell>
        </row>
        <row r="808">
          <cell r="A808" t="str">
            <v>241001060000</v>
          </cell>
          <cell r="B808" t="str">
            <v>DANSVILLE CSD</v>
          </cell>
          <cell r="C808" t="str">
            <v>241001060003</v>
          </cell>
          <cell r="D808" t="str">
            <v>DANSVILLE JUNIOR/SENIOR HIGH SCHOOL</v>
          </cell>
          <cell r="E808" t="str">
            <v>Good Standing</v>
          </cell>
        </row>
        <row r="809">
          <cell r="A809" t="str">
            <v>241001060000</v>
          </cell>
          <cell r="B809" t="str">
            <v>DANSVILLE CSD</v>
          </cell>
          <cell r="C809" t="str">
            <v>241001060004</v>
          </cell>
          <cell r="D809" t="str">
            <v>DANSVILLE PRIMARY SCHOOL</v>
          </cell>
          <cell r="E809" t="str">
            <v>Local Assistance Plan</v>
          </cell>
        </row>
        <row r="810">
          <cell r="A810" t="str">
            <v>580107030000</v>
          </cell>
          <cell r="B810" t="str">
            <v>DEER PARK UFSD</v>
          </cell>
          <cell r="C810" t="str">
            <v>580107030000</v>
          </cell>
          <cell r="D810" t="str">
            <v>DEER PARK UFSD</v>
          </cell>
          <cell r="E810" t="str">
            <v>Good Standing</v>
          </cell>
        </row>
        <row r="811">
          <cell r="A811" t="str">
            <v>580107030000</v>
          </cell>
          <cell r="B811" t="str">
            <v>DEER PARK UFSD</v>
          </cell>
          <cell r="C811" t="str">
            <v>580107030001</v>
          </cell>
          <cell r="D811" t="str">
            <v>MAY MOORE PRIMARY SCHOOL</v>
          </cell>
          <cell r="E811" t="str">
            <v>Good Standing</v>
          </cell>
        </row>
        <row r="812">
          <cell r="A812" t="str">
            <v>580107030000</v>
          </cell>
          <cell r="B812" t="str">
            <v>DEER PARK UFSD</v>
          </cell>
          <cell r="C812" t="str">
            <v>580107030004</v>
          </cell>
          <cell r="D812" t="str">
            <v>JOHN QUINCY ADAMS PRIMARY SCHOOL</v>
          </cell>
          <cell r="E812" t="str">
            <v>Good Standing</v>
          </cell>
        </row>
        <row r="813">
          <cell r="A813" t="str">
            <v>580107030000</v>
          </cell>
          <cell r="B813" t="str">
            <v>DEER PARK UFSD</v>
          </cell>
          <cell r="C813" t="str">
            <v>580107030007</v>
          </cell>
          <cell r="D813" t="str">
            <v>DEER PARK HIGH SCHOOL</v>
          </cell>
          <cell r="E813" t="str">
            <v>Good Standing</v>
          </cell>
        </row>
        <row r="814">
          <cell r="A814" t="str">
            <v>580107030000</v>
          </cell>
          <cell r="B814" t="str">
            <v>DEER PARK UFSD</v>
          </cell>
          <cell r="C814" t="str">
            <v>580107030008</v>
          </cell>
          <cell r="D814" t="str">
            <v>JOHN F KENNEDY INTERMEDIATE SCHOOL</v>
          </cell>
          <cell r="E814" t="str">
            <v>Good Standing</v>
          </cell>
        </row>
        <row r="815">
          <cell r="A815" t="str">
            <v>580107030000</v>
          </cell>
          <cell r="B815" t="str">
            <v>DEER PARK UFSD</v>
          </cell>
          <cell r="C815" t="str">
            <v>580107030009</v>
          </cell>
          <cell r="D815" t="str">
            <v>ROBERT FROST MIDDLE SCHOOL</v>
          </cell>
          <cell r="E815" t="str">
            <v>Good Standing</v>
          </cell>
        </row>
        <row r="816">
          <cell r="A816" t="str">
            <v>120501040000</v>
          </cell>
          <cell r="B816" t="str">
            <v>DELHI CSD</v>
          </cell>
          <cell r="C816" t="str">
            <v>120501040000</v>
          </cell>
          <cell r="D816" t="str">
            <v>DELHI CSD</v>
          </cell>
          <cell r="E816" t="str">
            <v>Good Standing</v>
          </cell>
        </row>
        <row r="817">
          <cell r="A817" t="str">
            <v>120501040000</v>
          </cell>
          <cell r="B817" t="str">
            <v>DELHI CSD</v>
          </cell>
          <cell r="C817" t="str">
            <v>120501040001</v>
          </cell>
          <cell r="D817" t="str">
            <v>DELHI ELEMENTARY SCHOOL</v>
          </cell>
          <cell r="E817" t="str">
            <v>Good Standing</v>
          </cell>
        </row>
        <row r="818">
          <cell r="A818" t="str">
            <v>120501040000</v>
          </cell>
          <cell r="B818" t="str">
            <v>DELHI CSD</v>
          </cell>
          <cell r="C818" t="str">
            <v>120501040002</v>
          </cell>
          <cell r="D818" t="str">
            <v>DELAWARE ACADEMY HIGH SCHOOL</v>
          </cell>
          <cell r="E818" t="str">
            <v>Good Standing</v>
          </cell>
        </row>
        <row r="819">
          <cell r="A819" t="str">
            <v>120501040000</v>
          </cell>
          <cell r="B819" t="str">
            <v>DELHI CSD</v>
          </cell>
          <cell r="C819" t="str">
            <v>120501040004</v>
          </cell>
          <cell r="D819" t="str">
            <v>DELHI MIDDLE SCHOOL</v>
          </cell>
          <cell r="E819" t="str">
            <v>Good Standing</v>
          </cell>
        </row>
        <row r="820">
          <cell r="A820" t="str">
            <v>310500860894</v>
          </cell>
          <cell r="B820" t="str">
            <v>DEMOCRACY PREP CS</v>
          </cell>
          <cell r="C820" t="str">
            <v>310500860894</v>
          </cell>
          <cell r="D820" t="str">
            <v>DEMOCRACY PREP CHARTER SCHOOL</v>
          </cell>
          <cell r="E820" t="str">
            <v>Good Standing</v>
          </cell>
        </row>
        <row r="821">
          <cell r="A821" t="str">
            <v>310500860989</v>
          </cell>
          <cell r="B821" t="str">
            <v>DEMOCRACY PREP HARLEM CS</v>
          </cell>
          <cell r="C821" t="str">
            <v>310500860989</v>
          </cell>
          <cell r="D821" t="str">
            <v>DEMOCRACY PREP HARLEM CHARTER SCHOOL</v>
          </cell>
          <cell r="E821" t="str">
            <v>Good Standing</v>
          </cell>
        </row>
        <row r="822">
          <cell r="A822" t="str">
            <v>140707030000</v>
          </cell>
          <cell r="B822" t="str">
            <v>DEPEW UFSD</v>
          </cell>
          <cell r="C822" t="str">
            <v>140707030000</v>
          </cell>
          <cell r="D822" t="str">
            <v>DEPEW UFSD</v>
          </cell>
          <cell r="E822" t="str">
            <v>Good Standing</v>
          </cell>
        </row>
        <row r="823">
          <cell r="A823" t="str">
            <v>140707030000</v>
          </cell>
          <cell r="B823" t="str">
            <v>DEPEW UFSD</v>
          </cell>
          <cell r="C823" t="str">
            <v>140707030003</v>
          </cell>
          <cell r="D823" t="str">
            <v>DEPEW HIGH SCHOOL</v>
          </cell>
          <cell r="E823" t="str">
            <v>Good Standing</v>
          </cell>
        </row>
        <row r="824">
          <cell r="A824" t="str">
            <v>140707030000</v>
          </cell>
          <cell r="B824" t="str">
            <v>DEPEW UFSD</v>
          </cell>
          <cell r="C824" t="str">
            <v>140707030004</v>
          </cell>
          <cell r="D824" t="str">
            <v>DEPEW MIDDLE SCHOOL</v>
          </cell>
          <cell r="E824" t="str">
            <v>Local Assistance Plan</v>
          </cell>
        </row>
        <row r="825">
          <cell r="A825" t="str">
            <v>140707030000</v>
          </cell>
          <cell r="B825" t="str">
            <v>DEPEW UFSD</v>
          </cell>
          <cell r="C825" t="str">
            <v>140707030005</v>
          </cell>
          <cell r="D825" t="str">
            <v>CAYUGA HTS ELEMENTARY SCHOOL</v>
          </cell>
          <cell r="E825" t="str">
            <v>Good Standing</v>
          </cell>
        </row>
        <row r="826">
          <cell r="A826" t="str">
            <v>031301040000</v>
          </cell>
          <cell r="B826" t="str">
            <v>DEPOSIT CSD</v>
          </cell>
          <cell r="C826" t="str">
            <v>031301040000</v>
          </cell>
          <cell r="D826" t="str">
            <v>DEPOSIT CSD</v>
          </cell>
          <cell r="E826" t="str">
            <v>Good Standing</v>
          </cell>
        </row>
        <row r="827">
          <cell r="A827" t="str">
            <v>031301040000</v>
          </cell>
          <cell r="B827" t="str">
            <v>DEPOSIT CSD</v>
          </cell>
          <cell r="C827" t="str">
            <v>031301040002</v>
          </cell>
          <cell r="D827" t="str">
            <v>DEPOSIT ELEMENTARY SCHOOL</v>
          </cell>
          <cell r="E827" t="str">
            <v>Good Standing</v>
          </cell>
        </row>
        <row r="828">
          <cell r="A828" t="str">
            <v>031301040000</v>
          </cell>
          <cell r="B828" t="str">
            <v>DEPOSIT CSD</v>
          </cell>
          <cell r="C828" t="str">
            <v>031301040003</v>
          </cell>
          <cell r="D828" t="str">
            <v>DEPOSIT MIDDLE-SENIOR HIGH SCHOOL</v>
          </cell>
          <cell r="E828" t="str">
            <v>Good Standing</v>
          </cell>
        </row>
        <row r="829">
          <cell r="A829" t="str">
            <v>250301040000</v>
          </cell>
          <cell r="B829" t="str">
            <v>DERUYTER CSD</v>
          </cell>
          <cell r="C829" t="str">
            <v>250301040000</v>
          </cell>
          <cell r="D829" t="str">
            <v>DERUYTER CSD</v>
          </cell>
          <cell r="E829" t="str">
            <v>Good Standing</v>
          </cell>
        </row>
        <row r="830">
          <cell r="A830" t="str">
            <v>250301040000</v>
          </cell>
          <cell r="B830" t="str">
            <v>DERUYTER CSD</v>
          </cell>
          <cell r="C830" t="str">
            <v>250301040001</v>
          </cell>
          <cell r="D830" t="str">
            <v>DERUYTER HIGH SCHOOL</v>
          </cell>
          <cell r="E830" t="str">
            <v>Good Standing</v>
          </cell>
        </row>
        <row r="831">
          <cell r="A831" t="str">
            <v>250301040000</v>
          </cell>
          <cell r="B831" t="str">
            <v>DERUYTER CSD</v>
          </cell>
          <cell r="C831" t="str">
            <v>250301040002</v>
          </cell>
          <cell r="D831" t="str">
            <v>DERUYTER ELEMENTARY SCHOOL</v>
          </cell>
          <cell r="E831" t="str">
            <v>Good Standing</v>
          </cell>
        </row>
        <row r="832">
          <cell r="A832" t="str">
            <v>260801861002</v>
          </cell>
          <cell r="B832" t="str">
            <v>DISCOVERY CHARTER SCHOOL</v>
          </cell>
          <cell r="C832" t="str">
            <v>260801861002</v>
          </cell>
          <cell r="D832" t="str">
            <v>DISCOVERY CHARTER SCHOOL</v>
          </cell>
          <cell r="E832" t="str">
            <v>Good Standing</v>
          </cell>
        </row>
        <row r="833">
          <cell r="A833" t="str">
            <v>660403030000</v>
          </cell>
          <cell r="B833" t="str">
            <v>DOBBS FERRY UFSD</v>
          </cell>
          <cell r="C833" t="str">
            <v>660403030002</v>
          </cell>
          <cell r="D833" t="str">
            <v>DOBBS FERRY HIGH SCHOOL</v>
          </cell>
          <cell r="E833" t="str">
            <v>Good Standing</v>
          </cell>
        </row>
        <row r="834">
          <cell r="A834" t="str">
            <v>660403030000</v>
          </cell>
          <cell r="B834" t="str">
            <v>DOBBS FERRY UFSD</v>
          </cell>
          <cell r="C834" t="str">
            <v>660403030000</v>
          </cell>
          <cell r="D834" t="str">
            <v>DOBBS FERRY UFSD</v>
          </cell>
          <cell r="E834" t="str">
            <v>Good Standing</v>
          </cell>
        </row>
        <row r="835">
          <cell r="A835" t="str">
            <v>660403030000</v>
          </cell>
          <cell r="B835" t="str">
            <v>DOBBS FERRY UFSD</v>
          </cell>
          <cell r="C835" t="str">
            <v>660403030001</v>
          </cell>
          <cell r="D835" t="str">
            <v>SPRINGHURST ELEMENTARY SCHOOL</v>
          </cell>
          <cell r="E835" t="str">
            <v>Good Standing</v>
          </cell>
        </row>
        <row r="836">
          <cell r="A836" t="str">
            <v>660403030000</v>
          </cell>
          <cell r="B836" t="str">
            <v>DOBBS FERRY UFSD</v>
          </cell>
          <cell r="C836" t="str">
            <v>660403030003</v>
          </cell>
          <cell r="D836" t="str">
            <v>DOBBS FERRY MIDDLE SCHOOL</v>
          </cell>
          <cell r="E836" t="str">
            <v>Good Standing</v>
          </cell>
        </row>
        <row r="837">
          <cell r="A837" t="str">
            <v>211003040000</v>
          </cell>
          <cell r="B837" t="str">
            <v>DOLGEVILLE CSD</v>
          </cell>
          <cell r="C837" t="str">
            <v>211003040000</v>
          </cell>
          <cell r="D837" t="str">
            <v>DOLGEVILLE CSD</v>
          </cell>
          <cell r="E837" t="str">
            <v>Good Standing</v>
          </cell>
        </row>
        <row r="838">
          <cell r="A838" t="str">
            <v>211003040000</v>
          </cell>
          <cell r="B838" t="str">
            <v>DOLGEVILLE CSD</v>
          </cell>
          <cell r="C838" t="str">
            <v>211003040001</v>
          </cell>
          <cell r="D838" t="str">
            <v>DOLGEVILLE ELEMENTARY SCHOOL</v>
          </cell>
          <cell r="E838" t="str">
            <v>Good Standing</v>
          </cell>
        </row>
        <row r="839">
          <cell r="A839" t="str">
            <v>211003040000</v>
          </cell>
          <cell r="B839" t="str">
            <v>DOLGEVILLE CSD</v>
          </cell>
          <cell r="C839" t="str">
            <v>211003040002</v>
          </cell>
          <cell r="D839" t="str">
            <v>JAMES A GREEN HIGH SCHOOL</v>
          </cell>
          <cell r="E839" t="str">
            <v>Good Standing</v>
          </cell>
        </row>
        <row r="840">
          <cell r="A840" t="str">
            <v>211003040000</v>
          </cell>
          <cell r="B840" t="str">
            <v>DOLGEVILLE CSD</v>
          </cell>
          <cell r="C840" t="str">
            <v>211003040004</v>
          </cell>
          <cell r="D840" t="str">
            <v>DOLGEVILLE MIDDLE SCHOOL</v>
          </cell>
          <cell r="E840" t="str">
            <v>Local Assistance Plan</v>
          </cell>
        </row>
        <row r="841">
          <cell r="A841" t="str">
            <v>130502020000</v>
          </cell>
          <cell r="B841" t="str">
            <v>DOVER UFSD</v>
          </cell>
          <cell r="C841" t="str">
            <v>130502020000</v>
          </cell>
          <cell r="D841" t="str">
            <v>DOVER UFSD</v>
          </cell>
          <cell r="E841" t="str">
            <v>Focus District</v>
          </cell>
        </row>
        <row r="842">
          <cell r="A842" t="str">
            <v>130502020000</v>
          </cell>
          <cell r="B842" t="str">
            <v>DOVER UFSD</v>
          </cell>
          <cell r="C842" t="str">
            <v>130502020001</v>
          </cell>
          <cell r="D842" t="str">
            <v>WINGDALE ELEMENTARY SCHOOL</v>
          </cell>
          <cell r="E842" t="str">
            <v>Good Standing</v>
          </cell>
        </row>
        <row r="843">
          <cell r="A843" t="str">
            <v>130502020000</v>
          </cell>
          <cell r="B843" t="str">
            <v>DOVER UFSD</v>
          </cell>
          <cell r="C843" t="str">
            <v>130502020002</v>
          </cell>
          <cell r="D843" t="str">
            <v>DOVER ELEMENTARY SCHOOL</v>
          </cell>
          <cell r="E843" t="str">
            <v>Good Standing</v>
          </cell>
        </row>
        <row r="844">
          <cell r="A844" t="str">
            <v>130502020000</v>
          </cell>
          <cell r="B844" t="str">
            <v>DOVER UFSD</v>
          </cell>
          <cell r="C844" t="str">
            <v>130502020003</v>
          </cell>
          <cell r="D844" t="str">
            <v>DOVER HIGH SCHOOL</v>
          </cell>
          <cell r="E844" t="str">
            <v>Good Standing</v>
          </cell>
        </row>
        <row r="845">
          <cell r="A845" t="str">
            <v>130502020000</v>
          </cell>
          <cell r="B845" t="str">
            <v>DOVER UFSD</v>
          </cell>
          <cell r="C845" t="str">
            <v>130502020004</v>
          </cell>
          <cell r="D845" t="str">
            <v>DOVER MIDDLE SCHOOL</v>
          </cell>
          <cell r="E845" t="str">
            <v>Focus</v>
          </cell>
        </row>
        <row r="846">
          <cell r="A846" t="str">
            <v>120301040000</v>
          </cell>
          <cell r="B846" t="str">
            <v>DOWNSVILLE CSD</v>
          </cell>
          <cell r="C846" t="str">
            <v>120301040000</v>
          </cell>
          <cell r="D846" t="str">
            <v>DOWNSVILLE CSD</v>
          </cell>
          <cell r="E846" t="str">
            <v>Good Standing</v>
          </cell>
        </row>
        <row r="847">
          <cell r="A847" t="str">
            <v>120301040000</v>
          </cell>
          <cell r="B847" t="str">
            <v>DOWNSVILLE CSD</v>
          </cell>
          <cell r="C847" t="str">
            <v>120301040001</v>
          </cell>
          <cell r="D847" t="str">
            <v>DOWNSVILLE CENTRAL SCHOOL</v>
          </cell>
          <cell r="E847" t="str">
            <v>Good Standing</v>
          </cell>
        </row>
        <row r="848">
          <cell r="A848" t="str">
            <v>321200860965</v>
          </cell>
          <cell r="B848" t="str">
            <v>DR R IZQUIERDO HEALTH/SCIENCE CS</v>
          </cell>
          <cell r="C848" t="str">
            <v>321200860965</v>
          </cell>
          <cell r="D848" t="str">
            <v>DR R IZQUIERDO HEALTH/SCIENCE CHARTE</v>
          </cell>
          <cell r="E848" t="str">
            <v>Local Assistance Plan</v>
          </cell>
        </row>
        <row r="849">
          <cell r="A849" t="str">
            <v>310400860919</v>
          </cell>
          <cell r="B849" t="str">
            <v>DREAM CS</v>
          </cell>
          <cell r="C849" t="str">
            <v>310400860919</v>
          </cell>
          <cell r="D849" t="str">
            <v>DREAM CHARTER SCHOOL</v>
          </cell>
          <cell r="E849" t="str">
            <v>Good Standing</v>
          </cell>
        </row>
        <row r="850">
          <cell r="A850" t="str">
            <v>610301060000</v>
          </cell>
          <cell r="B850" t="str">
            <v>DRYDEN CSD</v>
          </cell>
          <cell r="C850" t="str">
            <v>610301060000</v>
          </cell>
          <cell r="D850" t="str">
            <v>DRYDEN CSD</v>
          </cell>
          <cell r="E850" t="str">
            <v>Good Standing</v>
          </cell>
        </row>
        <row r="851">
          <cell r="A851" t="str">
            <v>610301060000</v>
          </cell>
          <cell r="B851" t="str">
            <v>DRYDEN CSD</v>
          </cell>
          <cell r="C851" t="str">
            <v>610301060001</v>
          </cell>
          <cell r="D851" t="str">
            <v>DRYDEN ELEMENTARY SCHOOL</v>
          </cell>
          <cell r="E851" t="str">
            <v>Local Assistance Plan</v>
          </cell>
        </row>
        <row r="852">
          <cell r="A852" t="str">
            <v>610301060000</v>
          </cell>
          <cell r="B852" t="str">
            <v>DRYDEN CSD</v>
          </cell>
          <cell r="C852" t="str">
            <v>610301060003</v>
          </cell>
          <cell r="D852" t="str">
            <v>DRYDEN HIGH SCHOOL</v>
          </cell>
          <cell r="E852" t="str">
            <v>Good Standing</v>
          </cell>
        </row>
        <row r="853">
          <cell r="A853" t="str">
            <v>610301060000</v>
          </cell>
          <cell r="B853" t="str">
            <v>DRYDEN CSD</v>
          </cell>
          <cell r="C853" t="str">
            <v>610301060006</v>
          </cell>
          <cell r="D853" t="str">
            <v>CASSAVANT ELEMENTARY SCHOOL</v>
          </cell>
          <cell r="E853" t="str">
            <v>Good Standing</v>
          </cell>
        </row>
        <row r="854">
          <cell r="A854" t="str">
            <v>610301060000</v>
          </cell>
          <cell r="B854" t="str">
            <v>DRYDEN CSD</v>
          </cell>
          <cell r="C854" t="str">
            <v>610301060007</v>
          </cell>
          <cell r="D854" t="str">
            <v>FREEVILLE ELEMENTARY SCHOOL</v>
          </cell>
          <cell r="E854" t="str">
            <v>Good Standing</v>
          </cell>
        </row>
        <row r="855">
          <cell r="A855" t="str">
            <v>610301060000</v>
          </cell>
          <cell r="B855" t="str">
            <v>DRYDEN CSD</v>
          </cell>
          <cell r="C855" t="str">
            <v>610301060008</v>
          </cell>
          <cell r="D855" t="str">
            <v>DRYDEN MIDDLE SCHOOL</v>
          </cell>
          <cell r="E855" t="str">
            <v>Local Assistance Plan</v>
          </cell>
        </row>
        <row r="856">
          <cell r="A856" t="str">
            <v>530101040000</v>
          </cell>
          <cell r="B856" t="str">
            <v>DUANESBURG CSD</v>
          </cell>
          <cell r="C856" t="str">
            <v>530101040000</v>
          </cell>
          <cell r="D856" t="str">
            <v>DUANESBURG CSD</v>
          </cell>
          <cell r="E856" t="str">
            <v>Good Standing</v>
          </cell>
        </row>
        <row r="857">
          <cell r="A857" t="str">
            <v>530101040000</v>
          </cell>
          <cell r="B857" t="str">
            <v>DUANESBURG CSD</v>
          </cell>
          <cell r="C857" t="str">
            <v>530101040001</v>
          </cell>
          <cell r="D857" t="str">
            <v>DUANESBURG HIGH SCHOOL</v>
          </cell>
          <cell r="E857" t="str">
            <v>Good Standing</v>
          </cell>
        </row>
        <row r="858">
          <cell r="A858" t="str">
            <v>530101040000</v>
          </cell>
          <cell r="B858" t="str">
            <v>DUANESBURG CSD</v>
          </cell>
          <cell r="C858" t="str">
            <v>530101040002</v>
          </cell>
          <cell r="D858" t="str">
            <v>DUANESBURG ELEMENTARY SCHOOL</v>
          </cell>
          <cell r="E858" t="str">
            <v>Good Standing</v>
          </cell>
        </row>
        <row r="859">
          <cell r="A859" t="str">
            <v>530101040000</v>
          </cell>
          <cell r="B859" t="str">
            <v>DUANESBURG CSD</v>
          </cell>
          <cell r="C859" t="str">
            <v>530101040003</v>
          </cell>
          <cell r="D859" t="str">
            <v>DUANESBURG MIDDLE SCHOOL</v>
          </cell>
          <cell r="E859" t="str">
            <v>Good Standing</v>
          </cell>
        </row>
        <row r="860">
          <cell r="A860" t="str">
            <v>680801040000</v>
          </cell>
          <cell r="B860" t="str">
            <v>DUNDEE CSD</v>
          </cell>
          <cell r="C860" t="str">
            <v>680801040000</v>
          </cell>
          <cell r="D860" t="str">
            <v>DUNDEE CSD</v>
          </cell>
          <cell r="E860" t="str">
            <v>Good Standing</v>
          </cell>
        </row>
        <row r="861">
          <cell r="A861" t="str">
            <v>680801040000</v>
          </cell>
          <cell r="B861" t="str">
            <v>DUNDEE CSD</v>
          </cell>
          <cell r="C861" t="str">
            <v>680801040001</v>
          </cell>
          <cell r="D861" t="str">
            <v>DUNDEE JUNIOR-SENIOR HIGH SCHOOL</v>
          </cell>
          <cell r="E861" t="str">
            <v>Good Standing</v>
          </cell>
        </row>
        <row r="862">
          <cell r="A862" t="str">
            <v>680801040000</v>
          </cell>
          <cell r="B862" t="str">
            <v>DUNDEE CSD</v>
          </cell>
          <cell r="C862" t="str">
            <v>680801040002</v>
          </cell>
          <cell r="D862" t="str">
            <v>DUNDEE ELEMENTARY SCHOOL</v>
          </cell>
          <cell r="E862" t="str">
            <v>Local Assistance Plan</v>
          </cell>
        </row>
        <row r="863">
          <cell r="A863" t="str">
            <v>060800010000</v>
          </cell>
          <cell r="B863" t="str">
            <v>DUNKIRK CITY SD</v>
          </cell>
          <cell r="C863" t="str">
            <v>060800010000</v>
          </cell>
          <cell r="D863" t="str">
            <v>DUNKIRK CITY SD</v>
          </cell>
          <cell r="E863" t="str">
            <v>Focus District</v>
          </cell>
        </row>
        <row r="864">
          <cell r="A864" t="str">
            <v>060800010000</v>
          </cell>
          <cell r="B864" t="str">
            <v>DUNKIRK CITY SD</v>
          </cell>
          <cell r="C864" t="str">
            <v>060800010003</v>
          </cell>
          <cell r="D864" t="str">
            <v>SCHOOL 3</v>
          </cell>
          <cell r="E864" t="str">
            <v>Good Standing</v>
          </cell>
        </row>
        <row r="865">
          <cell r="A865" t="str">
            <v>060800010000</v>
          </cell>
          <cell r="B865" t="str">
            <v>DUNKIRK CITY SD</v>
          </cell>
          <cell r="C865" t="str">
            <v>060800010004</v>
          </cell>
          <cell r="D865" t="str">
            <v>SCHOOL 4</v>
          </cell>
          <cell r="E865" t="str">
            <v>Good Standing</v>
          </cell>
        </row>
        <row r="866">
          <cell r="A866" t="str">
            <v>060800010000</v>
          </cell>
          <cell r="B866" t="str">
            <v>DUNKIRK CITY SD</v>
          </cell>
          <cell r="C866" t="str">
            <v>060800010005</v>
          </cell>
          <cell r="D866" t="str">
            <v>SCHOOL 5</v>
          </cell>
          <cell r="E866" t="str">
            <v>Good Standing</v>
          </cell>
        </row>
        <row r="867">
          <cell r="A867" t="str">
            <v>060800010000</v>
          </cell>
          <cell r="B867" t="str">
            <v>DUNKIRK CITY SD</v>
          </cell>
          <cell r="C867" t="str">
            <v>060800010007</v>
          </cell>
          <cell r="D867" t="str">
            <v>SCHOOL 7</v>
          </cell>
          <cell r="E867" t="str">
            <v>Good Standing</v>
          </cell>
        </row>
        <row r="868">
          <cell r="A868" t="str">
            <v>060800010000</v>
          </cell>
          <cell r="B868" t="str">
            <v>DUNKIRK CITY SD</v>
          </cell>
          <cell r="C868" t="str">
            <v>060800010009</v>
          </cell>
          <cell r="D868" t="str">
            <v>DUNKIRK SENIOR HIGH SCHOOL</v>
          </cell>
          <cell r="E868" t="str">
            <v>Good Standing</v>
          </cell>
        </row>
        <row r="869">
          <cell r="A869" t="str">
            <v>060800010000</v>
          </cell>
          <cell r="B869" t="str">
            <v>DUNKIRK CITY SD</v>
          </cell>
          <cell r="C869" t="str">
            <v>060800010010</v>
          </cell>
          <cell r="D869" t="str">
            <v>DUNKIRK MIDDLE SCHOOL</v>
          </cell>
          <cell r="E869" t="str">
            <v>Focus</v>
          </cell>
        </row>
        <row r="870">
          <cell r="A870" t="str">
            <v>310400860995</v>
          </cell>
          <cell r="B870" t="str">
            <v>E HARLEM SCHOLARS ACAD CS</v>
          </cell>
          <cell r="C870" t="str">
            <v>310400860995</v>
          </cell>
          <cell r="D870" t="str">
            <v>E HARLEM SCHOLARS ACAD CHARTER SCH</v>
          </cell>
          <cell r="E870" t="str">
            <v>Good Standing</v>
          </cell>
        </row>
        <row r="871">
          <cell r="A871" t="str">
            <v>140301030000</v>
          </cell>
          <cell r="B871" t="str">
            <v>EAST AURORA UFSD</v>
          </cell>
          <cell r="C871" t="str">
            <v>140301030005</v>
          </cell>
          <cell r="D871" t="str">
            <v>EAST AURORA HIGH SCHOOL</v>
          </cell>
          <cell r="E871" t="str">
            <v>Good Standing</v>
          </cell>
        </row>
        <row r="872">
          <cell r="A872" t="str">
            <v>140301030000</v>
          </cell>
          <cell r="B872" t="str">
            <v>EAST AURORA UFSD</v>
          </cell>
          <cell r="C872" t="str">
            <v>140301030000</v>
          </cell>
          <cell r="D872" t="str">
            <v>EAST AURORA UFSD</v>
          </cell>
          <cell r="E872" t="str">
            <v>Good Standing</v>
          </cell>
        </row>
        <row r="873">
          <cell r="A873" t="str">
            <v>140301030000</v>
          </cell>
          <cell r="B873" t="str">
            <v>EAST AURORA UFSD</v>
          </cell>
          <cell r="C873" t="str">
            <v>140301030001</v>
          </cell>
          <cell r="D873" t="str">
            <v>PARKDALE ELEMENTARY SCHOOL</v>
          </cell>
          <cell r="E873" t="str">
            <v>Good Standing</v>
          </cell>
        </row>
        <row r="874">
          <cell r="A874" t="str">
            <v>140301030000</v>
          </cell>
          <cell r="B874" t="str">
            <v>EAST AURORA UFSD</v>
          </cell>
          <cell r="C874" t="str">
            <v>140301030004</v>
          </cell>
          <cell r="D874" t="str">
            <v>EAST AURORA MIDDLE SCHOOL</v>
          </cell>
          <cell r="E874" t="str">
            <v>Good Standing</v>
          </cell>
        </row>
        <row r="875">
          <cell r="A875" t="str">
            <v>430501040000</v>
          </cell>
          <cell r="B875" t="str">
            <v>EAST BLOOMFIELD CSD</v>
          </cell>
          <cell r="C875" t="str">
            <v>430501040001</v>
          </cell>
          <cell r="D875" t="str">
            <v>BLOOMFIELD HIGH SCHOOL</v>
          </cell>
          <cell r="E875" t="str">
            <v>Good Standing</v>
          </cell>
        </row>
        <row r="876">
          <cell r="A876" t="str">
            <v>430501040000</v>
          </cell>
          <cell r="B876" t="str">
            <v>EAST BLOOMFIELD CSD</v>
          </cell>
          <cell r="C876" t="str">
            <v>430501040000</v>
          </cell>
          <cell r="D876" t="str">
            <v>EAST BLOOMFIELD CSD</v>
          </cell>
          <cell r="E876" t="str">
            <v>Good Standing</v>
          </cell>
        </row>
        <row r="877">
          <cell r="A877" t="str">
            <v>430501040000</v>
          </cell>
          <cell r="B877" t="str">
            <v>EAST BLOOMFIELD CSD</v>
          </cell>
          <cell r="C877" t="str">
            <v>430501040002</v>
          </cell>
          <cell r="D877" t="str">
            <v>BLOOMFIELD MIDDLE SCHOOL</v>
          </cell>
          <cell r="E877" t="str">
            <v>Good Standing</v>
          </cell>
        </row>
        <row r="878">
          <cell r="A878" t="str">
            <v>430501040000</v>
          </cell>
          <cell r="B878" t="str">
            <v>EAST BLOOMFIELD CSD</v>
          </cell>
          <cell r="C878" t="str">
            <v>430501040004</v>
          </cell>
          <cell r="D878" t="str">
            <v>BLOOMFIELD ELEMENTARY SCHOOL</v>
          </cell>
          <cell r="E878" t="str">
            <v>Good Standing</v>
          </cell>
        </row>
        <row r="879">
          <cell r="A879" t="str">
            <v>490301060000</v>
          </cell>
          <cell r="B879" t="str">
            <v>EAST GREENBUSH CSD</v>
          </cell>
          <cell r="C879" t="str">
            <v>490301060007</v>
          </cell>
          <cell r="D879" t="str">
            <v>COLUMBIA HIGH SCHOOL</v>
          </cell>
          <cell r="E879" t="str">
            <v>Good Standing</v>
          </cell>
        </row>
        <row r="880">
          <cell r="A880" t="str">
            <v>490301060000</v>
          </cell>
          <cell r="B880" t="str">
            <v>EAST GREENBUSH CSD</v>
          </cell>
          <cell r="C880" t="str">
            <v>490301060000</v>
          </cell>
          <cell r="D880" t="str">
            <v>EAST GREENBUSH CSD</v>
          </cell>
          <cell r="E880" t="str">
            <v>Good Standing</v>
          </cell>
        </row>
        <row r="881">
          <cell r="A881" t="str">
            <v>490301060000</v>
          </cell>
          <cell r="B881" t="str">
            <v>EAST GREENBUSH CSD</v>
          </cell>
          <cell r="C881" t="str">
            <v>490301060001</v>
          </cell>
          <cell r="D881" t="str">
            <v>DONALD P SUTHERLAND SCHOOL</v>
          </cell>
          <cell r="E881" t="str">
            <v>Good Standing</v>
          </cell>
        </row>
        <row r="882">
          <cell r="A882" t="str">
            <v>490301060000</v>
          </cell>
          <cell r="B882" t="str">
            <v>EAST GREENBUSH CSD</v>
          </cell>
          <cell r="C882" t="str">
            <v>490301060002</v>
          </cell>
          <cell r="D882" t="str">
            <v>BELL TOP SCHOOL</v>
          </cell>
          <cell r="E882" t="str">
            <v>Good Standing</v>
          </cell>
        </row>
        <row r="883">
          <cell r="A883" t="str">
            <v>490301060000</v>
          </cell>
          <cell r="B883" t="str">
            <v>EAST GREENBUSH CSD</v>
          </cell>
          <cell r="C883" t="str">
            <v>490301060003</v>
          </cell>
          <cell r="D883" t="str">
            <v>GREEN MEADOW SCHOOL</v>
          </cell>
          <cell r="E883" t="str">
            <v>Good Standing</v>
          </cell>
        </row>
        <row r="884">
          <cell r="A884" t="str">
            <v>490301060000</v>
          </cell>
          <cell r="B884" t="str">
            <v>EAST GREENBUSH CSD</v>
          </cell>
          <cell r="C884" t="str">
            <v>490301060005</v>
          </cell>
          <cell r="D884" t="str">
            <v>CITIZEN EDMOND GENET SCHOOL</v>
          </cell>
          <cell r="E884" t="str">
            <v>Good Standing</v>
          </cell>
        </row>
        <row r="885">
          <cell r="A885" t="str">
            <v>490301060000</v>
          </cell>
          <cell r="B885" t="str">
            <v>EAST GREENBUSH CSD</v>
          </cell>
          <cell r="C885" t="str">
            <v>490301060006</v>
          </cell>
          <cell r="D885" t="str">
            <v>RED MILL SCHOOL</v>
          </cell>
          <cell r="E885" t="str">
            <v>Good Standing</v>
          </cell>
        </row>
        <row r="886">
          <cell r="A886" t="str">
            <v>490301060000</v>
          </cell>
          <cell r="B886" t="str">
            <v>EAST GREENBUSH CSD</v>
          </cell>
          <cell r="C886" t="str">
            <v>490301060008</v>
          </cell>
          <cell r="D886" t="str">
            <v>HOWARD L GOFF SCHOOL</v>
          </cell>
          <cell r="E886" t="str">
            <v>Good Standing</v>
          </cell>
        </row>
        <row r="887">
          <cell r="A887" t="str">
            <v>580301020000</v>
          </cell>
          <cell r="B887" t="str">
            <v>EAST HAMPTON UFSD</v>
          </cell>
          <cell r="C887" t="str">
            <v>580301020000</v>
          </cell>
          <cell r="D887" t="str">
            <v>EAST HAMPTON UFSD</v>
          </cell>
          <cell r="E887" t="str">
            <v>Good Standing</v>
          </cell>
        </row>
        <row r="888">
          <cell r="A888" t="str">
            <v>580301020000</v>
          </cell>
          <cell r="B888" t="str">
            <v>EAST HAMPTON UFSD</v>
          </cell>
          <cell r="C888" t="str">
            <v>580301020001</v>
          </cell>
          <cell r="D888" t="str">
            <v>JOHN M MARSHALL ELEMENTARY SCHOOL</v>
          </cell>
          <cell r="E888" t="str">
            <v>Good Standing</v>
          </cell>
        </row>
        <row r="889">
          <cell r="A889" t="str">
            <v>580301020000</v>
          </cell>
          <cell r="B889" t="str">
            <v>EAST HAMPTON UFSD</v>
          </cell>
          <cell r="C889" t="str">
            <v>580301020002</v>
          </cell>
          <cell r="D889" t="str">
            <v>EAST HAMPTON HIGH SCHOOL</v>
          </cell>
          <cell r="E889" t="str">
            <v>Good Standing</v>
          </cell>
        </row>
        <row r="890">
          <cell r="A890" t="str">
            <v>580301020000</v>
          </cell>
          <cell r="B890" t="str">
            <v>EAST HAMPTON UFSD</v>
          </cell>
          <cell r="C890" t="str">
            <v>580301020003</v>
          </cell>
          <cell r="D890" t="str">
            <v>EAST HAMPTON MIDDLE SCHOOL</v>
          </cell>
          <cell r="E890" t="str">
            <v>Good Standing</v>
          </cell>
        </row>
        <row r="891">
          <cell r="A891" t="str">
            <v>260801060000</v>
          </cell>
          <cell r="B891" t="str">
            <v>EAST IRONDEQUOIT CSD</v>
          </cell>
          <cell r="C891" t="str">
            <v>260801060000</v>
          </cell>
          <cell r="D891" t="str">
            <v>EAST IRONDEQUOIT CSD</v>
          </cell>
          <cell r="E891" t="str">
            <v>Good Standing</v>
          </cell>
        </row>
        <row r="892">
          <cell r="A892" t="str">
            <v>260801060000</v>
          </cell>
          <cell r="B892" t="str">
            <v>EAST IRONDEQUOIT CSD</v>
          </cell>
          <cell r="C892" t="str">
            <v>260801060003</v>
          </cell>
          <cell r="D892" t="str">
            <v>LAURELTON-PARDEE INTERMEDIATE SCHOOL</v>
          </cell>
          <cell r="E892" t="str">
            <v>Good Standing</v>
          </cell>
        </row>
        <row r="893">
          <cell r="A893" t="str">
            <v>260801060000</v>
          </cell>
          <cell r="B893" t="str">
            <v>EAST IRONDEQUOIT CSD</v>
          </cell>
          <cell r="C893" t="str">
            <v>260801060005</v>
          </cell>
          <cell r="D893" t="str">
            <v>IVAN L GREEN PRIMARY SCHOOL</v>
          </cell>
          <cell r="E893" t="str">
            <v>Good Standing</v>
          </cell>
        </row>
        <row r="894">
          <cell r="A894" t="str">
            <v>260801060000</v>
          </cell>
          <cell r="B894" t="str">
            <v>EAST IRONDEQUOIT CSD</v>
          </cell>
          <cell r="C894" t="str">
            <v>260801060006</v>
          </cell>
          <cell r="D894" t="str">
            <v>EASTRIDGE SENIOR HIGH SCHOOL</v>
          </cell>
          <cell r="E894" t="str">
            <v>Good Standing</v>
          </cell>
        </row>
        <row r="895">
          <cell r="A895" t="str">
            <v>260801060000</v>
          </cell>
          <cell r="B895" t="str">
            <v>EAST IRONDEQUOIT CSD</v>
          </cell>
          <cell r="C895" t="str">
            <v>260801060009</v>
          </cell>
          <cell r="D895" t="str">
            <v>DURAND-EASTMAN INTERMEDIATE SCHOOL</v>
          </cell>
          <cell r="E895" t="str">
            <v>Good Standing</v>
          </cell>
        </row>
        <row r="896">
          <cell r="A896" t="str">
            <v>260801060000</v>
          </cell>
          <cell r="B896" t="str">
            <v>EAST IRONDEQUOIT CSD</v>
          </cell>
          <cell r="C896" t="str">
            <v>260801060011</v>
          </cell>
          <cell r="D896" t="str">
            <v>HELENDALE ROAD PRIMARY SCHOOL</v>
          </cell>
          <cell r="E896" t="str">
            <v>Good Standing</v>
          </cell>
        </row>
        <row r="897">
          <cell r="A897" t="str">
            <v>260801060000</v>
          </cell>
          <cell r="B897" t="str">
            <v>EAST IRONDEQUOIT CSD</v>
          </cell>
          <cell r="C897" t="str">
            <v>260801060012</v>
          </cell>
          <cell r="D897" t="str">
            <v>EAST IRONDEQUOIT MIDDLE SCHOOL</v>
          </cell>
          <cell r="E897" t="str">
            <v>Good Standing</v>
          </cell>
        </row>
        <row r="898">
          <cell r="A898" t="str">
            <v>580503030000</v>
          </cell>
          <cell r="B898" t="str">
            <v>EAST ISLIP UFSD</v>
          </cell>
          <cell r="C898" t="str">
            <v>580503030004</v>
          </cell>
          <cell r="D898" t="str">
            <v>TIMBER POINT ELEMENTARY SCHOOL</v>
          </cell>
          <cell r="E898" t="str">
            <v>Good Standing</v>
          </cell>
        </row>
        <row r="899">
          <cell r="A899" t="str">
            <v>580503030000</v>
          </cell>
          <cell r="B899" t="str">
            <v>EAST ISLIP UFSD</v>
          </cell>
          <cell r="C899" t="str">
            <v>580503030000</v>
          </cell>
          <cell r="D899" t="str">
            <v>EAST ISLIP UFSD</v>
          </cell>
          <cell r="E899" t="str">
            <v>Good Standing</v>
          </cell>
        </row>
        <row r="900">
          <cell r="A900" t="str">
            <v>580503030000</v>
          </cell>
          <cell r="B900" t="str">
            <v>EAST ISLIP UFSD</v>
          </cell>
          <cell r="C900" t="str">
            <v>580503030001</v>
          </cell>
          <cell r="D900" t="str">
            <v>CONNETQUOT ELEMENTARY SCHOOL</v>
          </cell>
          <cell r="E900" t="str">
            <v>Good Standing</v>
          </cell>
        </row>
        <row r="901">
          <cell r="A901" t="str">
            <v>580503030000</v>
          </cell>
          <cell r="B901" t="str">
            <v>EAST ISLIP UFSD</v>
          </cell>
          <cell r="C901" t="str">
            <v>580503030003</v>
          </cell>
          <cell r="D901" t="str">
            <v>JOHN F KENNEDY ELEMENTARY SCHOOL</v>
          </cell>
          <cell r="E901" t="str">
            <v>Good Standing</v>
          </cell>
        </row>
        <row r="902">
          <cell r="A902" t="str">
            <v>580503030000</v>
          </cell>
          <cell r="B902" t="str">
            <v>EAST ISLIP UFSD</v>
          </cell>
          <cell r="C902" t="str">
            <v>580503030006</v>
          </cell>
          <cell r="D902" t="str">
            <v>EAST ISLIP HIGH SCHOOL</v>
          </cell>
          <cell r="E902" t="str">
            <v>Good Standing</v>
          </cell>
        </row>
        <row r="903">
          <cell r="A903" t="str">
            <v>580503030000</v>
          </cell>
          <cell r="B903" t="str">
            <v>EAST ISLIP UFSD</v>
          </cell>
          <cell r="C903" t="str">
            <v>580503030007</v>
          </cell>
          <cell r="D903" t="str">
            <v>RUTH C KINNEY ELEMENTARY SCHOOL</v>
          </cell>
          <cell r="E903" t="str">
            <v>Good Standing</v>
          </cell>
        </row>
        <row r="904">
          <cell r="A904" t="str">
            <v>580503030000</v>
          </cell>
          <cell r="B904" t="str">
            <v>EAST ISLIP UFSD</v>
          </cell>
          <cell r="C904" t="str">
            <v>580503030008</v>
          </cell>
          <cell r="D904" t="str">
            <v>EAST ISLIP MIDDLE SCHOOL</v>
          </cell>
          <cell r="E904" t="str">
            <v>Good Standing</v>
          </cell>
        </row>
        <row r="905">
          <cell r="A905" t="str">
            <v>580503030000</v>
          </cell>
          <cell r="B905" t="str">
            <v>EAST ISLIP UFSD</v>
          </cell>
          <cell r="C905" t="str">
            <v>580503030009</v>
          </cell>
          <cell r="D905" t="str">
            <v>EARLY CHILDHOOD CENTER</v>
          </cell>
          <cell r="E905" t="str">
            <v>Good Standing</v>
          </cell>
        </row>
        <row r="906">
          <cell r="A906" t="str">
            <v>280203030000</v>
          </cell>
          <cell r="B906" t="str">
            <v>EAST MEADOW UFSD</v>
          </cell>
          <cell r="C906" t="str">
            <v>280203030001</v>
          </cell>
          <cell r="D906" t="str">
            <v>BARNUM WOODS SCHOOL</v>
          </cell>
          <cell r="E906" t="str">
            <v>Good Standing</v>
          </cell>
        </row>
        <row r="907">
          <cell r="A907" t="str">
            <v>280203030000</v>
          </cell>
          <cell r="B907" t="str">
            <v>EAST MEADOW UFSD</v>
          </cell>
          <cell r="C907" t="str">
            <v>280203030003</v>
          </cell>
          <cell r="D907" t="str">
            <v>MCVEY ELEMENTARY SCHOOL</v>
          </cell>
          <cell r="E907" t="str">
            <v>Good Standing</v>
          </cell>
        </row>
        <row r="908">
          <cell r="A908" t="str">
            <v>280203030000</v>
          </cell>
          <cell r="B908" t="str">
            <v>EAST MEADOW UFSD</v>
          </cell>
          <cell r="C908" t="str">
            <v>280203030008</v>
          </cell>
          <cell r="D908" t="str">
            <v>CLARKE MIDDLE SCHOOL</v>
          </cell>
          <cell r="E908" t="str">
            <v>Good Standing</v>
          </cell>
        </row>
        <row r="909">
          <cell r="A909" t="str">
            <v>280203030000</v>
          </cell>
          <cell r="B909" t="str">
            <v>EAST MEADOW UFSD</v>
          </cell>
          <cell r="C909" t="str">
            <v>280203030011</v>
          </cell>
          <cell r="D909" t="str">
            <v>EAST MEADOW HIGH SCHOOL</v>
          </cell>
          <cell r="E909" t="str">
            <v>Good Standing</v>
          </cell>
        </row>
        <row r="910">
          <cell r="A910" t="str">
            <v>280203030000</v>
          </cell>
          <cell r="B910" t="str">
            <v>EAST MEADOW UFSD</v>
          </cell>
          <cell r="C910" t="str">
            <v>280203030012</v>
          </cell>
          <cell r="D910" t="str">
            <v>MEADOWBROOK ELEMENTARY SCHOOL</v>
          </cell>
          <cell r="E910" t="str">
            <v>Good Standing</v>
          </cell>
        </row>
        <row r="911">
          <cell r="A911" t="str">
            <v>280203030000</v>
          </cell>
          <cell r="B911" t="str">
            <v>EAST MEADOW UFSD</v>
          </cell>
          <cell r="C911" t="str">
            <v>280203030000</v>
          </cell>
          <cell r="D911" t="str">
            <v>EAST MEADOW UFSD</v>
          </cell>
          <cell r="E911" t="str">
            <v>Good Standing</v>
          </cell>
        </row>
        <row r="912">
          <cell r="A912" t="str">
            <v>280203030000</v>
          </cell>
          <cell r="B912" t="str">
            <v>EAST MEADOW UFSD</v>
          </cell>
          <cell r="C912" t="str">
            <v>280203030002</v>
          </cell>
          <cell r="D912" t="str">
            <v>BOWLING GREEN SCHOOL</v>
          </cell>
          <cell r="E912" t="str">
            <v>Good Standing</v>
          </cell>
        </row>
        <row r="913">
          <cell r="A913" t="str">
            <v>280203030000</v>
          </cell>
          <cell r="B913" t="str">
            <v>EAST MEADOW UFSD</v>
          </cell>
          <cell r="C913" t="str">
            <v>280203030006</v>
          </cell>
          <cell r="D913" t="str">
            <v>PARKWAY SCHOOL</v>
          </cell>
          <cell r="E913" t="str">
            <v>Good Standing</v>
          </cell>
        </row>
        <row r="914">
          <cell r="A914" t="str">
            <v>280203030000</v>
          </cell>
          <cell r="B914" t="str">
            <v>EAST MEADOW UFSD</v>
          </cell>
          <cell r="C914" t="str">
            <v>280203030009</v>
          </cell>
          <cell r="D914" t="str">
            <v>WOODLAND MIDDLE SCHOOL</v>
          </cell>
          <cell r="E914" t="str">
            <v>Good Standing</v>
          </cell>
        </row>
        <row r="915">
          <cell r="A915" t="str">
            <v>280203030000</v>
          </cell>
          <cell r="B915" t="str">
            <v>EAST MEADOW UFSD</v>
          </cell>
          <cell r="C915" t="str">
            <v>280203030010</v>
          </cell>
          <cell r="D915" t="str">
            <v>W TRESPER CLARKE HIGH SCHOOL</v>
          </cell>
          <cell r="E915" t="str">
            <v>Good Standing</v>
          </cell>
        </row>
        <row r="916">
          <cell r="A916" t="str">
            <v>580234020000</v>
          </cell>
          <cell r="B916" t="str">
            <v>EAST MORICHES UFSD</v>
          </cell>
          <cell r="C916" t="str">
            <v>580234020000</v>
          </cell>
          <cell r="D916" t="str">
            <v>EAST MORICHES UFSD</v>
          </cell>
          <cell r="E916" t="str">
            <v>Good Standing</v>
          </cell>
        </row>
        <row r="917">
          <cell r="A917" t="str">
            <v>580234020000</v>
          </cell>
          <cell r="B917" t="str">
            <v>EAST MORICHES UFSD</v>
          </cell>
          <cell r="C917" t="str">
            <v>580234020001</v>
          </cell>
          <cell r="D917" t="str">
            <v>EAST MORICHES SCHOOL</v>
          </cell>
          <cell r="E917" t="str">
            <v>Good Standing</v>
          </cell>
        </row>
        <row r="918">
          <cell r="A918" t="str">
            <v>580234020000</v>
          </cell>
          <cell r="B918" t="str">
            <v>EAST MORICHES UFSD</v>
          </cell>
          <cell r="C918" t="str">
            <v>580234020002</v>
          </cell>
          <cell r="D918" t="str">
            <v>EAST MORICHES ELEMENTARY SCHOOL</v>
          </cell>
          <cell r="E918" t="str">
            <v>Good Standing</v>
          </cell>
        </row>
        <row r="919">
          <cell r="A919" t="str">
            <v>580917020000</v>
          </cell>
          <cell r="B919" t="str">
            <v>EAST QUOGUE UFSD</v>
          </cell>
          <cell r="C919" t="str">
            <v>580917020000</v>
          </cell>
          <cell r="D919" t="str">
            <v>EAST QUOGUE UFSD</v>
          </cell>
          <cell r="E919" t="str">
            <v>Good Standing</v>
          </cell>
        </row>
        <row r="920">
          <cell r="A920" t="str">
            <v>580917020000</v>
          </cell>
          <cell r="B920" t="str">
            <v>EAST QUOGUE UFSD</v>
          </cell>
          <cell r="C920" t="str">
            <v>580917020001</v>
          </cell>
          <cell r="D920" t="str">
            <v>EAST QUOGUE SCHOOL</v>
          </cell>
          <cell r="E920" t="str">
            <v>Good Standing</v>
          </cell>
        </row>
        <row r="921">
          <cell r="A921" t="str">
            <v>500402060000</v>
          </cell>
          <cell r="B921" t="str">
            <v>EAST RAMAPO CSD (SPRING VALLEY)</v>
          </cell>
          <cell r="C921" t="str">
            <v>500402060000</v>
          </cell>
          <cell r="D921" t="str">
            <v>EAST RAMAPO CSD (SPRING VALLEY)</v>
          </cell>
          <cell r="E921" t="str">
            <v>Focus District</v>
          </cell>
        </row>
        <row r="922">
          <cell r="A922" t="str">
            <v>500402060000</v>
          </cell>
          <cell r="B922" t="str">
            <v>EAST RAMAPO CSD (SPRING VALLEY)</v>
          </cell>
          <cell r="C922" t="str">
            <v>500402060001</v>
          </cell>
          <cell r="D922" t="str">
            <v>FLEETWOOD ELEMENTARY SCHOOL</v>
          </cell>
          <cell r="E922" t="str">
            <v>Good Standing</v>
          </cell>
        </row>
        <row r="923">
          <cell r="A923" t="str">
            <v>500402060000</v>
          </cell>
          <cell r="B923" t="str">
            <v>EAST RAMAPO CSD (SPRING VALLEY)</v>
          </cell>
          <cell r="C923" t="str">
            <v>500402060002</v>
          </cell>
          <cell r="D923" t="str">
            <v>GRANDVIEW ELEMENTARY SCHOOL</v>
          </cell>
          <cell r="E923" t="str">
            <v>Local Assistance Plan</v>
          </cell>
        </row>
        <row r="924">
          <cell r="A924" t="str">
            <v>500402060000</v>
          </cell>
          <cell r="B924" t="str">
            <v>EAST RAMAPO CSD (SPRING VALLEY)</v>
          </cell>
          <cell r="C924" t="str">
            <v>500402060003</v>
          </cell>
          <cell r="D924" t="str">
            <v>HEMPSTEAD ELEMENTARY SCHOOL</v>
          </cell>
          <cell r="E924" t="str">
            <v>Good Standing</v>
          </cell>
        </row>
        <row r="925">
          <cell r="A925" t="str">
            <v>500402060000</v>
          </cell>
          <cell r="B925" t="str">
            <v>EAST RAMAPO CSD (SPRING VALLEY)</v>
          </cell>
          <cell r="C925" t="str">
            <v>500402060004</v>
          </cell>
          <cell r="D925" t="str">
            <v>KAKIAT ELEMENTARY SCHOOL</v>
          </cell>
          <cell r="E925" t="str">
            <v>Good Standing</v>
          </cell>
        </row>
        <row r="926">
          <cell r="A926" t="str">
            <v>500402060000</v>
          </cell>
          <cell r="B926" t="str">
            <v>EAST RAMAPO CSD (SPRING VALLEY)</v>
          </cell>
          <cell r="C926" t="str">
            <v>500402060005</v>
          </cell>
          <cell r="D926" t="str">
            <v>MARGETTS ELEMENTARY SCHOOL</v>
          </cell>
          <cell r="E926" t="str">
            <v>Local Assistance Plan</v>
          </cell>
        </row>
        <row r="927">
          <cell r="A927" t="str">
            <v>500402060000</v>
          </cell>
          <cell r="B927" t="str">
            <v>EAST RAMAPO CSD (SPRING VALLEY)</v>
          </cell>
          <cell r="C927" t="str">
            <v>500402060006</v>
          </cell>
          <cell r="D927" t="str">
            <v>EAST RAMAPO EARLY CHILDHOOD</v>
          </cell>
          <cell r="E927" t="str">
            <v>Good Standing</v>
          </cell>
        </row>
        <row r="928">
          <cell r="A928" t="str">
            <v>500402060000</v>
          </cell>
          <cell r="B928" t="str">
            <v>EAST RAMAPO CSD (SPRING VALLEY)</v>
          </cell>
          <cell r="C928" t="str">
            <v>500402060010</v>
          </cell>
          <cell r="D928" t="str">
            <v>SUMMIT PARK ELEMENTARY SCHOOL</v>
          </cell>
          <cell r="E928" t="str">
            <v>Good Standing</v>
          </cell>
        </row>
        <row r="929">
          <cell r="A929" t="str">
            <v>500402060000</v>
          </cell>
          <cell r="B929" t="str">
            <v>EAST RAMAPO CSD (SPRING VALLEY)</v>
          </cell>
          <cell r="C929" t="str">
            <v>500402060013</v>
          </cell>
          <cell r="D929" t="str">
            <v>CHESTNUT RIDGE MIDDLE SCHOOL</v>
          </cell>
          <cell r="E929" t="str">
            <v>Local Assistance Plan</v>
          </cell>
        </row>
        <row r="930">
          <cell r="A930" t="str">
            <v>500402060000</v>
          </cell>
          <cell r="B930" t="str">
            <v>EAST RAMAPO CSD (SPRING VALLEY)</v>
          </cell>
          <cell r="C930" t="str">
            <v>500402060014</v>
          </cell>
          <cell r="D930" t="str">
            <v>SPRING VALLEY HIGH SCHOOL</v>
          </cell>
          <cell r="E930" t="str">
            <v>Focus</v>
          </cell>
        </row>
        <row r="931">
          <cell r="A931" t="str">
            <v>500402060000</v>
          </cell>
          <cell r="B931" t="str">
            <v>EAST RAMAPO CSD (SPRING VALLEY)</v>
          </cell>
          <cell r="C931" t="str">
            <v>500402060015</v>
          </cell>
          <cell r="D931" t="str">
            <v>POMONA MIDDLE SCHOOL</v>
          </cell>
          <cell r="E931" t="str">
            <v>Local Assistance Plan</v>
          </cell>
        </row>
        <row r="932">
          <cell r="A932" t="str">
            <v>500402060000</v>
          </cell>
          <cell r="B932" t="str">
            <v>EAST RAMAPO CSD (SPRING VALLEY)</v>
          </cell>
          <cell r="C932" t="str">
            <v>500402060016</v>
          </cell>
          <cell r="D932" t="str">
            <v>ELMWOOD ELEMENTARY SCHOOL</v>
          </cell>
          <cell r="E932" t="str">
            <v>Good Standing</v>
          </cell>
        </row>
        <row r="933">
          <cell r="A933" t="str">
            <v>500402060000</v>
          </cell>
          <cell r="B933" t="str">
            <v>EAST RAMAPO CSD (SPRING VALLEY)</v>
          </cell>
          <cell r="C933" t="str">
            <v>500402060018</v>
          </cell>
          <cell r="D933" t="str">
            <v>RAMAPO HIGH SCHOOL</v>
          </cell>
          <cell r="E933" t="str">
            <v>Good Standing</v>
          </cell>
        </row>
        <row r="934">
          <cell r="A934" t="str">
            <v>500402060000</v>
          </cell>
          <cell r="B934" t="str">
            <v>EAST RAMAPO CSD (SPRING VALLEY)</v>
          </cell>
          <cell r="C934" t="str">
            <v>500402060019</v>
          </cell>
          <cell r="D934" t="str">
            <v>LIME KILN ELEMENTARY SCHOOL</v>
          </cell>
          <cell r="E934" t="str">
            <v>Good Standing</v>
          </cell>
        </row>
        <row r="935">
          <cell r="A935" t="str">
            <v>500402060000</v>
          </cell>
          <cell r="B935" t="str">
            <v>EAST RAMAPO CSD (SPRING VALLEY)</v>
          </cell>
          <cell r="C935" t="str">
            <v>500402060023</v>
          </cell>
          <cell r="D935" t="str">
            <v>ELDORADO ELEMENTARY SCHOOL</v>
          </cell>
          <cell r="E935" t="str">
            <v>Local Assistance Plan</v>
          </cell>
        </row>
        <row r="936">
          <cell r="A936" t="str">
            <v>261313030000</v>
          </cell>
          <cell r="B936" t="str">
            <v>EAST ROCHESTER UFSD</v>
          </cell>
          <cell r="C936" t="str">
            <v>261313030000</v>
          </cell>
          <cell r="D936" t="str">
            <v>EAST ROCHESTER UFSD</v>
          </cell>
          <cell r="E936" t="str">
            <v>Good Standing</v>
          </cell>
        </row>
        <row r="937">
          <cell r="A937" t="str">
            <v>261313030000</v>
          </cell>
          <cell r="B937" t="str">
            <v>EAST ROCHESTER UFSD</v>
          </cell>
          <cell r="C937" t="str">
            <v>261313030001</v>
          </cell>
          <cell r="D937" t="str">
            <v>EAST ROCHESTER ELEMENTARY SCHOOL</v>
          </cell>
          <cell r="E937" t="str">
            <v>Good Standing</v>
          </cell>
        </row>
        <row r="938">
          <cell r="A938" t="str">
            <v>261313030000</v>
          </cell>
          <cell r="B938" t="str">
            <v>EAST ROCHESTER UFSD</v>
          </cell>
          <cell r="C938" t="str">
            <v>261313030002</v>
          </cell>
          <cell r="D938" t="str">
            <v>EAST ROCHESTER JUNIOR-SENIOR HS</v>
          </cell>
          <cell r="E938" t="str">
            <v>Good Standing</v>
          </cell>
        </row>
        <row r="939">
          <cell r="A939" t="str">
            <v>280219030000</v>
          </cell>
          <cell r="B939" t="str">
            <v>EAST ROCKAWAY UFSD</v>
          </cell>
          <cell r="C939" t="str">
            <v>280219030000</v>
          </cell>
          <cell r="D939" t="str">
            <v>EAST ROCKAWAY UFSD</v>
          </cell>
          <cell r="E939" t="str">
            <v>Good Standing</v>
          </cell>
        </row>
        <row r="940">
          <cell r="A940" t="str">
            <v>280219030000</v>
          </cell>
          <cell r="B940" t="str">
            <v>EAST ROCKAWAY UFSD</v>
          </cell>
          <cell r="C940" t="str">
            <v>280219030001</v>
          </cell>
          <cell r="D940" t="str">
            <v>RHAME AVENUE ELEMENTARY SCHOOL</v>
          </cell>
          <cell r="E940" t="str">
            <v>Good Standing</v>
          </cell>
        </row>
        <row r="941">
          <cell r="A941" t="str">
            <v>280219030000</v>
          </cell>
          <cell r="B941" t="str">
            <v>EAST ROCKAWAY UFSD</v>
          </cell>
          <cell r="C941" t="str">
            <v>280219030002</v>
          </cell>
          <cell r="D941" t="str">
            <v>EAST ROCKAWAY JUNIOR-SENIOR HIGH SCH</v>
          </cell>
          <cell r="E941" t="str">
            <v>Good Standing</v>
          </cell>
        </row>
        <row r="942">
          <cell r="A942" t="str">
            <v>280219030000</v>
          </cell>
          <cell r="B942" t="str">
            <v>EAST ROCKAWAY UFSD</v>
          </cell>
          <cell r="C942" t="str">
            <v>280219030004</v>
          </cell>
          <cell r="D942" t="str">
            <v>CENTRE AVENUE ELEMENTARY SCHOOL</v>
          </cell>
          <cell r="E942" t="str">
            <v>Good Standing</v>
          </cell>
        </row>
        <row r="943">
          <cell r="A943" t="str">
            <v>420401060000</v>
          </cell>
          <cell r="B943" t="str">
            <v>EAST SYRACUSE-MINOA CSD</v>
          </cell>
          <cell r="C943" t="str">
            <v>420401060000</v>
          </cell>
          <cell r="D943" t="str">
            <v>EAST SYRACUSE-MINOA CSD</v>
          </cell>
          <cell r="E943" t="str">
            <v>Good Standing</v>
          </cell>
        </row>
        <row r="944">
          <cell r="A944" t="str">
            <v>420401060000</v>
          </cell>
          <cell r="B944" t="str">
            <v>EAST SYRACUSE-MINOA CSD</v>
          </cell>
          <cell r="C944" t="str">
            <v>420401060002</v>
          </cell>
          <cell r="D944" t="str">
            <v>FREMONT ELEMENTARY SCHOOL</v>
          </cell>
          <cell r="E944" t="str">
            <v>Good Standing</v>
          </cell>
        </row>
        <row r="945">
          <cell r="A945" t="str">
            <v>420401060000</v>
          </cell>
          <cell r="B945" t="str">
            <v>EAST SYRACUSE-MINOA CSD</v>
          </cell>
          <cell r="C945" t="str">
            <v>420401060003</v>
          </cell>
          <cell r="D945" t="str">
            <v>EAST SYRACUSE ELEMENTARY SCHOOL</v>
          </cell>
          <cell r="E945" t="str">
            <v>Local Assistance Plan</v>
          </cell>
        </row>
        <row r="946">
          <cell r="A946" t="str">
            <v>420401060000</v>
          </cell>
          <cell r="B946" t="str">
            <v>EAST SYRACUSE-MINOA CSD</v>
          </cell>
          <cell r="C946" t="str">
            <v>420401060004</v>
          </cell>
          <cell r="D946" t="str">
            <v>WOODLAND ELEMENTARY SCHOOL</v>
          </cell>
          <cell r="E946" t="str">
            <v>Good Standing</v>
          </cell>
        </row>
        <row r="947">
          <cell r="A947" t="str">
            <v>420401060000</v>
          </cell>
          <cell r="B947" t="str">
            <v>EAST SYRACUSE-MINOA CSD</v>
          </cell>
          <cell r="C947" t="str">
            <v>420401060005</v>
          </cell>
          <cell r="D947" t="str">
            <v>EAST SYRACUSE-MINOA CENTRAL HIGH SCH</v>
          </cell>
          <cell r="E947" t="str">
            <v>Good Standing</v>
          </cell>
        </row>
        <row r="948">
          <cell r="A948" t="str">
            <v>420401060000</v>
          </cell>
          <cell r="B948" t="str">
            <v>EAST SYRACUSE-MINOA CSD</v>
          </cell>
          <cell r="C948" t="str">
            <v>420401060009</v>
          </cell>
          <cell r="D948" t="str">
            <v>MINOA ELEMENTARY SCHOOL</v>
          </cell>
          <cell r="E948" t="str">
            <v>Good Standing</v>
          </cell>
        </row>
        <row r="949">
          <cell r="A949" t="str">
            <v>420401060000</v>
          </cell>
          <cell r="B949" t="str">
            <v>EAST SYRACUSE-MINOA CSD</v>
          </cell>
          <cell r="C949" t="str">
            <v>420401060010</v>
          </cell>
          <cell r="D949" t="str">
            <v>PINE GROVE MIDDLE SCHOOL</v>
          </cell>
          <cell r="E949" t="str">
            <v>Local Assistance Plan</v>
          </cell>
        </row>
        <row r="950">
          <cell r="A950" t="str">
            <v>280402030000</v>
          </cell>
          <cell r="B950" t="str">
            <v>EAST WILLISTON UFSD</v>
          </cell>
          <cell r="C950" t="str">
            <v>280402030003</v>
          </cell>
          <cell r="D950" t="str">
            <v>WHEATLEY SCHOOL</v>
          </cell>
          <cell r="E950" t="str">
            <v>Good Standing</v>
          </cell>
        </row>
        <row r="951">
          <cell r="A951" t="str">
            <v>280402030000</v>
          </cell>
          <cell r="B951" t="str">
            <v>EAST WILLISTON UFSD</v>
          </cell>
          <cell r="C951" t="str">
            <v>280402030000</v>
          </cell>
          <cell r="D951" t="str">
            <v>EAST WILLISTON UFSD</v>
          </cell>
          <cell r="E951" t="str">
            <v>Good Standing</v>
          </cell>
        </row>
        <row r="952">
          <cell r="A952" t="str">
            <v>280402030000</v>
          </cell>
          <cell r="B952" t="str">
            <v>EAST WILLISTON UFSD</v>
          </cell>
          <cell r="C952" t="str">
            <v>280402030001</v>
          </cell>
          <cell r="D952" t="str">
            <v>NORTH SIDE SCHOOL</v>
          </cell>
          <cell r="E952" t="str">
            <v>Good Standing</v>
          </cell>
        </row>
        <row r="953">
          <cell r="A953" t="str">
            <v>280402030000</v>
          </cell>
          <cell r="B953" t="str">
            <v>EAST WILLISTON UFSD</v>
          </cell>
          <cell r="C953" t="str">
            <v>280402030002</v>
          </cell>
          <cell r="D953" t="str">
            <v>WILLETS ROAD SCHOOL</v>
          </cell>
          <cell r="E953" t="str">
            <v>Good Standing</v>
          </cell>
        </row>
        <row r="954">
          <cell r="A954" t="str">
            <v>660301030000</v>
          </cell>
          <cell r="B954" t="str">
            <v>EASTCHESTER UFSD</v>
          </cell>
          <cell r="C954" t="str">
            <v>660301030000</v>
          </cell>
          <cell r="D954" t="str">
            <v>EASTCHESTER UFSD</v>
          </cell>
          <cell r="E954" t="str">
            <v>Good Standing</v>
          </cell>
        </row>
        <row r="955">
          <cell r="A955" t="str">
            <v>660301030000</v>
          </cell>
          <cell r="B955" t="str">
            <v>EASTCHESTER UFSD</v>
          </cell>
          <cell r="C955" t="str">
            <v>660301030001</v>
          </cell>
          <cell r="D955" t="str">
            <v>ANNE HUTCHINSON SCHOOL</v>
          </cell>
          <cell r="E955" t="str">
            <v>Good Standing</v>
          </cell>
        </row>
        <row r="956">
          <cell r="A956" t="str">
            <v>660301030000</v>
          </cell>
          <cell r="B956" t="str">
            <v>EASTCHESTER UFSD</v>
          </cell>
          <cell r="C956" t="str">
            <v>660301030003</v>
          </cell>
          <cell r="D956" t="str">
            <v>GREENVALE SCHOOL</v>
          </cell>
          <cell r="E956" t="str">
            <v>Good Standing</v>
          </cell>
        </row>
        <row r="957">
          <cell r="A957" t="str">
            <v>660301030000</v>
          </cell>
          <cell r="B957" t="str">
            <v>EASTCHESTER UFSD</v>
          </cell>
          <cell r="C957" t="str">
            <v>660301030004</v>
          </cell>
          <cell r="D957" t="str">
            <v>WAVERLY EARLY CHLDHD CENTER</v>
          </cell>
          <cell r="E957" t="str">
            <v>Good Standing</v>
          </cell>
        </row>
        <row r="958">
          <cell r="A958" t="str">
            <v>660301030000</v>
          </cell>
          <cell r="B958" t="str">
            <v>EASTCHESTER UFSD</v>
          </cell>
          <cell r="C958" t="str">
            <v>660301030005</v>
          </cell>
          <cell r="D958" t="str">
            <v>EASTCHESTER MIDDLE SCHOOL</v>
          </cell>
          <cell r="E958" t="str">
            <v>Good Standing</v>
          </cell>
        </row>
        <row r="959">
          <cell r="A959" t="str">
            <v>660301030000</v>
          </cell>
          <cell r="B959" t="str">
            <v>EASTCHESTER UFSD</v>
          </cell>
          <cell r="C959" t="str">
            <v>660301030006</v>
          </cell>
          <cell r="D959" t="str">
            <v>EASTCHESTER SENIOR HIGH SCHOOL</v>
          </cell>
          <cell r="E959" t="str">
            <v>Good Standing</v>
          </cell>
        </row>
        <row r="960">
          <cell r="A960" t="str">
            <v>580912060000</v>
          </cell>
          <cell r="B960" t="str">
            <v>EASTPORT-SOUTH MANOR CSD</v>
          </cell>
          <cell r="C960" t="str">
            <v>580912060000</v>
          </cell>
          <cell r="D960" t="str">
            <v>EASTPORT-SOUTH MANOR CSD</v>
          </cell>
          <cell r="E960" t="str">
            <v>Good Standing</v>
          </cell>
        </row>
        <row r="961">
          <cell r="A961" t="str">
            <v>580912060000</v>
          </cell>
          <cell r="B961" t="str">
            <v>EASTPORT-SOUTH MANOR CSD</v>
          </cell>
          <cell r="C961" t="str">
            <v>580912060001</v>
          </cell>
          <cell r="D961" t="str">
            <v>EASTPORT-SOUTH MANOR JR-SR HS</v>
          </cell>
          <cell r="E961" t="str">
            <v>Good Standing</v>
          </cell>
        </row>
        <row r="962">
          <cell r="A962" t="str">
            <v>580912060000</v>
          </cell>
          <cell r="B962" t="str">
            <v>EASTPORT-SOUTH MANOR CSD</v>
          </cell>
          <cell r="C962" t="str">
            <v>580912060002</v>
          </cell>
          <cell r="D962" t="str">
            <v>EASTPORT ELEMENTARY SCHOOL</v>
          </cell>
          <cell r="E962" t="str">
            <v>Good Standing</v>
          </cell>
        </row>
        <row r="963">
          <cell r="A963" t="str">
            <v>580912060000</v>
          </cell>
          <cell r="B963" t="str">
            <v>EASTPORT-SOUTH MANOR CSD</v>
          </cell>
          <cell r="C963" t="str">
            <v>580912060003</v>
          </cell>
          <cell r="D963" t="str">
            <v>SOUTH STREET SCHOOL</v>
          </cell>
          <cell r="E963" t="str">
            <v>Good Standing</v>
          </cell>
        </row>
        <row r="964">
          <cell r="A964" t="str">
            <v>580912060000</v>
          </cell>
          <cell r="B964" t="str">
            <v>EASTPORT-SOUTH MANOR CSD</v>
          </cell>
          <cell r="C964" t="str">
            <v>580912060004</v>
          </cell>
          <cell r="D964" t="str">
            <v>DAYTON AVENUE SCHOOL</v>
          </cell>
          <cell r="E964" t="str">
            <v>Good Standing</v>
          </cell>
        </row>
        <row r="965">
          <cell r="A965" t="str">
            <v>141201060000</v>
          </cell>
          <cell r="B965" t="str">
            <v>EDEN CSD</v>
          </cell>
          <cell r="C965" t="str">
            <v>141201060000</v>
          </cell>
          <cell r="D965" t="str">
            <v>EDEN CSD</v>
          </cell>
          <cell r="E965" t="str">
            <v>Good Standing</v>
          </cell>
        </row>
        <row r="966">
          <cell r="A966" t="str">
            <v>141201060000</v>
          </cell>
          <cell r="B966" t="str">
            <v>EDEN CSD</v>
          </cell>
          <cell r="C966" t="str">
            <v>141201060001</v>
          </cell>
          <cell r="D966" t="str">
            <v>EDEN JUNIOR-SENIOR HIGH SCHOOL</v>
          </cell>
          <cell r="E966" t="str">
            <v>Good Standing</v>
          </cell>
        </row>
        <row r="967">
          <cell r="A967" t="str">
            <v>141201060000</v>
          </cell>
          <cell r="B967" t="str">
            <v>EDEN CSD</v>
          </cell>
          <cell r="C967" t="str">
            <v>141201060002</v>
          </cell>
          <cell r="D967" t="str">
            <v>G L PRIESS PRIMARY SCHOOL</v>
          </cell>
          <cell r="E967" t="str">
            <v>Good Standing</v>
          </cell>
        </row>
        <row r="968">
          <cell r="A968" t="str">
            <v>141201060000</v>
          </cell>
          <cell r="B968" t="str">
            <v>EDEN CSD</v>
          </cell>
          <cell r="C968" t="str">
            <v>141201060005</v>
          </cell>
          <cell r="D968" t="str">
            <v>EDEN ELEMENTARY SCHOOL</v>
          </cell>
          <cell r="E968" t="str">
            <v>Good Standing</v>
          </cell>
        </row>
        <row r="969">
          <cell r="A969" t="str">
            <v>660406030000</v>
          </cell>
          <cell r="B969" t="str">
            <v>EDGEMONT UFSD</v>
          </cell>
          <cell r="C969" t="str">
            <v>660406030003</v>
          </cell>
          <cell r="D969" t="str">
            <v>EDGEMONT JUNIOR-SENIOR HIGH SCHOOL</v>
          </cell>
          <cell r="E969" t="str">
            <v>Good Standing</v>
          </cell>
        </row>
        <row r="970">
          <cell r="A970" t="str">
            <v>660406030000</v>
          </cell>
          <cell r="B970" t="str">
            <v>EDGEMONT UFSD</v>
          </cell>
          <cell r="C970" t="str">
            <v>660406030000</v>
          </cell>
          <cell r="D970" t="str">
            <v>EDGEMONT UFSD</v>
          </cell>
          <cell r="E970" t="str">
            <v>Good Standing</v>
          </cell>
        </row>
        <row r="971">
          <cell r="A971" t="str">
            <v>660406030000</v>
          </cell>
          <cell r="B971" t="str">
            <v>EDGEMONT UFSD</v>
          </cell>
          <cell r="C971" t="str">
            <v>660406030001</v>
          </cell>
          <cell r="D971" t="str">
            <v>GREENVILLE SCHOOL</v>
          </cell>
          <cell r="E971" t="str">
            <v>Good Standing</v>
          </cell>
        </row>
        <row r="972">
          <cell r="A972" t="str">
            <v>660406030000</v>
          </cell>
          <cell r="B972" t="str">
            <v>EDGEMONT UFSD</v>
          </cell>
          <cell r="C972" t="str">
            <v>660406030002</v>
          </cell>
          <cell r="D972" t="str">
            <v>SEELY PLACE SCHOOL</v>
          </cell>
          <cell r="E972" t="str">
            <v>Good Standing</v>
          </cell>
        </row>
        <row r="973">
          <cell r="A973" t="str">
            <v>520601080000</v>
          </cell>
          <cell r="B973" t="str">
            <v>EDINBURG COMMON SD</v>
          </cell>
          <cell r="C973" t="str">
            <v>520601080000</v>
          </cell>
          <cell r="D973" t="str">
            <v>EDINBURG COMMON SD</v>
          </cell>
          <cell r="E973" t="str">
            <v>Good Standing</v>
          </cell>
        </row>
        <row r="974">
          <cell r="A974" t="str">
            <v>520601080000</v>
          </cell>
          <cell r="B974" t="str">
            <v>EDINBURG COMMON SD</v>
          </cell>
          <cell r="C974" t="str">
            <v>520601080001</v>
          </cell>
          <cell r="D974" t="str">
            <v>EDINBURG COMMON SCHOOL</v>
          </cell>
          <cell r="E974" t="str">
            <v>Good Standing</v>
          </cell>
        </row>
        <row r="975">
          <cell r="A975" t="str">
            <v>470501040000</v>
          </cell>
          <cell r="B975" t="str">
            <v>EDMESTON CSD</v>
          </cell>
          <cell r="C975" t="str">
            <v>470501040000</v>
          </cell>
          <cell r="D975" t="str">
            <v>EDMESTON CSD</v>
          </cell>
          <cell r="E975" t="str">
            <v>Good Standing</v>
          </cell>
        </row>
        <row r="976">
          <cell r="A976" t="str">
            <v>470501040000</v>
          </cell>
          <cell r="B976" t="str">
            <v>EDMESTON CSD</v>
          </cell>
          <cell r="C976" t="str">
            <v>470501040001</v>
          </cell>
          <cell r="D976" t="str">
            <v>EDMESTON CENTRAL SCHOOL</v>
          </cell>
          <cell r="E976" t="str">
            <v>Good Standing</v>
          </cell>
        </row>
        <row r="977">
          <cell r="A977" t="str">
            <v>513102040000</v>
          </cell>
          <cell r="B977" t="str">
            <v>EDWARDS-KNOX CSD</v>
          </cell>
          <cell r="C977" t="str">
            <v>513102040000</v>
          </cell>
          <cell r="D977" t="str">
            <v>EDWARDS-KNOX CSD</v>
          </cell>
          <cell r="E977" t="str">
            <v>Good Standing</v>
          </cell>
        </row>
        <row r="978">
          <cell r="A978" t="str">
            <v>513102040000</v>
          </cell>
          <cell r="B978" t="str">
            <v>EDWARDS-KNOX CSD</v>
          </cell>
          <cell r="C978" t="str">
            <v>513102040001</v>
          </cell>
          <cell r="D978" t="str">
            <v>EDWARDS-KNOX ELEMENTARY SCHOOL</v>
          </cell>
          <cell r="E978" t="str">
            <v>Local Assistance Plan</v>
          </cell>
        </row>
        <row r="979">
          <cell r="A979" t="str">
            <v>513102040000</v>
          </cell>
          <cell r="B979" t="str">
            <v>EDWARDS-KNOX CSD</v>
          </cell>
          <cell r="C979" t="str">
            <v>513102040002</v>
          </cell>
          <cell r="D979" t="str">
            <v>EDWARDS-KNOX JUNIOR-SENIOR HS</v>
          </cell>
          <cell r="E979" t="str">
            <v>Good Standing</v>
          </cell>
        </row>
        <row r="980">
          <cell r="A980" t="str">
            <v>180901040000</v>
          </cell>
          <cell r="B980" t="str">
            <v>ELBA CSD</v>
          </cell>
          <cell r="C980" t="str">
            <v>180901040000</v>
          </cell>
          <cell r="D980" t="str">
            <v>ELBA CSD</v>
          </cell>
          <cell r="E980" t="str">
            <v>Good Standing</v>
          </cell>
        </row>
        <row r="981">
          <cell r="A981" t="str">
            <v>180901040000</v>
          </cell>
          <cell r="B981" t="str">
            <v>ELBA CSD</v>
          </cell>
          <cell r="C981" t="str">
            <v>180901040001</v>
          </cell>
          <cell r="D981" t="str">
            <v>ELBA ELEMENTARY SCHOOL</v>
          </cell>
          <cell r="E981" t="str">
            <v>Good Standing</v>
          </cell>
        </row>
        <row r="982">
          <cell r="A982" t="str">
            <v>180901040000</v>
          </cell>
          <cell r="B982" t="str">
            <v>ELBA CSD</v>
          </cell>
          <cell r="C982" t="str">
            <v>180901040002</v>
          </cell>
          <cell r="D982" t="str">
            <v>ELBA JUNIOR-SENIOR HIGH SCHOOL</v>
          </cell>
          <cell r="E982" t="str">
            <v>Good Standing</v>
          </cell>
        </row>
        <row r="983">
          <cell r="A983" t="str">
            <v>590801040000</v>
          </cell>
          <cell r="B983" t="str">
            <v>ELDRED CSD</v>
          </cell>
          <cell r="C983" t="str">
            <v>590801040000</v>
          </cell>
          <cell r="D983" t="str">
            <v>ELDRED CSD</v>
          </cell>
          <cell r="E983" t="str">
            <v>Good Standing</v>
          </cell>
        </row>
        <row r="984">
          <cell r="A984" t="str">
            <v>590801040000</v>
          </cell>
          <cell r="B984" t="str">
            <v>ELDRED CSD</v>
          </cell>
          <cell r="C984" t="str">
            <v>590801040001</v>
          </cell>
          <cell r="D984" t="str">
            <v>ELDRED JUNIOR-SENIOR HIGH SCHOOL</v>
          </cell>
          <cell r="E984" t="str">
            <v>Good Standing</v>
          </cell>
        </row>
        <row r="985">
          <cell r="A985" t="str">
            <v>590801040000</v>
          </cell>
          <cell r="B985" t="str">
            <v>ELDRED CSD</v>
          </cell>
          <cell r="C985" t="str">
            <v>590801040002</v>
          </cell>
          <cell r="D985" t="str">
            <v>GEORGE ROSS MACKENZIE ELEM SCH</v>
          </cell>
          <cell r="E985" t="str">
            <v>Good Standing</v>
          </cell>
        </row>
        <row r="986">
          <cell r="A986" t="str">
            <v>150301040000</v>
          </cell>
          <cell r="B986" t="str">
            <v>ELIZABETHTOWN-LEWIS CSD</v>
          </cell>
          <cell r="C986" t="str">
            <v>150301040000</v>
          </cell>
          <cell r="D986" t="str">
            <v>ELIZABETHTOWN-LEWIS CSD</v>
          </cell>
          <cell r="E986" t="str">
            <v>Good Standing</v>
          </cell>
        </row>
        <row r="987">
          <cell r="A987" t="str">
            <v>150301040000</v>
          </cell>
          <cell r="B987" t="str">
            <v>ELIZABETHTOWN-LEWIS CSD</v>
          </cell>
          <cell r="C987" t="str">
            <v>150301040001</v>
          </cell>
          <cell r="D987" t="str">
            <v>ELIZABETHTOWN-LEWIS CENTRAL SCHOOL</v>
          </cell>
          <cell r="E987" t="str">
            <v>Good Standing</v>
          </cell>
        </row>
        <row r="988">
          <cell r="A988" t="str">
            <v>622002060000</v>
          </cell>
          <cell r="B988" t="str">
            <v>ELLENVILLE CSD</v>
          </cell>
          <cell r="C988" t="str">
            <v>622002060000</v>
          </cell>
          <cell r="D988" t="str">
            <v>ELLENVILLE CSD</v>
          </cell>
          <cell r="E988" t="str">
            <v>Good Standing</v>
          </cell>
        </row>
        <row r="989">
          <cell r="A989" t="str">
            <v>622002060000</v>
          </cell>
          <cell r="B989" t="str">
            <v>ELLENVILLE CSD</v>
          </cell>
          <cell r="C989" t="str">
            <v>622002060002</v>
          </cell>
          <cell r="D989" t="str">
            <v>ELLENVILLE ELEMENTARY SCHOOL</v>
          </cell>
          <cell r="E989" t="str">
            <v>Local Assistance Plan</v>
          </cell>
        </row>
        <row r="990">
          <cell r="A990" t="str">
            <v>622002060000</v>
          </cell>
          <cell r="B990" t="str">
            <v>ELLENVILLE CSD</v>
          </cell>
          <cell r="C990" t="str">
            <v>622002060004</v>
          </cell>
          <cell r="D990" t="str">
            <v>ELLENVILLE HIGH SCHOOL</v>
          </cell>
          <cell r="E990" t="str">
            <v>Good Standing</v>
          </cell>
        </row>
        <row r="991">
          <cell r="A991" t="str">
            <v>622002060000</v>
          </cell>
          <cell r="B991" t="str">
            <v>ELLENVILLE CSD</v>
          </cell>
          <cell r="C991" t="str">
            <v>622002060005</v>
          </cell>
          <cell r="D991" t="str">
            <v>ELLENVILLE MIDDLE SCHOOL</v>
          </cell>
          <cell r="E991" t="str">
            <v>Local Assistance Plan</v>
          </cell>
        </row>
        <row r="992">
          <cell r="A992" t="str">
            <v>040901040000</v>
          </cell>
          <cell r="B992" t="str">
            <v>ELLICOTTVILLE CSD</v>
          </cell>
          <cell r="C992" t="str">
            <v>040901040002</v>
          </cell>
          <cell r="D992" t="str">
            <v>ELLICOTTVILLE MIDDLE/HIGH SCHOOL</v>
          </cell>
          <cell r="E992" t="str">
            <v>Good Standing</v>
          </cell>
        </row>
        <row r="993">
          <cell r="A993" t="str">
            <v>040901040000</v>
          </cell>
          <cell r="B993" t="str">
            <v>ELLICOTTVILLE CSD</v>
          </cell>
          <cell r="C993" t="str">
            <v>040901040000</v>
          </cell>
          <cell r="D993" t="str">
            <v>ELLICOTTVILLE CSD</v>
          </cell>
          <cell r="E993" t="str">
            <v>Good Standing</v>
          </cell>
        </row>
        <row r="994">
          <cell r="A994" t="str">
            <v>040901040000</v>
          </cell>
          <cell r="B994" t="str">
            <v>ELLICOTTVILLE CSD</v>
          </cell>
          <cell r="C994" t="str">
            <v>040901040001</v>
          </cell>
          <cell r="D994" t="str">
            <v>ELLICOTTVILLE ELEMENTARY SCHOOL</v>
          </cell>
          <cell r="E994" t="str">
            <v>Good Standing</v>
          </cell>
        </row>
        <row r="995">
          <cell r="A995" t="str">
            <v>070600010000</v>
          </cell>
          <cell r="B995" t="str">
            <v>ELMIRA CITY SD</v>
          </cell>
          <cell r="C995" t="str">
            <v>070600010000</v>
          </cell>
          <cell r="D995" t="str">
            <v>ELMIRA CITY SD</v>
          </cell>
          <cell r="E995" t="str">
            <v>Focus District</v>
          </cell>
        </row>
        <row r="996">
          <cell r="A996" t="str">
            <v>070600010000</v>
          </cell>
          <cell r="B996" t="str">
            <v>ELMIRA CITY SD</v>
          </cell>
          <cell r="C996" t="str">
            <v>070600010006</v>
          </cell>
          <cell r="D996" t="str">
            <v>DIVEN SCHOOL</v>
          </cell>
          <cell r="E996" t="str">
            <v>Good Standing</v>
          </cell>
        </row>
        <row r="997">
          <cell r="A997" t="str">
            <v>070600010000</v>
          </cell>
          <cell r="B997" t="str">
            <v>ELMIRA CITY SD</v>
          </cell>
          <cell r="C997" t="str">
            <v>070600010007</v>
          </cell>
          <cell r="D997" t="str">
            <v>FASSETT ELEMENTARY SCHOOL</v>
          </cell>
          <cell r="E997" t="str">
            <v>Good Standing</v>
          </cell>
        </row>
        <row r="998">
          <cell r="A998" t="str">
            <v>070600010000</v>
          </cell>
          <cell r="B998" t="str">
            <v>ELMIRA CITY SD</v>
          </cell>
          <cell r="C998" t="str">
            <v>070600010010</v>
          </cell>
          <cell r="D998" t="str">
            <v>HENDY AVENUE SCHOOL</v>
          </cell>
          <cell r="E998" t="str">
            <v>Good Standing</v>
          </cell>
        </row>
        <row r="999">
          <cell r="A999" t="str">
            <v>070600010000</v>
          </cell>
          <cell r="B999" t="str">
            <v>ELMIRA CITY SD</v>
          </cell>
          <cell r="C999" t="str">
            <v>070600010013</v>
          </cell>
          <cell r="D999" t="str">
            <v>PARLEY COBURN SCHOOL</v>
          </cell>
          <cell r="E999" t="str">
            <v>Good Standing</v>
          </cell>
        </row>
        <row r="1000">
          <cell r="A1000" t="str">
            <v>070600010000</v>
          </cell>
          <cell r="B1000" t="str">
            <v>ELMIRA CITY SD</v>
          </cell>
          <cell r="C1000" t="str">
            <v>070600010014</v>
          </cell>
          <cell r="D1000" t="str">
            <v>PINE CITY SCHOOL</v>
          </cell>
          <cell r="E1000" t="str">
            <v>Good Standing</v>
          </cell>
        </row>
        <row r="1001">
          <cell r="A1001" t="str">
            <v>070600010000</v>
          </cell>
          <cell r="B1001" t="str">
            <v>ELMIRA CITY SD</v>
          </cell>
          <cell r="C1001" t="str">
            <v>070600010015</v>
          </cell>
          <cell r="D1001" t="str">
            <v>RIVERSIDE SCHOOL</v>
          </cell>
          <cell r="E1001" t="str">
            <v>Good Standing</v>
          </cell>
        </row>
        <row r="1002">
          <cell r="A1002" t="str">
            <v>070600010000</v>
          </cell>
          <cell r="B1002" t="str">
            <v>ELMIRA CITY SD</v>
          </cell>
          <cell r="C1002" t="str">
            <v>070600010016</v>
          </cell>
          <cell r="D1002" t="str">
            <v>THOMAS K BEECHER SCHOOL</v>
          </cell>
          <cell r="E1002" t="str">
            <v>Good Standing</v>
          </cell>
        </row>
        <row r="1003">
          <cell r="A1003" t="str">
            <v>070600010000</v>
          </cell>
          <cell r="B1003" t="str">
            <v>ELMIRA CITY SD</v>
          </cell>
          <cell r="C1003" t="str">
            <v>070600010018</v>
          </cell>
          <cell r="D1003" t="str">
            <v>ERNIE DAVIS MIDDLE SCHOOL</v>
          </cell>
          <cell r="E1003" t="str">
            <v>Focus</v>
          </cell>
        </row>
        <row r="1004">
          <cell r="A1004" t="str">
            <v>070600010000</v>
          </cell>
          <cell r="B1004" t="str">
            <v>ELMIRA CITY SD</v>
          </cell>
          <cell r="C1004" t="str">
            <v>070600010019</v>
          </cell>
          <cell r="D1004" t="str">
            <v>BROADWAY MIDDLE SCHOOL</v>
          </cell>
          <cell r="E1004" t="str">
            <v>Focus</v>
          </cell>
        </row>
        <row r="1005">
          <cell r="A1005" t="str">
            <v>070600010000</v>
          </cell>
          <cell r="B1005" t="str">
            <v>ELMIRA CITY SD</v>
          </cell>
          <cell r="C1005" t="str">
            <v>070600010020</v>
          </cell>
          <cell r="D1005" t="str">
            <v>SOUTHSIDE HIGH SCHOOL</v>
          </cell>
          <cell r="E1005" t="str">
            <v>Focus</v>
          </cell>
        </row>
        <row r="1006">
          <cell r="A1006" t="str">
            <v>070600010000</v>
          </cell>
          <cell r="B1006" t="str">
            <v>ELMIRA CITY SD</v>
          </cell>
          <cell r="C1006" t="str">
            <v>070600010021</v>
          </cell>
          <cell r="D1006" t="str">
            <v>ELMIRA FREE ACADEMY</v>
          </cell>
          <cell r="E1006" t="str">
            <v>Focus</v>
          </cell>
        </row>
        <row r="1007">
          <cell r="A1007" t="str">
            <v>070600010000</v>
          </cell>
          <cell r="B1007" t="str">
            <v>ELMIRA CITY SD</v>
          </cell>
          <cell r="C1007" t="str">
            <v>070600010022</v>
          </cell>
          <cell r="D1007" t="str">
            <v>BROADWAY ELEMENTARY SCHOOL</v>
          </cell>
          <cell r="E1007" t="str">
            <v>Good Standing</v>
          </cell>
        </row>
        <row r="1008">
          <cell r="A1008" t="str">
            <v>070600010000</v>
          </cell>
          <cell r="B1008" t="str">
            <v>ELMIRA CITY SD</v>
          </cell>
          <cell r="C1008" t="str">
            <v>070600010023</v>
          </cell>
          <cell r="D1008" t="str">
            <v>ELMIRA ALT HS AT WASHINGTON SCHOOL</v>
          </cell>
          <cell r="E1008" t="str">
            <v>Good Standing</v>
          </cell>
        </row>
        <row r="1009">
          <cell r="A1009" t="str">
            <v>070902060000</v>
          </cell>
          <cell r="B1009" t="str">
            <v>ELMIRA HEIGHTS CSD</v>
          </cell>
          <cell r="C1009" t="str">
            <v>070902060000</v>
          </cell>
          <cell r="D1009" t="str">
            <v>ELMIRA HEIGHTS CSD</v>
          </cell>
          <cell r="E1009" t="str">
            <v>Good Standing</v>
          </cell>
        </row>
        <row r="1010">
          <cell r="A1010" t="str">
            <v>070902060000</v>
          </cell>
          <cell r="B1010" t="str">
            <v>ELMIRA HEIGHTS CSD</v>
          </cell>
          <cell r="C1010" t="str">
            <v>070902060002</v>
          </cell>
          <cell r="D1010" t="str">
            <v>THOMAS A EDISON HIGH SCHOOL</v>
          </cell>
          <cell r="E1010" t="str">
            <v>Good Standing</v>
          </cell>
        </row>
        <row r="1011">
          <cell r="A1011" t="str">
            <v>070902060000</v>
          </cell>
          <cell r="B1011" t="str">
            <v>ELMIRA HEIGHTS CSD</v>
          </cell>
          <cell r="C1011" t="str">
            <v>070902060004</v>
          </cell>
          <cell r="D1011" t="str">
            <v>COHEN MIDDLE SCHOOL</v>
          </cell>
          <cell r="E1011" t="str">
            <v>Local Assistance Plan</v>
          </cell>
        </row>
        <row r="1012">
          <cell r="A1012" t="str">
            <v>070902060000</v>
          </cell>
          <cell r="B1012" t="str">
            <v>ELMIRA HEIGHTS CSD</v>
          </cell>
          <cell r="C1012" t="str">
            <v>070902060006</v>
          </cell>
          <cell r="D1012" t="str">
            <v>COHEN ELEMENTARY SCHOOL</v>
          </cell>
          <cell r="E1012" t="str">
            <v>Good Standing</v>
          </cell>
        </row>
        <row r="1013">
          <cell r="A1013" t="str">
            <v>280216020000</v>
          </cell>
          <cell r="B1013" t="str">
            <v>ELMONT UFSD</v>
          </cell>
          <cell r="C1013" t="str">
            <v>280216020000</v>
          </cell>
          <cell r="D1013" t="str">
            <v>ELMONT UFSD</v>
          </cell>
          <cell r="E1013" t="str">
            <v>Good Standing</v>
          </cell>
        </row>
        <row r="1014">
          <cell r="A1014" t="str">
            <v>280216020000</v>
          </cell>
          <cell r="B1014" t="str">
            <v>ELMONT UFSD</v>
          </cell>
          <cell r="C1014" t="str">
            <v>280216020001</v>
          </cell>
          <cell r="D1014" t="str">
            <v>ALDEN TERRACE SCHOOL</v>
          </cell>
          <cell r="E1014" t="str">
            <v>Good Standing</v>
          </cell>
        </row>
        <row r="1015">
          <cell r="A1015" t="str">
            <v>280216020000</v>
          </cell>
          <cell r="B1015" t="str">
            <v>ELMONT UFSD</v>
          </cell>
          <cell r="C1015" t="str">
            <v>280216020002</v>
          </cell>
          <cell r="D1015" t="str">
            <v>CLARA H CARLSON SCHOOL</v>
          </cell>
          <cell r="E1015" t="str">
            <v>Good Standing</v>
          </cell>
        </row>
        <row r="1016">
          <cell r="A1016" t="str">
            <v>280216020000</v>
          </cell>
          <cell r="B1016" t="str">
            <v>ELMONT UFSD</v>
          </cell>
          <cell r="C1016" t="str">
            <v>280216020003</v>
          </cell>
          <cell r="D1016" t="str">
            <v>COVERT AVENUE SCHOOL</v>
          </cell>
          <cell r="E1016" t="str">
            <v>Good Standing</v>
          </cell>
        </row>
        <row r="1017">
          <cell r="A1017" t="str">
            <v>280216020000</v>
          </cell>
          <cell r="B1017" t="str">
            <v>ELMONT UFSD</v>
          </cell>
          <cell r="C1017" t="str">
            <v>280216020004</v>
          </cell>
          <cell r="D1017" t="str">
            <v>DUTCH BROADWAY SCHOOL</v>
          </cell>
          <cell r="E1017" t="str">
            <v>Good Standing</v>
          </cell>
        </row>
        <row r="1018">
          <cell r="A1018" t="str">
            <v>280216020000</v>
          </cell>
          <cell r="B1018" t="str">
            <v>ELMONT UFSD</v>
          </cell>
          <cell r="C1018" t="str">
            <v>280216020006</v>
          </cell>
          <cell r="D1018" t="str">
            <v>GOTHAM AVENUE SCHOOL</v>
          </cell>
          <cell r="E1018" t="str">
            <v>Local Assistance Plan</v>
          </cell>
        </row>
        <row r="1019">
          <cell r="A1019" t="str">
            <v>280216020000</v>
          </cell>
          <cell r="B1019" t="str">
            <v>ELMONT UFSD</v>
          </cell>
          <cell r="C1019" t="str">
            <v>280216020007</v>
          </cell>
          <cell r="D1019" t="str">
            <v>STEWART MANOR SCHOOL</v>
          </cell>
          <cell r="E1019" t="str">
            <v>Good Standing</v>
          </cell>
        </row>
        <row r="1020">
          <cell r="A1020" t="str">
            <v>660409020000</v>
          </cell>
          <cell r="B1020" t="str">
            <v>ELMSFORD UFSD</v>
          </cell>
          <cell r="C1020" t="str">
            <v>660409020000</v>
          </cell>
          <cell r="D1020" t="str">
            <v>ELMSFORD UFSD</v>
          </cell>
          <cell r="E1020" t="str">
            <v>Good Standing</v>
          </cell>
        </row>
        <row r="1021">
          <cell r="A1021" t="str">
            <v>660409020000</v>
          </cell>
          <cell r="B1021" t="str">
            <v>ELMSFORD UFSD</v>
          </cell>
          <cell r="C1021" t="str">
            <v>660409020001</v>
          </cell>
          <cell r="D1021" t="str">
            <v>CARL L DIXSON ELEMENTARY SCHOOL</v>
          </cell>
          <cell r="E1021" t="str">
            <v>Good Standing</v>
          </cell>
        </row>
        <row r="1022">
          <cell r="A1022" t="str">
            <v>660409020000</v>
          </cell>
          <cell r="B1022" t="str">
            <v>ELMSFORD UFSD</v>
          </cell>
          <cell r="C1022" t="str">
            <v>660409020002</v>
          </cell>
          <cell r="D1022" t="str">
            <v>ALICE E GRADY ELEMENTARY SCHOOL</v>
          </cell>
          <cell r="E1022" t="str">
            <v>Local Assistance Plan</v>
          </cell>
        </row>
        <row r="1023">
          <cell r="A1023" t="str">
            <v>660409020000</v>
          </cell>
          <cell r="B1023" t="str">
            <v>ELMSFORD UFSD</v>
          </cell>
          <cell r="C1023" t="str">
            <v>660409020003</v>
          </cell>
          <cell r="D1023" t="str">
            <v>ALEXANDER HAMILTON HIGH SCHOOL</v>
          </cell>
          <cell r="E1023" t="str">
            <v>Good Standing</v>
          </cell>
        </row>
        <row r="1024">
          <cell r="A1024" t="str">
            <v>140600860896</v>
          </cell>
          <cell r="B1024" t="str">
            <v>ELMWOOD VILLAGE CS</v>
          </cell>
          <cell r="C1024" t="str">
            <v>140600860896</v>
          </cell>
          <cell r="D1024" t="str">
            <v>ELMWOOD VILLAGE CHARTER SCHOOL</v>
          </cell>
          <cell r="E1024" t="str">
            <v>Good Standing</v>
          </cell>
        </row>
        <row r="1025">
          <cell r="A1025" t="str">
            <v>580401020000</v>
          </cell>
          <cell r="B1025" t="str">
            <v>ELWOOD UFSD</v>
          </cell>
          <cell r="C1025" t="str">
            <v>580401020003</v>
          </cell>
          <cell r="D1025" t="str">
            <v>ELWOOD/JOHN GLENN HIGH SCHOOL</v>
          </cell>
          <cell r="E1025" t="str">
            <v>Good Standing</v>
          </cell>
        </row>
        <row r="1026">
          <cell r="A1026" t="str">
            <v>580401020000</v>
          </cell>
          <cell r="B1026" t="str">
            <v>ELWOOD UFSD</v>
          </cell>
          <cell r="C1026" t="str">
            <v>580401020005</v>
          </cell>
          <cell r="D1026" t="str">
            <v>ELWOOD MIDDLE SCHOOL</v>
          </cell>
          <cell r="E1026" t="str">
            <v>Good Standing</v>
          </cell>
        </row>
        <row r="1027">
          <cell r="A1027" t="str">
            <v>580401020000</v>
          </cell>
          <cell r="B1027" t="str">
            <v>ELWOOD UFSD</v>
          </cell>
          <cell r="C1027" t="str">
            <v>580401020000</v>
          </cell>
          <cell r="D1027" t="str">
            <v>ELWOOD UFSD</v>
          </cell>
          <cell r="E1027" t="str">
            <v>Good Standing</v>
          </cell>
        </row>
        <row r="1028">
          <cell r="A1028" t="str">
            <v>580401020000</v>
          </cell>
          <cell r="B1028" t="str">
            <v>ELWOOD UFSD</v>
          </cell>
          <cell r="C1028" t="str">
            <v>580401020001</v>
          </cell>
          <cell r="D1028" t="str">
            <v>JAMES H BOYD ELEMENTARY SCHOOL</v>
          </cell>
          <cell r="E1028" t="str">
            <v>Good Standing</v>
          </cell>
        </row>
        <row r="1029">
          <cell r="A1029" t="str">
            <v>580401020000</v>
          </cell>
          <cell r="B1029" t="str">
            <v>ELWOOD UFSD</v>
          </cell>
          <cell r="C1029" t="str">
            <v>580401020004</v>
          </cell>
          <cell r="D1029" t="str">
            <v>HARLEY AVENUE ELEMENTARY SCHOOL</v>
          </cell>
          <cell r="E1029" t="str">
            <v>Good Standing</v>
          </cell>
        </row>
        <row r="1030">
          <cell r="A1030" t="str">
            <v>140600860856</v>
          </cell>
          <cell r="B1030" t="str">
            <v>ENTERPRISE CS</v>
          </cell>
          <cell r="C1030" t="str">
            <v>140600860856</v>
          </cell>
          <cell r="D1030" t="str">
            <v>ENTERPRISE CHARTER SCHOOL</v>
          </cell>
          <cell r="E1030" t="str">
            <v>Good Standing</v>
          </cell>
        </row>
        <row r="1031">
          <cell r="A1031" t="str">
            <v>321100860956</v>
          </cell>
          <cell r="B1031" t="str">
            <v>EQUALITY CS</v>
          </cell>
          <cell r="C1031" t="str">
            <v>321100860956</v>
          </cell>
          <cell r="D1031" t="str">
            <v>EQUALITY CHARTER SCHOOL</v>
          </cell>
          <cell r="E1031" t="str">
            <v>Good Standing</v>
          </cell>
        </row>
        <row r="1032">
          <cell r="A1032" t="str">
            <v>310600860929</v>
          </cell>
          <cell r="B1032" t="str">
            <v>EQUITY PROJECT CS (THE)</v>
          </cell>
          <cell r="C1032" t="str">
            <v>310600860929</v>
          </cell>
          <cell r="D1032" t="str">
            <v>EQUITY PROJECT CHARTER SCHOOL (THE)</v>
          </cell>
          <cell r="E1032" t="str">
            <v>Good Standing</v>
          </cell>
        </row>
        <row r="1033">
          <cell r="A1033" t="str">
            <v>331400860930</v>
          </cell>
          <cell r="B1033" t="str">
            <v>ETHICAL COMMUNITY CS (THE)</v>
          </cell>
          <cell r="C1033" t="str">
            <v>331400860930</v>
          </cell>
          <cell r="D1033" t="str">
            <v>ETHICAL COMMUNITY CHARTER SCHO (THE)</v>
          </cell>
          <cell r="E1033" t="str">
            <v>Local Assistance Plan</v>
          </cell>
        </row>
        <row r="1034">
          <cell r="A1034" t="str">
            <v>261600860811</v>
          </cell>
          <cell r="B1034" t="str">
            <v>EUGENIO MARIA DE HOSTOS CS</v>
          </cell>
          <cell r="C1034" t="str">
            <v>261600860811</v>
          </cell>
          <cell r="D1034" t="str">
            <v>EUGENIO MARIA DE HOSTOS CHARTER SCHO</v>
          </cell>
          <cell r="E1034" t="str">
            <v>Good Standing</v>
          </cell>
        </row>
        <row r="1035">
          <cell r="A1035" t="str">
            <v>141401060000</v>
          </cell>
          <cell r="B1035" t="str">
            <v>EVANS-BRANT CSD (LAKE SHORE)</v>
          </cell>
          <cell r="C1035" t="str">
            <v>141401060003</v>
          </cell>
          <cell r="D1035" t="str">
            <v>LAKE SHORE SENIOR HIGH SCHOOL</v>
          </cell>
          <cell r="E1035" t="str">
            <v>Good Standing</v>
          </cell>
        </row>
        <row r="1036">
          <cell r="A1036" t="str">
            <v>141401060000</v>
          </cell>
          <cell r="B1036" t="str">
            <v>EVANS-BRANT CSD (LAKE SHORE)</v>
          </cell>
          <cell r="C1036" t="str">
            <v>141401060000</v>
          </cell>
          <cell r="D1036" t="str">
            <v>EVANS-BRANT CSD (LAKE SHORE)</v>
          </cell>
          <cell r="E1036" t="str">
            <v>Good Standing</v>
          </cell>
        </row>
        <row r="1037">
          <cell r="A1037" t="str">
            <v>141401060000</v>
          </cell>
          <cell r="B1037" t="str">
            <v>EVANS-BRANT CSD (LAKE SHORE)</v>
          </cell>
          <cell r="C1037" t="str">
            <v>141401060001</v>
          </cell>
          <cell r="D1037" t="str">
            <v>HIGHLAND ELEMENTARY SCHOOL</v>
          </cell>
          <cell r="E1037" t="str">
            <v>Good Standing</v>
          </cell>
        </row>
        <row r="1038">
          <cell r="A1038" t="str">
            <v>141401060000</v>
          </cell>
          <cell r="B1038" t="str">
            <v>EVANS-BRANT CSD (LAKE SHORE)</v>
          </cell>
          <cell r="C1038" t="str">
            <v>141401060004</v>
          </cell>
          <cell r="D1038" t="str">
            <v>JOHN T WAUGH ELEMENTARY SCHOOL</v>
          </cell>
          <cell r="E1038" t="str">
            <v>Good Standing</v>
          </cell>
        </row>
        <row r="1039">
          <cell r="A1039" t="str">
            <v>141401060000</v>
          </cell>
          <cell r="B1039" t="str">
            <v>EVANS-BRANT CSD (LAKE SHORE)</v>
          </cell>
          <cell r="C1039" t="str">
            <v>141401060008</v>
          </cell>
          <cell r="D1039" t="str">
            <v>A J SCHMIDT ELEMENTARY SCHOOL</v>
          </cell>
          <cell r="E1039" t="str">
            <v>Good Standing</v>
          </cell>
        </row>
        <row r="1040">
          <cell r="A1040" t="str">
            <v>141401060000</v>
          </cell>
          <cell r="B1040" t="str">
            <v>EVANS-BRANT CSD (LAKE SHORE)</v>
          </cell>
          <cell r="C1040" t="str">
            <v>141401060009</v>
          </cell>
          <cell r="D1040" t="str">
            <v>LAKE SHORE MIDDLE SCHOOL</v>
          </cell>
          <cell r="E1040" t="str">
            <v>Good Standing</v>
          </cell>
        </row>
        <row r="1041">
          <cell r="A1041" t="str">
            <v>280201860947</v>
          </cell>
          <cell r="B1041" t="str">
            <v>EVERGREEN CHARTER SCHOOL</v>
          </cell>
          <cell r="C1041" t="str">
            <v>280201860947</v>
          </cell>
          <cell r="D1041" t="str">
            <v>EVERGREEN CHARTER SCHOOL</v>
          </cell>
          <cell r="E1041" t="str">
            <v>Good Standing</v>
          </cell>
        </row>
        <row r="1042">
          <cell r="A1042" t="str">
            <v>331600860860</v>
          </cell>
          <cell r="B1042" t="str">
            <v>EXCELLENCE BOYS CS-BED STUY</v>
          </cell>
          <cell r="C1042" t="str">
            <v>331600860860</v>
          </cell>
          <cell r="D1042" t="str">
            <v>EXCELLENCE BOYS CHAR SCH-BED STUY</v>
          </cell>
          <cell r="E1042" t="str">
            <v>Good Standing</v>
          </cell>
        </row>
        <row r="1043">
          <cell r="A1043" t="str">
            <v>331600860938</v>
          </cell>
          <cell r="B1043" t="str">
            <v>EXCELLENCE GIRLS CS</v>
          </cell>
          <cell r="C1043" t="str">
            <v>331600860938</v>
          </cell>
          <cell r="D1043" t="str">
            <v>EXCELLENCE GIRLS CHARTER SCHOOL</v>
          </cell>
          <cell r="E1043" t="str">
            <v>Good Standing</v>
          </cell>
        </row>
        <row r="1044">
          <cell r="A1044" t="str">
            <v>331700860841</v>
          </cell>
          <cell r="B1044" t="str">
            <v>EXPLORE CS</v>
          </cell>
          <cell r="C1044" t="str">
            <v>331700860841</v>
          </cell>
          <cell r="D1044" t="str">
            <v>EXPLORE CHARTER SCHOOL</v>
          </cell>
          <cell r="E1044" t="str">
            <v>Good Standing</v>
          </cell>
        </row>
        <row r="1045">
          <cell r="A1045" t="str">
            <v>331700860950</v>
          </cell>
          <cell r="B1045" t="str">
            <v>EXPLORE EMPOWER CS</v>
          </cell>
          <cell r="C1045" t="str">
            <v>331700860950</v>
          </cell>
          <cell r="D1045" t="str">
            <v>EXPLORE EMPOWER CHARTER SCH</v>
          </cell>
          <cell r="E1045" t="str">
            <v>Good Standing</v>
          </cell>
        </row>
        <row r="1046">
          <cell r="A1046" t="str">
            <v>331800860702</v>
          </cell>
          <cell r="B1046" t="str">
            <v>EXPLORE EXCEL CS</v>
          </cell>
          <cell r="C1046" t="str">
            <v>331800860702</v>
          </cell>
          <cell r="D1046" t="str">
            <v>EXPLORE EXCEL CHARTER SCHOOL</v>
          </cell>
          <cell r="E1046" t="str">
            <v>Good Standing</v>
          </cell>
        </row>
        <row r="1047">
          <cell r="A1047" t="str">
            <v>420601040000</v>
          </cell>
          <cell r="B1047" t="str">
            <v>FABIUS-POMPEY CSD</v>
          </cell>
          <cell r="C1047" t="str">
            <v>420601040000</v>
          </cell>
          <cell r="D1047" t="str">
            <v>FABIUS-POMPEY CSD</v>
          </cell>
          <cell r="E1047" t="str">
            <v>Good Standing</v>
          </cell>
        </row>
        <row r="1048">
          <cell r="A1048" t="str">
            <v>420601040000</v>
          </cell>
          <cell r="B1048" t="str">
            <v>FABIUS-POMPEY CSD</v>
          </cell>
          <cell r="C1048" t="str">
            <v>420601040001</v>
          </cell>
          <cell r="D1048" t="str">
            <v>FABIUS-POMPEY ELEMENTARY SCHOOL</v>
          </cell>
          <cell r="E1048" t="str">
            <v>Good Standing</v>
          </cell>
        </row>
        <row r="1049">
          <cell r="A1049" t="str">
            <v>420601040000</v>
          </cell>
          <cell r="B1049" t="str">
            <v>FABIUS-POMPEY CSD</v>
          </cell>
          <cell r="C1049" t="str">
            <v>420601040003</v>
          </cell>
          <cell r="D1049" t="str">
            <v>FABIUS-POMPEY MIDDLE SCH HIGH SCH</v>
          </cell>
          <cell r="E1049" t="str">
            <v>Good Standing</v>
          </cell>
        </row>
        <row r="1050">
          <cell r="A1050" t="str">
            <v>331700860951</v>
          </cell>
          <cell r="B1050" t="str">
            <v>FAHARI ACADEMY CS</v>
          </cell>
          <cell r="C1050" t="str">
            <v>331700860951</v>
          </cell>
          <cell r="D1050" t="str">
            <v>FAHARI ACADEMY CHARTER SCHOOL</v>
          </cell>
          <cell r="E1050" t="str">
            <v>Good Standing</v>
          </cell>
        </row>
        <row r="1051">
          <cell r="A1051" t="str">
            <v>261301060000</v>
          </cell>
          <cell r="B1051" t="str">
            <v>FAIRPORT CSD</v>
          </cell>
          <cell r="C1051" t="str">
            <v>261301060009</v>
          </cell>
          <cell r="D1051" t="str">
            <v>FAIRPORT SENIOR HIGH SCHOOL</v>
          </cell>
          <cell r="E1051" t="str">
            <v>Good Standing</v>
          </cell>
        </row>
        <row r="1052">
          <cell r="A1052" t="str">
            <v>261301060000</v>
          </cell>
          <cell r="B1052" t="str">
            <v>FAIRPORT CSD</v>
          </cell>
          <cell r="C1052" t="str">
            <v>261301060000</v>
          </cell>
          <cell r="D1052" t="str">
            <v>FAIRPORT CSD</v>
          </cell>
          <cell r="E1052" t="str">
            <v>Good Standing</v>
          </cell>
        </row>
        <row r="1053">
          <cell r="A1053" t="str">
            <v>261301060000</v>
          </cell>
          <cell r="B1053" t="str">
            <v>FAIRPORT CSD</v>
          </cell>
          <cell r="C1053" t="str">
            <v>261301060001</v>
          </cell>
          <cell r="D1053" t="str">
            <v>BROOKS HILL SCHOOL</v>
          </cell>
          <cell r="E1053" t="str">
            <v>Good Standing</v>
          </cell>
        </row>
        <row r="1054">
          <cell r="A1054" t="str">
            <v>261301060000</v>
          </cell>
          <cell r="B1054" t="str">
            <v>FAIRPORT CSD</v>
          </cell>
          <cell r="C1054" t="str">
            <v>261301060002</v>
          </cell>
          <cell r="D1054" t="str">
            <v>JOHANNA PERRIN MIDDLE SCHOOL</v>
          </cell>
          <cell r="E1054" t="str">
            <v>Good Standing</v>
          </cell>
        </row>
        <row r="1055">
          <cell r="A1055" t="str">
            <v>261301060000</v>
          </cell>
          <cell r="B1055" t="str">
            <v>FAIRPORT CSD</v>
          </cell>
          <cell r="C1055" t="str">
            <v>261301060004</v>
          </cell>
          <cell r="D1055" t="str">
            <v>MARTHA BROWN MIDDLE SCHOOL</v>
          </cell>
          <cell r="E1055" t="str">
            <v>Good Standing</v>
          </cell>
        </row>
        <row r="1056">
          <cell r="A1056" t="str">
            <v>261301060000</v>
          </cell>
          <cell r="B1056" t="str">
            <v>FAIRPORT CSD</v>
          </cell>
          <cell r="C1056" t="str">
            <v>261301060006</v>
          </cell>
          <cell r="D1056" t="str">
            <v>JEFFERSON AVENUE SCHOOL</v>
          </cell>
          <cell r="E1056" t="str">
            <v>Good Standing</v>
          </cell>
        </row>
        <row r="1057">
          <cell r="A1057" t="str">
            <v>261301060000</v>
          </cell>
          <cell r="B1057" t="str">
            <v>FAIRPORT CSD</v>
          </cell>
          <cell r="C1057" t="str">
            <v>261301060007</v>
          </cell>
          <cell r="D1057" t="str">
            <v>MINERVA DELAND SCHOOL</v>
          </cell>
          <cell r="E1057" t="str">
            <v>Good Standing</v>
          </cell>
        </row>
        <row r="1058">
          <cell r="A1058" t="str">
            <v>261301060000</v>
          </cell>
          <cell r="B1058" t="str">
            <v>FAIRPORT CSD</v>
          </cell>
          <cell r="C1058" t="str">
            <v>261301060008</v>
          </cell>
          <cell r="D1058" t="str">
            <v>NORTHSIDE SCHOOL</v>
          </cell>
          <cell r="E1058" t="str">
            <v>Good Standing</v>
          </cell>
        </row>
        <row r="1059">
          <cell r="A1059" t="str">
            <v>261301060000</v>
          </cell>
          <cell r="B1059" t="str">
            <v>FAIRPORT CSD</v>
          </cell>
          <cell r="C1059" t="str">
            <v>261301060010</v>
          </cell>
          <cell r="D1059" t="str">
            <v>DUDLEY SCHOOL</v>
          </cell>
          <cell r="E1059" t="str">
            <v>Good Standing</v>
          </cell>
        </row>
        <row r="1060">
          <cell r="A1060" t="str">
            <v>061101040000</v>
          </cell>
          <cell r="B1060" t="str">
            <v>FALCONER CSD</v>
          </cell>
          <cell r="C1060" t="str">
            <v>061101040000</v>
          </cell>
          <cell r="D1060" t="str">
            <v>FALCONER CSD</v>
          </cell>
          <cell r="E1060" t="str">
            <v>Good Standing</v>
          </cell>
        </row>
        <row r="1061">
          <cell r="A1061" t="str">
            <v>061101040000</v>
          </cell>
          <cell r="B1061" t="str">
            <v>FALCONER CSD</v>
          </cell>
          <cell r="C1061" t="str">
            <v>061101040001</v>
          </cell>
          <cell r="D1061" t="str">
            <v>HARVEY C FENNER ELEMENTARY SCHOOL</v>
          </cell>
          <cell r="E1061" t="str">
            <v>Good Standing</v>
          </cell>
        </row>
        <row r="1062">
          <cell r="A1062" t="str">
            <v>061101040000</v>
          </cell>
          <cell r="B1062" t="str">
            <v>FALCONER CSD</v>
          </cell>
          <cell r="C1062" t="str">
            <v>061101040007</v>
          </cell>
          <cell r="D1062" t="str">
            <v>FALCONER MIDDLE/HIGH SCHOOL</v>
          </cell>
          <cell r="E1062" t="str">
            <v>Local Assistance Plan</v>
          </cell>
        </row>
        <row r="1063">
          <cell r="A1063" t="str">
            <v>061101040000</v>
          </cell>
          <cell r="B1063" t="str">
            <v>FALCONER CSD</v>
          </cell>
          <cell r="C1063" t="str">
            <v>061101040009</v>
          </cell>
          <cell r="D1063" t="str">
            <v>PAUL B D TEMPLE ELEMENTARY SCHOOL</v>
          </cell>
          <cell r="E1063" t="str">
            <v>Local Assistance Plan</v>
          </cell>
        </row>
        <row r="1064">
          <cell r="A1064" t="str">
            <v>590501060000</v>
          </cell>
          <cell r="B1064" t="str">
            <v>FALLSBURG CSD</v>
          </cell>
          <cell r="C1064" t="str">
            <v>590501060000</v>
          </cell>
          <cell r="D1064" t="str">
            <v>FALLSBURG CSD</v>
          </cell>
          <cell r="E1064" t="str">
            <v>Focus District</v>
          </cell>
        </row>
        <row r="1065">
          <cell r="A1065" t="str">
            <v>590501060000</v>
          </cell>
          <cell r="B1065" t="str">
            <v>FALLSBURG CSD</v>
          </cell>
          <cell r="C1065" t="str">
            <v>590501060002</v>
          </cell>
          <cell r="D1065" t="str">
            <v>FALLSBURG JUNIOR-SENIOR HIGH SCHOOL</v>
          </cell>
          <cell r="E1065" t="str">
            <v>Focus</v>
          </cell>
        </row>
        <row r="1066">
          <cell r="A1066" t="str">
            <v>590501060000</v>
          </cell>
          <cell r="B1066" t="str">
            <v>FALLSBURG CSD</v>
          </cell>
          <cell r="C1066" t="str">
            <v>590501060003</v>
          </cell>
          <cell r="D1066" t="str">
            <v>BENJAMIN COSOR ELEMENTARY SCHOOL</v>
          </cell>
          <cell r="E1066" t="str">
            <v>Focus</v>
          </cell>
        </row>
        <row r="1067">
          <cell r="A1067" t="str">
            <v>320900860839</v>
          </cell>
          <cell r="B1067" t="str">
            <v>FAMILY LIFE ACADEMY CS</v>
          </cell>
          <cell r="C1067" t="str">
            <v>320900860839</v>
          </cell>
          <cell r="D1067" t="str">
            <v>FAMILY LIFE ACADEMY CHARTER SCHOOL</v>
          </cell>
          <cell r="E1067" t="str">
            <v>Good Standing</v>
          </cell>
        </row>
        <row r="1068">
          <cell r="A1068" t="str">
            <v>280522030000</v>
          </cell>
          <cell r="B1068" t="str">
            <v>FARMINGDALE UFSD</v>
          </cell>
          <cell r="C1068" t="str">
            <v>280522030000</v>
          </cell>
          <cell r="D1068" t="str">
            <v>FARMINGDALE UFSD</v>
          </cell>
          <cell r="E1068" t="str">
            <v>Good Standing</v>
          </cell>
        </row>
        <row r="1069">
          <cell r="A1069" t="str">
            <v>280522030000</v>
          </cell>
          <cell r="B1069" t="str">
            <v>FARMINGDALE UFSD</v>
          </cell>
          <cell r="C1069" t="str">
            <v>280522030001</v>
          </cell>
          <cell r="D1069" t="str">
            <v>ALBANY AVENUE ELEMENTARY SCHOOL</v>
          </cell>
          <cell r="E1069" t="str">
            <v>Good Standing</v>
          </cell>
        </row>
        <row r="1070">
          <cell r="A1070" t="str">
            <v>280522030000</v>
          </cell>
          <cell r="B1070" t="str">
            <v>FARMINGDALE UFSD</v>
          </cell>
          <cell r="C1070" t="str">
            <v>280522030002</v>
          </cell>
          <cell r="D1070" t="str">
            <v>SALTZMAN EAST MEMORIAL ELEM SCH</v>
          </cell>
          <cell r="E1070" t="str">
            <v>Good Standing</v>
          </cell>
        </row>
        <row r="1071">
          <cell r="A1071" t="str">
            <v>280522030000</v>
          </cell>
          <cell r="B1071" t="str">
            <v>FARMINGDALE UFSD</v>
          </cell>
          <cell r="C1071" t="str">
            <v>280522030004</v>
          </cell>
          <cell r="D1071" t="str">
            <v>NORTHSIDE ELEMENTARY SCHOOL</v>
          </cell>
          <cell r="E1071" t="str">
            <v>Good Standing</v>
          </cell>
        </row>
        <row r="1072">
          <cell r="A1072" t="str">
            <v>280522030000</v>
          </cell>
          <cell r="B1072" t="str">
            <v>FARMINGDALE UFSD</v>
          </cell>
          <cell r="C1072" t="str">
            <v>280522030006</v>
          </cell>
          <cell r="D1072" t="str">
            <v>WOODWARD PARKWAY ELEMENTARY SCHOOL</v>
          </cell>
          <cell r="E1072" t="str">
            <v>Good Standing</v>
          </cell>
        </row>
        <row r="1073">
          <cell r="A1073" t="str">
            <v>280522030000</v>
          </cell>
          <cell r="B1073" t="str">
            <v>FARMINGDALE UFSD</v>
          </cell>
          <cell r="C1073" t="str">
            <v>280522030008</v>
          </cell>
          <cell r="D1073" t="str">
            <v>HOWITT SCHOOL</v>
          </cell>
          <cell r="E1073" t="str">
            <v>Good Standing</v>
          </cell>
        </row>
        <row r="1074">
          <cell r="A1074" t="str">
            <v>280522030000</v>
          </cell>
          <cell r="B1074" t="str">
            <v>FARMINGDALE UFSD</v>
          </cell>
          <cell r="C1074" t="str">
            <v>280522030009</v>
          </cell>
          <cell r="D1074" t="str">
            <v>FARMINGDALE SENIOR HIGH SCHOOL</v>
          </cell>
          <cell r="E1074" t="str">
            <v>Good Standing</v>
          </cell>
        </row>
        <row r="1075">
          <cell r="A1075" t="str">
            <v>421001060000</v>
          </cell>
          <cell r="B1075" t="str">
            <v>FAYETTEVILLE-MANLIUS CSD</v>
          </cell>
          <cell r="C1075" t="str">
            <v>421001060002</v>
          </cell>
          <cell r="D1075" t="str">
            <v>FAYETTEVILLE-MANLIUS SENIOR HIGH SCH</v>
          </cell>
          <cell r="E1075" t="str">
            <v>Good Standing</v>
          </cell>
        </row>
        <row r="1076">
          <cell r="A1076" t="str">
            <v>421001060000</v>
          </cell>
          <cell r="B1076" t="str">
            <v>FAYETTEVILLE-MANLIUS CSD</v>
          </cell>
          <cell r="C1076" t="str">
            <v>421001060005</v>
          </cell>
          <cell r="D1076" t="str">
            <v>EAGLE HILL MIDDLE SCHOOL</v>
          </cell>
          <cell r="E1076" t="str">
            <v>Good Standing</v>
          </cell>
        </row>
        <row r="1077">
          <cell r="A1077" t="str">
            <v>421001060000</v>
          </cell>
          <cell r="B1077" t="str">
            <v>FAYETTEVILLE-MANLIUS CSD</v>
          </cell>
          <cell r="C1077" t="str">
            <v>421001060000</v>
          </cell>
          <cell r="D1077" t="str">
            <v>FAYETTEVILLE-MANLIUS CSD</v>
          </cell>
          <cell r="E1077" t="str">
            <v>Good Standing</v>
          </cell>
        </row>
        <row r="1078">
          <cell r="A1078" t="str">
            <v>421001060000</v>
          </cell>
          <cell r="B1078" t="str">
            <v>FAYETTEVILLE-MANLIUS CSD</v>
          </cell>
          <cell r="C1078" t="str">
            <v>421001060001</v>
          </cell>
          <cell r="D1078" t="str">
            <v>FAYETTEVILLE ELEMENTARY SCHOOL</v>
          </cell>
          <cell r="E1078" t="str">
            <v>Good Standing</v>
          </cell>
        </row>
        <row r="1079">
          <cell r="A1079" t="str">
            <v>421001060000</v>
          </cell>
          <cell r="B1079" t="str">
            <v>FAYETTEVILLE-MANLIUS CSD</v>
          </cell>
          <cell r="C1079" t="str">
            <v>421001060006</v>
          </cell>
          <cell r="D1079" t="str">
            <v>WELLWOOD MIDDLE SCHOOL</v>
          </cell>
          <cell r="E1079" t="str">
            <v>Good Standing</v>
          </cell>
        </row>
        <row r="1080">
          <cell r="A1080" t="str">
            <v>421001060000</v>
          </cell>
          <cell r="B1080" t="str">
            <v>FAYETTEVILLE-MANLIUS CSD</v>
          </cell>
          <cell r="C1080" t="str">
            <v>421001060007</v>
          </cell>
          <cell r="D1080" t="str">
            <v>MOTT ROAD ELEMENTARY SCHOOL</v>
          </cell>
          <cell r="E1080" t="str">
            <v>Good Standing</v>
          </cell>
        </row>
        <row r="1081">
          <cell r="A1081" t="str">
            <v>421001060000</v>
          </cell>
          <cell r="B1081" t="str">
            <v>FAYETTEVILLE-MANLIUS CSD</v>
          </cell>
          <cell r="C1081" t="str">
            <v>421001060008</v>
          </cell>
          <cell r="D1081" t="str">
            <v>ENDERS ROAD ELEMENTARY SCHOOL</v>
          </cell>
          <cell r="E1081" t="str">
            <v>Good Standing</v>
          </cell>
        </row>
        <row r="1082">
          <cell r="A1082" t="str">
            <v>022001040000</v>
          </cell>
          <cell r="B1082" t="str">
            <v>FILLMORE CSD</v>
          </cell>
          <cell r="C1082" t="str">
            <v>022001040000</v>
          </cell>
          <cell r="D1082" t="str">
            <v>FILLMORE CSD</v>
          </cell>
          <cell r="E1082" t="str">
            <v>Good Standing</v>
          </cell>
        </row>
        <row r="1083">
          <cell r="A1083" t="str">
            <v>022001040000</v>
          </cell>
          <cell r="B1083" t="str">
            <v>FILLMORE CSD</v>
          </cell>
          <cell r="C1083" t="str">
            <v>022001040001</v>
          </cell>
          <cell r="D1083" t="str">
            <v>FILLMORE CENTRAL SCHOOL</v>
          </cell>
          <cell r="E1083" t="str">
            <v>Good Standing</v>
          </cell>
        </row>
        <row r="1084">
          <cell r="A1084" t="str">
            <v>580514020000</v>
          </cell>
          <cell r="B1084" t="str">
            <v>FIRE ISLAND UFSD</v>
          </cell>
          <cell r="C1084" t="str">
            <v>580514020000</v>
          </cell>
          <cell r="D1084" t="str">
            <v>FIRE ISLAND UFSD</v>
          </cell>
          <cell r="E1084" t="str">
            <v>Good Standing</v>
          </cell>
        </row>
        <row r="1085">
          <cell r="A1085" t="str">
            <v>580514020000</v>
          </cell>
          <cell r="B1085" t="str">
            <v>FIRE ISLAND UFSD</v>
          </cell>
          <cell r="C1085" t="str">
            <v>580514020001</v>
          </cell>
          <cell r="D1085" t="str">
            <v>WOODHULL SCHOOL</v>
          </cell>
          <cell r="E1085" t="str">
            <v>Good Standing</v>
          </cell>
        </row>
        <row r="1086">
          <cell r="A1086" t="str">
            <v>581004020000</v>
          </cell>
          <cell r="B1086" t="str">
            <v>FISHERS ISLAND UFSD</v>
          </cell>
          <cell r="C1086" t="str">
            <v>581004020000</v>
          </cell>
          <cell r="D1086" t="str">
            <v>FISHERS ISLAND UFSD</v>
          </cell>
          <cell r="E1086" t="str">
            <v>Good Standing</v>
          </cell>
        </row>
        <row r="1087">
          <cell r="A1087" t="str">
            <v>581004020000</v>
          </cell>
          <cell r="B1087" t="str">
            <v>FISHERS ISLAND UFSD</v>
          </cell>
          <cell r="C1087" t="str">
            <v>581004020001</v>
          </cell>
          <cell r="D1087" t="str">
            <v>FISHERS ISLAND SCHOOL</v>
          </cell>
          <cell r="E1087" t="str">
            <v>Good Standing</v>
          </cell>
        </row>
        <row r="1088">
          <cell r="A1088" t="str">
            <v>280222020000</v>
          </cell>
          <cell r="B1088" t="str">
            <v>FLORAL PARK-BELLEROSE UFSD</v>
          </cell>
          <cell r="C1088" t="str">
            <v>280222020000</v>
          </cell>
          <cell r="D1088" t="str">
            <v>FLORAL PARK-BELLEROSE UFSD</v>
          </cell>
          <cell r="E1088" t="str">
            <v>Good Standing</v>
          </cell>
        </row>
        <row r="1089">
          <cell r="A1089" t="str">
            <v>280222020000</v>
          </cell>
          <cell r="B1089" t="str">
            <v>FLORAL PARK-BELLEROSE UFSD</v>
          </cell>
          <cell r="C1089" t="str">
            <v>280222020001</v>
          </cell>
          <cell r="D1089" t="str">
            <v>FLORAL PARK BELLEROSE SCHOOL</v>
          </cell>
          <cell r="E1089" t="str">
            <v>Good Standing</v>
          </cell>
        </row>
        <row r="1090">
          <cell r="A1090" t="str">
            <v>280222020000</v>
          </cell>
          <cell r="B1090" t="str">
            <v>FLORAL PARK-BELLEROSE UFSD</v>
          </cell>
          <cell r="C1090" t="str">
            <v>280222020002</v>
          </cell>
          <cell r="D1090" t="str">
            <v>JOHN LEWIS CHILDS SCHOOL</v>
          </cell>
          <cell r="E1090" t="str">
            <v>Good Standing</v>
          </cell>
        </row>
        <row r="1091">
          <cell r="A1091" t="str">
            <v>442115020000</v>
          </cell>
          <cell r="B1091" t="str">
            <v>FLORIDA UFSD</v>
          </cell>
          <cell r="C1091" t="str">
            <v>442115020000</v>
          </cell>
          <cell r="D1091" t="str">
            <v>FLORIDA UFSD</v>
          </cell>
          <cell r="E1091" t="str">
            <v>Good Standing</v>
          </cell>
        </row>
        <row r="1092">
          <cell r="A1092" t="str">
            <v>442115020000</v>
          </cell>
          <cell r="B1092" t="str">
            <v>FLORIDA UFSD</v>
          </cell>
          <cell r="C1092" t="str">
            <v>442115020001</v>
          </cell>
          <cell r="D1092" t="str">
            <v>S S SEWARD INSTITUTE</v>
          </cell>
          <cell r="E1092" t="str">
            <v>Good Standing</v>
          </cell>
        </row>
        <row r="1093">
          <cell r="A1093" t="str">
            <v>442115020000</v>
          </cell>
          <cell r="B1093" t="str">
            <v>FLORIDA UFSD</v>
          </cell>
          <cell r="C1093" t="str">
            <v>442115020002</v>
          </cell>
          <cell r="D1093" t="str">
            <v>GOLDEN HILL ELEMENTARY</v>
          </cell>
          <cell r="E1093" t="str">
            <v>Good Standing</v>
          </cell>
        </row>
        <row r="1094">
          <cell r="A1094" t="str">
            <v>270601040000</v>
          </cell>
          <cell r="B1094" t="str">
            <v>FONDA-FULTONVILLE CSD</v>
          </cell>
          <cell r="C1094" t="str">
            <v>270601040000</v>
          </cell>
          <cell r="D1094" t="str">
            <v>FONDA-FULTONVILLE CSD</v>
          </cell>
          <cell r="E1094" t="str">
            <v>Good Standing</v>
          </cell>
        </row>
        <row r="1095">
          <cell r="A1095" t="str">
            <v>270601040000</v>
          </cell>
          <cell r="B1095" t="str">
            <v>FONDA-FULTONVILLE CSD</v>
          </cell>
          <cell r="C1095" t="str">
            <v>270601040001</v>
          </cell>
          <cell r="D1095" t="str">
            <v>FONDA-FULTONVILLE K-4 SCHOOL</v>
          </cell>
          <cell r="E1095" t="str">
            <v>Good Standing</v>
          </cell>
        </row>
        <row r="1096">
          <cell r="A1096" t="str">
            <v>270601040000</v>
          </cell>
          <cell r="B1096" t="str">
            <v>FONDA-FULTONVILLE CSD</v>
          </cell>
          <cell r="C1096" t="str">
            <v>270601040002</v>
          </cell>
          <cell r="D1096" t="str">
            <v>FONDA-FULTONVILLE SENIOR HIGH SCHOOL</v>
          </cell>
          <cell r="E1096" t="str">
            <v>Good Standing</v>
          </cell>
        </row>
        <row r="1097">
          <cell r="A1097" t="str">
            <v>270601040000</v>
          </cell>
          <cell r="B1097" t="str">
            <v>FONDA-FULTONVILLE CSD</v>
          </cell>
          <cell r="C1097" t="str">
            <v>270601040003</v>
          </cell>
          <cell r="D1097" t="str">
            <v>FONDA-FULTONVILLE 5-8 SCHOOL</v>
          </cell>
          <cell r="E1097" t="str">
            <v>Good Standing</v>
          </cell>
        </row>
        <row r="1098">
          <cell r="A1098" t="str">
            <v>061503040000</v>
          </cell>
          <cell r="B1098" t="str">
            <v>FORESTVILLE CSD</v>
          </cell>
          <cell r="C1098" t="str">
            <v>061503040000</v>
          </cell>
          <cell r="D1098" t="str">
            <v>FORESTVILLE CSD</v>
          </cell>
          <cell r="E1098" t="str">
            <v>Good Standing</v>
          </cell>
        </row>
        <row r="1099">
          <cell r="A1099" t="str">
            <v>061503040000</v>
          </cell>
          <cell r="B1099" t="str">
            <v>FORESTVILLE CSD</v>
          </cell>
          <cell r="C1099" t="str">
            <v>061503040002</v>
          </cell>
          <cell r="D1099" t="str">
            <v>FORESTVILLE ELEMENTARY SCHOOL</v>
          </cell>
          <cell r="E1099" t="str">
            <v>Good Standing</v>
          </cell>
        </row>
        <row r="1100">
          <cell r="A1100" t="str">
            <v>061503040000</v>
          </cell>
          <cell r="B1100" t="str">
            <v>FORESTVILLE CSD</v>
          </cell>
          <cell r="C1100" t="str">
            <v>061503040003</v>
          </cell>
          <cell r="D1100" t="str">
            <v>FORESTVILLE CENTRAL HIGH SCHOOL</v>
          </cell>
          <cell r="E1100" t="str">
            <v>Good Standing</v>
          </cell>
        </row>
        <row r="1101">
          <cell r="A1101" t="str">
            <v>640502040000</v>
          </cell>
          <cell r="B1101" t="str">
            <v>FORT ANN CSD</v>
          </cell>
          <cell r="C1101" t="str">
            <v>640502040000</v>
          </cell>
          <cell r="D1101" t="str">
            <v>FORT ANN CSD</v>
          </cell>
          <cell r="E1101" t="str">
            <v>Good Standing</v>
          </cell>
        </row>
        <row r="1102">
          <cell r="A1102" t="str">
            <v>640502040000</v>
          </cell>
          <cell r="B1102" t="str">
            <v>FORT ANN CSD</v>
          </cell>
          <cell r="C1102" t="str">
            <v>640502040001</v>
          </cell>
          <cell r="D1102" t="str">
            <v>FORT ANN CENTRAL SCHOOL</v>
          </cell>
          <cell r="E1102" t="str">
            <v>Good Standing</v>
          </cell>
        </row>
        <row r="1103">
          <cell r="A1103" t="str">
            <v>640601020000</v>
          </cell>
          <cell r="B1103" t="str">
            <v>FORT EDWARD UFSD</v>
          </cell>
          <cell r="C1103" t="str">
            <v>640601020000</v>
          </cell>
          <cell r="D1103" t="str">
            <v>FORT EDWARD UFSD</v>
          </cell>
          <cell r="E1103" t="str">
            <v>Good Standing</v>
          </cell>
        </row>
        <row r="1104">
          <cell r="A1104" t="str">
            <v>640601020000</v>
          </cell>
          <cell r="B1104" t="str">
            <v>FORT EDWARD UFSD</v>
          </cell>
          <cell r="C1104" t="str">
            <v>640601020001</v>
          </cell>
          <cell r="D1104" t="str">
            <v>FORT EDWARD SCHOOL</v>
          </cell>
          <cell r="E1104" t="str">
            <v>Good Standing</v>
          </cell>
        </row>
        <row r="1105">
          <cell r="A1105" t="str">
            <v>270701040000</v>
          </cell>
          <cell r="B1105" t="str">
            <v>FORT PLAIN CSD</v>
          </cell>
          <cell r="C1105" t="str">
            <v>270701040000</v>
          </cell>
          <cell r="D1105" t="str">
            <v>FORT PLAIN CSD</v>
          </cell>
          <cell r="E1105" t="str">
            <v>Good Standing</v>
          </cell>
        </row>
        <row r="1106">
          <cell r="A1106" t="str">
            <v>270701040000</v>
          </cell>
          <cell r="B1106" t="str">
            <v>FORT PLAIN CSD</v>
          </cell>
          <cell r="C1106" t="str">
            <v>270701040001</v>
          </cell>
          <cell r="D1106" t="str">
            <v>HARRY HOAG SCHOOL</v>
          </cell>
          <cell r="E1106" t="str">
            <v>Local Assistance Plan</v>
          </cell>
        </row>
        <row r="1107">
          <cell r="A1107" t="str">
            <v>270701040000</v>
          </cell>
          <cell r="B1107" t="str">
            <v>FORT PLAIN CSD</v>
          </cell>
          <cell r="C1107" t="str">
            <v>270701040003</v>
          </cell>
          <cell r="D1107" t="str">
            <v>FORT PLAIN JUNIOR-SENIOR HIGH SCHOOL</v>
          </cell>
          <cell r="E1107" t="str">
            <v>Good Standing</v>
          </cell>
        </row>
        <row r="1108">
          <cell r="A1108" t="str">
            <v>210402060000</v>
          </cell>
          <cell r="B1108" t="str">
            <v>FRANKFORT-SCHUYLER CSD</v>
          </cell>
          <cell r="C1108" t="str">
            <v>210402060000</v>
          </cell>
          <cell r="D1108" t="str">
            <v>FRANKFORT-SCHUYLER CSD</v>
          </cell>
          <cell r="E1108" t="str">
            <v>Good Standing</v>
          </cell>
        </row>
        <row r="1109">
          <cell r="A1109" t="str">
            <v>210402060000</v>
          </cell>
          <cell r="B1109" t="str">
            <v>FRANKFORT-SCHUYLER CSD</v>
          </cell>
          <cell r="C1109" t="str">
            <v>210402060001</v>
          </cell>
          <cell r="D1109" t="str">
            <v>FRANKFORT SCHUYLER CENTRAL HIGH SCH</v>
          </cell>
          <cell r="E1109" t="str">
            <v>Good Standing</v>
          </cell>
        </row>
        <row r="1110">
          <cell r="A1110" t="str">
            <v>210402060000</v>
          </cell>
          <cell r="B1110" t="str">
            <v>FRANKFORT-SCHUYLER CSD</v>
          </cell>
          <cell r="C1110" t="str">
            <v>210402060003</v>
          </cell>
          <cell r="D1110" t="str">
            <v>FRANKFORT-SCHUYLER ELEMENTARY</v>
          </cell>
          <cell r="E1110" t="str">
            <v>Good Standing</v>
          </cell>
        </row>
        <row r="1111">
          <cell r="A1111" t="str">
            <v>210402060000</v>
          </cell>
          <cell r="B1111" t="str">
            <v>FRANKFORT-SCHUYLER CSD</v>
          </cell>
          <cell r="C1111" t="str">
            <v>210402060005</v>
          </cell>
          <cell r="D1111" t="str">
            <v>FRANKFORT-SCHUYLER MIDDLE SCHOOL</v>
          </cell>
          <cell r="E1111" t="str">
            <v>Good Standing</v>
          </cell>
        </row>
        <row r="1112">
          <cell r="A1112" t="str">
            <v>120701040000</v>
          </cell>
          <cell r="B1112" t="str">
            <v>FRANKLIN CSD</v>
          </cell>
          <cell r="C1112" t="str">
            <v>120701040000</v>
          </cell>
          <cell r="D1112" t="str">
            <v>FRANKLIN CSD</v>
          </cell>
          <cell r="E1112" t="str">
            <v>Good Standing</v>
          </cell>
        </row>
        <row r="1113">
          <cell r="A1113" t="str">
            <v>120701040000</v>
          </cell>
          <cell r="B1113" t="str">
            <v>FRANKLIN CSD</v>
          </cell>
          <cell r="C1113" t="str">
            <v>120701040001</v>
          </cell>
          <cell r="D1113" t="str">
            <v>FRANKLIN CENTRAL SCHOOL</v>
          </cell>
          <cell r="E1113" t="str">
            <v>Good Standing</v>
          </cell>
        </row>
        <row r="1114">
          <cell r="A1114" t="str">
            <v>280217020000</v>
          </cell>
          <cell r="B1114" t="str">
            <v>FRANKLIN SQUARE UFSD</v>
          </cell>
          <cell r="C1114" t="str">
            <v>280217020001</v>
          </cell>
          <cell r="D1114" t="str">
            <v>JOHN STREET SCHOOL</v>
          </cell>
          <cell r="E1114" t="str">
            <v>Good Standing</v>
          </cell>
        </row>
        <row r="1115">
          <cell r="A1115" t="str">
            <v>280217020000</v>
          </cell>
          <cell r="B1115" t="str">
            <v>FRANKLIN SQUARE UFSD</v>
          </cell>
          <cell r="C1115" t="str">
            <v>280217020003</v>
          </cell>
          <cell r="D1115" t="str">
            <v>POLK STREET SCHOOL</v>
          </cell>
          <cell r="E1115" t="str">
            <v>Good Standing</v>
          </cell>
        </row>
        <row r="1116">
          <cell r="A1116" t="str">
            <v>280217020000</v>
          </cell>
          <cell r="B1116" t="str">
            <v>FRANKLIN SQUARE UFSD</v>
          </cell>
          <cell r="C1116" t="str">
            <v>280217020004</v>
          </cell>
          <cell r="D1116" t="str">
            <v>WASHINGTON STREET SCHOOL</v>
          </cell>
          <cell r="E1116" t="str">
            <v>Good Standing</v>
          </cell>
        </row>
        <row r="1117">
          <cell r="A1117" t="str">
            <v>280217020000</v>
          </cell>
          <cell r="B1117" t="str">
            <v>FRANKLIN SQUARE UFSD</v>
          </cell>
          <cell r="C1117" t="str">
            <v>280217020000</v>
          </cell>
          <cell r="D1117" t="str">
            <v>FRANKLIN SQUARE UFSD</v>
          </cell>
          <cell r="E1117" t="str">
            <v>Good Standing</v>
          </cell>
        </row>
        <row r="1118">
          <cell r="A1118" t="str">
            <v>041101040000</v>
          </cell>
          <cell r="B1118" t="str">
            <v>FRANKLINVILLE CSD</v>
          </cell>
          <cell r="C1118" t="str">
            <v>041101040000</v>
          </cell>
          <cell r="D1118" t="str">
            <v>FRANKLINVILLE CSD</v>
          </cell>
          <cell r="E1118" t="str">
            <v>Good Standing</v>
          </cell>
        </row>
        <row r="1119">
          <cell r="A1119" t="str">
            <v>041101040000</v>
          </cell>
          <cell r="B1119" t="str">
            <v>FRANKLINVILLE CSD</v>
          </cell>
          <cell r="C1119" t="str">
            <v>041101040002</v>
          </cell>
          <cell r="D1119" t="str">
            <v>FRANKLINVILLE JUNIOR-SENIOR HIGH SCH</v>
          </cell>
          <cell r="E1119" t="str">
            <v>Good Standing</v>
          </cell>
        </row>
        <row r="1120">
          <cell r="A1120" t="str">
            <v>041101040000</v>
          </cell>
          <cell r="B1120" t="str">
            <v>FRANKLINVILLE CSD</v>
          </cell>
          <cell r="C1120" t="str">
            <v>041101040003</v>
          </cell>
          <cell r="D1120" t="str">
            <v>FRANKLINVILLE ELEMENTARY SCHOOL</v>
          </cell>
          <cell r="E1120" t="str">
            <v>Good Standing</v>
          </cell>
        </row>
        <row r="1121">
          <cell r="A1121" t="str">
            <v>062201060000</v>
          </cell>
          <cell r="B1121" t="str">
            <v>FREDONIA CSD</v>
          </cell>
          <cell r="C1121" t="str">
            <v>062201060003</v>
          </cell>
          <cell r="D1121" t="str">
            <v>FREDONIA HIGH SCHOOL</v>
          </cell>
          <cell r="E1121" t="str">
            <v>Good Standing</v>
          </cell>
        </row>
        <row r="1122">
          <cell r="A1122" t="str">
            <v>062201060000</v>
          </cell>
          <cell r="B1122" t="str">
            <v>FREDONIA CSD</v>
          </cell>
          <cell r="C1122" t="str">
            <v>062201060000</v>
          </cell>
          <cell r="D1122" t="str">
            <v>FREDONIA CSD</v>
          </cell>
          <cell r="E1122" t="str">
            <v>Good Standing</v>
          </cell>
        </row>
        <row r="1123">
          <cell r="A1123" t="str">
            <v>062201060000</v>
          </cell>
          <cell r="B1123" t="str">
            <v>FREDONIA CSD</v>
          </cell>
          <cell r="C1123" t="str">
            <v>062201060001</v>
          </cell>
          <cell r="D1123" t="str">
            <v>FREDONIA ELEMENTARY SCHOOL</v>
          </cell>
          <cell r="E1123" t="str">
            <v>Good Standing</v>
          </cell>
        </row>
        <row r="1124">
          <cell r="A1124" t="str">
            <v>062201060000</v>
          </cell>
          <cell r="B1124" t="str">
            <v>FREDONIA CSD</v>
          </cell>
          <cell r="C1124" t="str">
            <v>062201060002</v>
          </cell>
          <cell r="D1124" t="str">
            <v>FREDONIA MIDDLE SCHOOL</v>
          </cell>
          <cell r="E1124" t="str">
            <v>Local Assistance Plan</v>
          </cell>
        </row>
        <row r="1125">
          <cell r="A1125" t="str">
            <v>280209030000</v>
          </cell>
          <cell r="B1125" t="str">
            <v>FREEPORT UFSD</v>
          </cell>
          <cell r="C1125" t="str">
            <v>280209030000</v>
          </cell>
          <cell r="D1125" t="str">
            <v>FREEPORT UFSD</v>
          </cell>
          <cell r="E1125" t="str">
            <v>Good Standing</v>
          </cell>
        </row>
        <row r="1126">
          <cell r="A1126" t="str">
            <v>280209030000</v>
          </cell>
          <cell r="B1126" t="str">
            <v>FREEPORT UFSD</v>
          </cell>
          <cell r="C1126" t="str">
            <v>280209030001</v>
          </cell>
          <cell r="D1126" t="str">
            <v>ARCHER STREET SCHOOL</v>
          </cell>
          <cell r="E1126" t="str">
            <v>Good Standing</v>
          </cell>
        </row>
        <row r="1127">
          <cell r="A1127" t="str">
            <v>280209030000</v>
          </cell>
          <cell r="B1127" t="str">
            <v>FREEPORT UFSD</v>
          </cell>
          <cell r="C1127" t="str">
            <v>280209030002</v>
          </cell>
          <cell r="D1127" t="str">
            <v>BAYVIEW AVENUE SCHOOL</v>
          </cell>
          <cell r="E1127" t="str">
            <v>Good Standing</v>
          </cell>
        </row>
        <row r="1128">
          <cell r="A1128" t="str">
            <v>280209030000</v>
          </cell>
          <cell r="B1128" t="str">
            <v>FREEPORT UFSD</v>
          </cell>
          <cell r="C1128" t="str">
            <v>280209030003</v>
          </cell>
          <cell r="D1128" t="str">
            <v>CAROLINE G ATKINSON SCHOOL</v>
          </cell>
          <cell r="E1128" t="str">
            <v>Good Standing</v>
          </cell>
        </row>
        <row r="1129">
          <cell r="A1129" t="str">
            <v>280209030000</v>
          </cell>
          <cell r="B1129" t="str">
            <v>FREEPORT UFSD</v>
          </cell>
          <cell r="C1129" t="str">
            <v>280209030004</v>
          </cell>
          <cell r="D1129" t="str">
            <v>COLUMBUS AVENUE SCHOOL</v>
          </cell>
          <cell r="E1129" t="str">
            <v>Good Standing</v>
          </cell>
        </row>
        <row r="1130">
          <cell r="A1130" t="str">
            <v>280209030000</v>
          </cell>
          <cell r="B1130" t="str">
            <v>FREEPORT UFSD</v>
          </cell>
          <cell r="C1130" t="str">
            <v>280209030005</v>
          </cell>
          <cell r="D1130" t="str">
            <v>LEO F GIBLYN SCHOOL</v>
          </cell>
          <cell r="E1130" t="str">
            <v>Good Standing</v>
          </cell>
        </row>
        <row r="1131">
          <cell r="A1131" t="str">
            <v>280209030000</v>
          </cell>
          <cell r="B1131" t="str">
            <v>FREEPORT UFSD</v>
          </cell>
          <cell r="C1131" t="str">
            <v>280209030006</v>
          </cell>
          <cell r="D1131" t="str">
            <v>JOHN W DODD MIDDLE SCHOOL</v>
          </cell>
          <cell r="E1131" t="str">
            <v>Good Standing</v>
          </cell>
        </row>
        <row r="1132">
          <cell r="A1132" t="str">
            <v>280209030000</v>
          </cell>
          <cell r="B1132" t="str">
            <v>FREEPORT UFSD</v>
          </cell>
          <cell r="C1132" t="str">
            <v>280209030007</v>
          </cell>
          <cell r="D1132" t="str">
            <v>FREEPORT HIGH SCHOOL</v>
          </cell>
          <cell r="E1132" t="str">
            <v>Good Standing</v>
          </cell>
        </row>
        <row r="1133">
          <cell r="A1133" t="str">
            <v>280209030000</v>
          </cell>
          <cell r="B1133" t="str">
            <v>FREEPORT UFSD</v>
          </cell>
          <cell r="C1133" t="str">
            <v>280209030009</v>
          </cell>
          <cell r="D1133" t="str">
            <v>NEW VISIONS ELEMENTARY SCHOOL</v>
          </cell>
          <cell r="E1133" t="str">
            <v>Good Standing</v>
          </cell>
        </row>
        <row r="1134">
          <cell r="A1134" t="str">
            <v>060301040000</v>
          </cell>
          <cell r="B1134" t="str">
            <v>FREWSBURG CSD</v>
          </cell>
          <cell r="C1134" t="str">
            <v>060301040000</v>
          </cell>
          <cell r="D1134" t="str">
            <v>FREWSBURG CSD</v>
          </cell>
          <cell r="E1134" t="str">
            <v>Good Standing</v>
          </cell>
        </row>
        <row r="1135">
          <cell r="A1135" t="str">
            <v>060301040000</v>
          </cell>
          <cell r="B1135" t="str">
            <v>FREWSBURG CSD</v>
          </cell>
          <cell r="C1135" t="str">
            <v>060301040002</v>
          </cell>
          <cell r="D1135" t="str">
            <v>ROBERT H JACKSON ELEMENTARY SCHOOL</v>
          </cell>
          <cell r="E1135" t="str">
            <v>Good Standing</v>
          </cell>
        </row>
        <row r="1136">
          <cell r="A1136" t="str">
            <v>060301040000</v>
          </cell>
          <cell r="B1136" t="str">
            <v>FREWSBURG CSD</v>
          </cell>
          <cell r="C1136" t="str">
            <v>060301040004</v>
          </cell>
          <cell r="D1136" t="str">
            <v>FREWSBURG JUNIOR-SENIOR HIGH SCH</v>
          </cell>
          <cell r="E1136" t="str">
            <v>Good Standing</v>
          </cell>
        </row>
        <row r="1137">
          <cell r="A1137" t="str">
            <v>021601040000</v>
          </cell>
          <cell r="B1137" t="str">
            <v>FRIENDSHIP CSD</v>
          </cell>
          <cell r="C1137" t="str">
            <v>021601040000</v>
          </cell>
          <cell r="D1137" t="str">
            <v>FRIENDSHIP CSD</v>
          </cell>
          <cell r="E1137" t="str">
            <v>Good Standing</v>
          </cell>
        </row>
        <row r="1138">
          <cell r="A1138" t="str">
            <v>021601040000</v>
          </cell>
          <cell r="B1138" t="str">
            <v>FRIENDSHIP CSD</v>
          </cell>
          <cell r="C1138" t="str">
            <v>021601040004</v>
          </cell>
          <cell r="D1138" t="str">
            <v>FRIENDSHIP CENTRAL SCHOOL</v>
          </cell>
          <cell r="E1138" t="str">
            <v>Good Standing</v>
          </cell>
        </row>
        <row r="1139">
          <cell r="A1139" t="str">
            <v>141604060000</v>
          </cell>
          <cell r="B1139" t="str">
            <v>FRONTIER CSD</v>
          </cell>
          <cell r="C1139" t="str">
            <v>141604060003</v>
          </cell>
          <cell r="D1139" t="str">
            <v>BIG TREE ELEMENTARY SCHOOL</v>
          </cell>
          <cell r="E1139" t="str">
            <v>Good Standing</v>
          </cell>
        </row>
        <row r="1140">
          <cell r="A1140" t="str">
            <v>141604060000</v>
          </cell>
          <cell r="B1140" t="str">
            <v>FRONTIER CSD</v>
          </cell>
          <cell r="C1140" t="str">
            <v>141604060008</v>
          </cell>
          <cell r="D1140" t="str">
            <v>FRONTIER SENIOR HIGH SCHOOL</v>
          </cell>
          <cell r="E1140" t="str">
            <v>Good Standing</v>
          </cell>
        </row>
        <row r="1141">
          <cell r="A1141" t="str">
            <v>141604060000</v>
          </cell>
          <cell r="B1141" t="str">
            <v>FRONTIER CSD</v>
          </cell>
          <cell r="C1141" t="str">
            <v>141604060000</v>
          </cell>
          <cell r="D1141" t="str">
            <v>FRONTIER CSD</v>
          </cell>
          <cell r="E1141" t="str">
            <v>Good Standing</v>
          </cell>
        </row>
        <row r="1142">
          <cell r="A1142" t="str">
            <v>141604060000</v>
          </cell>
          <cell r="B1142" t="str">
            <v>FRONTIER CSD</v>
          </cell>
          <cell r="C1142" t="str">
            <v>141604060004</v>
          </cell>
          <cell r="D1142" t="str">
            <v>BLASDELL ELEMENTARY SCHOOL</v>
          </cell>
          <cell r="E1142" t="str">
            <v>Good Standing</v>
          </cell>
        </row>
        <row r="1143">
          <cell r="A1143" t="str">
            <v>141604060000</v>
          </cell>
          <cell r="B1143" t="str">
            <v>FRONTIER CSD</v>
          </cell>
          <cell r="C1143" t="str">
            <v>141604060005</v>
          </cell>
          <cell r="D1143" t="str">
            <v>CLOVERBANK ELEMENTARY SCHOOL</v>
          </cell>
          <cell r="E1143" t="str">
            <v>Good Standing</v>
          </cell>
        </row>
        <row r="1144">
          <cell r="A1144" t="str">
            <v>141604060000</v>
          </cell>
          <cell r="B1144" t="str">
            <v>FRONTIER CSD</v>
          </cell>
          <cell r="C1144" t="str">
            <v>141604060006</v>
          </cell>
          <cell r="D1144" t="str">
            <v>PINEHURST ELEMENTARY SCHOOL</v>
          </cell>
          <cell r="E1144" t="str">
            <v>Good Standing</v>
          </cell>
        </row>
        <row r="1145">
          <cell r="A1145" t="str">
            <v>141604060000</v>
          </cell>
          <cell r="B1145" t="str">
            <v>FRONTIER CSD</v>
          </cell>
          <cell r="C1145" t="str">
            <v>141604060007</v>
          </cell>
          <cell r="D1145" t="str">
            <v>FRONTIER MIDDLE SCHOOL</v>
          </cell>
          <cell r="E1145" t="str">
            <v>Good Standing</v>
          </cell>
        </row>
        <row r="1146">
          <cell r="A1146" t="str">
            <v>460500010000</v>
          </cell>
          <cell r="B1146" t="str">
            <v>FULTON CITY SD</v>
          </cell>
          <cell r="C1146" t="str">
            <v>460500010000</v>
          </cell>
          <cell r="D1146" t="str">
            <v>FULTON CITY SD</v>
          </cell>
          <cell r="E1146" t="str">
            <v>Good Standing</v>
          </cell>
        </row>
        <row r="1147">
          <cell r="A1147" t="str">
            <v>460500010000</v>
          </cell>
          <cell r="B1147" t="str">
            <v>FULTON CITY SD</v>
          </cell>
          <cell r="C1147" t="str">
            <v>460500010001</v>
          </cell>
          <cell r="D1147" t="str">
            <v>FAIRGRIEVE SCHOOL</v>
          </cell>
          <cell r="E1147" t="str">
            <v>Local Assistance Plan</v>
          </cell>
        </row>
        <row r="1148">
          <cell r="A1148" t="str">
            <v>460500010000</v>
          </cell>
          <cell r="B1148" t="str">
            <v>FULTON CITY SD</v>
          </cell>
          <cell r="C1148" t="str">
            <v>460500010005</v>
          </cell>
          <cell r="D1148" t="str">
            <v>G RAY BODLEY HIGH SCHOOL</v>
          </cell>
          <cell r="E1148" t="str">
            <v>Good Standing</v>
          </cell>
        </row>
        <row r="1149">
          <cell r="A1149" t="str">
            <v>460500010000</v>
          </cell>
          <cell r="B1149" t="str">
            <v>FULTON CITY SD</v>
          </cell>
          <cell r="C1149" t="str">
            <v>460500010006</v>
          </cell>
          <cell r="D1149" t="str">
            <v>FULTON JUNIOR HIGH SCHOOL</v>
          </cell>
          <cell r="E1149" t="str">
            <v>Local Assistance Plan</v>
          </cell>
        </row>
        <row r="1150">
          <cell r="A1150" t="str">
            <v>460500010000</v>
          </cell>
          <cell r="B1150" t="str">
            <v>FULTON CITY SD</v>
          </cell>
          <cell r="C1150" t="str">
            <v>460500010007</v>
          </cell>
          <cell r="D1150" t="str">
            <v>GRANBY ELEMENTARY SCHOOL</v>
          </cell>
          <cell r="E1150" t="str">
            <v>Good Standing</v>
          </cell>
        </row>
        <row r="1151">
          <cell r="A1151" t="str">
            <v>460500010000</v>
          </cell>
          <cell r="B1151" t="str">
            <v>FULTON CITY SD</v>
          </cell>
          <cell r="C1151" t="str">
            <v>460500010008</v>
          </cell>
          <cell r="D1151" t="str">
            <v>J E LANIGAN SCHOOL</v>
          </cell>
          <cell r="E1151" t="str">
            <v>Local Assistance Plan</v>
          </cell>
        </row>
        <row r="1152">
          <cell r="A1152" t="str">
            <v>460500010000</v>
          </cell>
          <cell r="B1152" t="str">
            <v>FULTON CITY SD</v>
          </cell>
          <cell r="C1152" t="str">
            <v>460500010011</v>
          </cell>
          <cell r="D1152" t="str">
            <v>VOLNEY ELEMENTARY SCHOOL</v>
          </cell>
          <cell r="E1152" t="str">
            <v>Good Standing</v>
          </cell>
        </row>
        <row r="1153">
          <cell r="A1153" t="str">
            <v>310300860881</v>
          </cell>
          <cell r="B1153" t="str">
            <v>FUTURE LEADERS INST CS</v>
          </cell>
          <cell r="C1153" t="str">
            <v>310300860881</v>
          </cell>
          <cell r="D1153" t="str">
            <v>FUTURE LEADERS INST CHARTER SCHOOL</v>
          </cell>
          <cell r="E1153" t="str">
            <v>Good Standing</v>
          </cell>
        </row>
        <row r="1154">
          <cell r="A1154" t="str">
            <v>520701040000</v>
          </cell>
          <cell r="B1154" t="str">
            <v>GALWAY CSD</v>
          </cell>
          <cell r="C1154" t="str">
            <v>520701040000</v>
          </cell>
          <cell r="D1154" t="str">
            <v>GALWAY CSD</v>
          </cell>
          <cell r="E1154" t="str">
            <v>Good Standing</v>
          </cell>
        </row>
        <row r="1155">
          <cell r="A1155" t="str">
            <v>520701040000</v>
          </cell>
          <cell r="B1155" t="str">
            <v>GALWAY CSD</v>
          </cell>
          <cell r="C1155" t="str">
            <v>520701040001</v>
          </cell>
          <cell r="D1155" t="str">
            <v>JOSEPH HENRY ELEMENTARY SCHOOL</v>
          </cell>
          <cell r="E1155" t="str">
            <v>Local Assistance Plan</v>
          </cell>
        </row>
        <row r="1156">
          <cell r="A1156" t="str">
            <v>520701040000</v>
          </cell>
          <cell r="B1156" t="str">
            <v>GALWAY CSD</v>
          </cell>
          <cell r="C1156" t="str">
            <v>520701040002</v>
          </cell>
          <cell r="D1156" t="str">
            <v>GALWAY JR/SR HIGH SCHOOL</v>
          </cell>
          <cell r="E1156" t="str">
            <v>Good Standing</v>
          </cell>
        </row>
        <row r="1157">
          <cell r="A1157" t="str">
            <v>650902040000</v>
          </cell>
          <cell r="B1157" t="str">
            <v>GANANDA CSD</v>
          </cell>
          <cell r="C1157" t="str">
            <v>650902040001</v>
          </cell>
          <cell r="D1157" t="str">
            <v>GANANDA/R A CIRILLO HIGH SCHOOL</v>
          </cell>
          <cell r="E1157" t="str">
            <v>Good Standing</v>
          </cell>
        </row>
        <row r="1158">
          <cell r="A1158" t="str">
            <v>650902040000</v>
          </cell>
          <cell r="B1158" t="str">
            <v>GANANDA CSD</v>
          </cell>
          <cell r="C1158" t="str">
            <v>650902040000</v>
          </cell>
          <cell r="D1158" t="str">
            <v>GANANDA CSD</v>
          </cell>
          <cell r="E1158" t="str">
            <v>Good Standing</v>
          </cell>
        </row>
        <row r="1159">
          <cell r="A1159" t="str">
            <v>650902040000</v>
          </cell>
          <cell r="B1159" t="str">
            <v>GANANDA CSD</v>
          </cell>
          <cell r="C1159" t="str">
            <v>650902040002</v>
          </cell>
          <cell r="D1159" t="str">
            <v>GANANDA/R MANN ELEMENTARY SCHOOL</v>
          </cell>
          <cell r="E1159" t="str">
            <v>Good Standing</v>
          </cell>
        </row>
        <row r="1160">
          <cell r="A1160" t="str">
            <v>650902040000</v>
          </cell>
          <cell r="B1160" t="str">
            <v>GANANDA CSD</v>
          </cell>
          <cell r="C1160" t="str">
            <v>650902040003</v>
          </cell>
          <cell r="D1160" t="str">
            <v>GANANDA MIDDLE SCHOOL</v>
          </cell>
          <cell r="E1160" t="str">
            <v>Good Standing</v>
          </cell>
        </row>
        <row r="1161">
          <cell r="A1161" t="str">
            <v>280218030000</v>
          </cell>
          <cell r="B1161" t="str">
            <v>GARDEN CITY UFSD</v>
          </cell>
          <cell r="C1161" t="str">
            <v>280218030006</v>
          </cell>
          <cell r="D1161" t="str">
            <v>GARDEN CITY MIDDLE SCHOOL</v>
          </cell>
          <cell r="E1161" t="str">
            <v>Good Standing</v>
          </cell>
        </row>
        <row r="1162">
          <cell r="A1162" t="str">
            <v>280218030000</v>
          </cell>
          <cell r="B1162" t="str">
            <v>GARDEN CITY UFSD</v>
          </cell>
          <cell r="C1162" t="str">
            <v>280218030007</v>
          </cell>
          <cell r="D1162" t="str">
            <v>GARDEN CITY HIGH SCHOOL</v>
          </cell>
          <cell r="E1162" t="str">
            <v>Good Standing</v>
          </cell>
        </row>
        <row r="1163">
          <cell r="A1163" t="str">
            <v>280218030000</v>
          </cell>
          <cell r="B1163" t="str">
            <v>GARDEN CITY UFSD</v>
          </cell>
          <cell r="C1163" t="str">
            <v>280218030000</v>
          </cell>
          <cell r="D1163" t="str">
            <v>GARDEN CITY UFSD</v>
          </cell>
          <cell r="E1163" t="str">
            <v>Good Standing</v>
          </cell>
        </row>
        <row r="1164">
          <cell r="A1164" t="str">
            <v>280218030000</v>
          </cell>
          <cell r="B1164" t="str">
            <v>GARDEN CITY UFSD</v>
          </cell>
          <cell r="C1164" t="str">
            <v>280218030001</v>
          </cell>
          <cell r="D1164" t="str">
            <v>HEMLOCK SCHOOL</v>
          </cell>
          <cell r="E1164" t="str">
            <v>Good Standing</v>
          </cell>
        </row>
        <row r="1165">
          <cell r="A1165" t="str">
            <v>280218030000</v>
          </cell>
          <cell r="B1165" t="str">
            <v>GARDEN CITY UFSD</v>
          </cell>
          <cell r="C1165" t="str">
            <v>280218030002</v>
          </cell>
          <cell r="D1165" t="str">
            <v>HOMESTEAD SCHOOL</v>
          </cell>
          <cell r="E1165" t="str">
            <v>Good Standing</v>
          </cell>
        </row>
        <row r="1166">
          <cell r="A1166" t="str">
            <v>280218030000</v>
          </cell>
          <cell r="B1166" t="str">
            <v>GARDEN CITY UFSD</v>
          </cell>
          <cell r="C1166" t="str">
            <v>280218030003</v>
          </cell>
          <cell r="D1166" t="str">
            <v>LOCUST SCHOOL</v>
          </cell>
          <cell r="E1166" t="str">
            <v>Good Standing</v>
          </cell>
        </row>
        <row r="1167">
          <cell r="A1167" t="str">
            <v>280218030000</v>
          </cell>
          <cell r="B1167" t="str">
            <v>GARDEN CITY UFSD</v>
          </cell>
          <cell r="C1167" t="str">
            <v>280218030004</v>
          </cell>
          <cell r="D1167" t="str">
            <v>STRATFORD AVENUE SCHOOL</v>
          </cell>
          <cell r="E1167" t="str">
            <v>Good Standing</v>
          </cell>
        </row>
        <row r="1168">
          <cell r="A1168" t="str">
            <v>280218030000</v>
          </cell>
          <cell r="B1168" t="str">
            <v>GARDEN CITY UFSD</v>
          </cell>
          <cell r="C1168" t="str">
            <v>280218030005</v>
          </cell>
          <cell r="D1168" t="str">
            <v>STEWART SCHOOL</v>
          </cell>
          <cell r="E1168" t="str">
            <v>Good Standing</v>
          </cell>
        </row>
        <row r="1169">
          <cell r="A1169" t="str">
            <v>480404020000</v>
          </cell>
          <cell r="B1169" t="str">
            <v>GARRISON UFSD</v>
          </cell>
          <cell r="C1169" t="str">
            <v>480404020001</v>
          </cell>
          <cell r="D1169" t="str">
            <v>GARRISON SCHOOL</v>
          </cell>
          <cell r="E1169" t="str">
            <v>Good Standing</v>
          </cell>
        </row>
        <row r="1170">
          <cell r="A1170" t="str">
            <v>480404020000</v>
          </cell>
          <cell r="B1170" t="str">
            <v>GARRISON UFSD</v>
          </cell>
          <cell r="C1170" t="str">
            <v>480404020000</v>
          </cell>
          <cell r="D1170" t="str">
            <v>GARRISON UFSD</v>
          </cell>
          <cell r="E1170" t="str">
            <v>Good Standing</v>
          </cell>
        </row>
        <row r="1171">
          <cell r="A1171" t="str">
            <v>260401060000</v>
          </cell>
          <cell r="B1171" t="str">
            <v>GATES-CHILI CSD</v>
          </cell>
          <cell r="C1171" t="str">
            <v>260401060000</v>
          </cell>
          <cell r="D1171" t="str">
            <v>GATES-CHILI CSD</v>
          </cell>
          <cell r="E1171" t="str">
            <v>Good Standing</v>
          </cell>
        </row>
        <row r="1172">
          <cell r="A1172" t="str">
            <v>260401060000</v>
          </cell>
          <cell r="B1172" t="str">
            <v>GATES-CHILI CSD</v>
          </cell>
          <cell r="C1172" t="str">
            <v>260401060001</v>
          </cell>
          <cell r="D1172" t="str">
            <v>GATES-CHILI HIGH SCHOOL</v>
          </cell>
          <cell r="E1172" t="str">
            <v>Good Standing</v>
          </cell>
        </row>
        <row r="1173">
          <cell r="A1173" t="str">
            <v>260401060000</v>
          </cell>
          <cell r="B1173" t="str">
            <v>GATES-CHILI CSD</v>
          </cell>
          <cell r="C1173" t="str">
            <v>260401060002</v>
          </cell>
          <cell r="D1173" t="str">
            <v>FLORENCE BRASSER SCHOOL</v>
          </cell>
          <cell r="E1173" t="str">
            <v>Good Standing</v>
          </cell>
        </row>
        <row r="1174">
          <cell r="A1174" t="str">
            <v>260401060000</v>
          </cell>
          <cell r="B1174" t="str">
            <v>GATES-CHILI CSD</v>
          </cell>
          <cell r="C1174" t="str">
            <v>260401060004</v>
          </cell>
          <cell r="D1174" t="str">
            <v>GATES-CHILI MIDDLE SCHOOL</v>
          </cell>
          <cell r="E1174" t="str">
            <v>Good Standing</v>
          </cell>
        </row>
        <row r="1175">
          <cell r="A1175" t="str">
            <v>260401060000</v>
          </cell>
          <cell r="B1175" t="str">
            <v>GATES-CHILI CSD</v>
          </cell>
          <cell r="C1175" t="str">
            <v>260401060007</v>
          </cell>
          <cell r="D1175" t="str">
            <v>PAUL ROAD SCHOOL</v>
          </cell>
          <cell r="E1175" t="str">
            <v>Good Standing</v>
          </cell>
        </row>
        <row r="1176">
          <cell r="A1176" t="str">
            <v>260401060000</v>
          </cell>
          <cell r="B1176" t="str">
            <v>GATES-CHILI CSD</v>
          </cell>
          <cell r="C1176" t="str">
            <v>260401060008</v>
          </cell>
          <cell r="D1176" t="str">
            <v>WALT DISNEY SCHOOL</v>
          </cell>
          <cell r="E1176" t="str">
            <v>Good Standing</v>
          </cell>
        </row>
        <row r="1177">
          <cell r="A1177" t="str">
            <v>260401060000</v>
          </cell>
          <cell r="B1177" t="str">
            <v>GATES-CHILI CSD</v>
          </cell>
          <cell r="C1177" t="str">
            <v>260401060009</v>
          </cell>
          <cell r="D1177" t="str">
            <v>NEIL ARMSTRONG SCHOOL</v>
          </cell>
          <cell r="E1177" t="str">
            <v>Good Standing</v>
          </cell>
        </row>
        <row r="1178">
          <cell r="A1178" t="str">
            <v>220401040000</v>
          </cell>
          <cell r="B1178" t="str">
            <v>GENERAL BROWN CSD</v>
          </cell>
          <cell r="C1178" t="str">
            <v>220401040000</v>
          </cell>
          <cell r="D1178" t="str">
            <v>GENERAL BROWN CSD</v>
          </cell>
          <cell r="E1178" t="str">
            <v>Good Standing</v>
          </cell>
        </row>
        <row r="1179">
          <cell r="A1179" t="str">
            <v>220401040000</v>
          </cell>
          <cell r="B1179" t="str">
            <v>GENERAL BROWN CSD</v>
          </cell>
          <cell r="C1179" t="str">
            <v>220401040002</v>
          </cell>
          <cell r="D1179" t="str">
            <v>BROWNVILLE SCHOOL</v>
          </cell>
          <cell r="E1179" t="str">
            <v>Good Standing</v>
          </cell>
        </row>
        <row r="1180">
          <cell r="A1180" t="str">
            <v>220401040000</v>
          </cell>
          <cell r="B1180" t="str">
            <v>GENERAL BROWN CSD</v>
          </cell>
          <cell r="C1180" t="str">
            <v>220401040003</v>
          </cell>
          <cell r="D1180" t="str">
            <v>DEXTER ELEMENTARY SCHOOL</v>
          </cell>
          <cell r="E1180" t="str">
            <v>Good Standing</v>
          </cell>
        </row>
        <row r="1181">
          <cell r="A1181" t="str">
            <v>220401040000</v>
          </cell>
          <cell r="B1181" t="str">
            <v>GENERAL BROWN CSD</v>
          </cell>
          <cell r="C1181" t="str">
            <v>220401040004</v>
          </cell>
          <cell r="D1181" t="str">
            <v>GENERAL BROWN JUNIOR-SENIOR HS</v>
          </cell>
          <cell r="E1181" t="str">
            <v>Good Standing</v>
          </cell>
        </row>
        <row r="1182">
          <cell r="A1182" t="str">
            <v>261600860826</v>
          </cell>
          <cell r="B1182" t="str">
            <v>GENESEE COMM CS</v>
          </cell>
          <cell r="C1182" t="str">
            <v>261600860826</v>
          </cell>
          <cell r="D1182" t="str">
            <v>GENESEE COMM CHARTER SCHOOL</v>
          </cell>
          <cell r="E1182" t="str">
            <v>Good Standing</v>
          </cell>
        </row>
        <row r="1183">
          <cell r="A1183" t="str">
            <v>020702040000</v>
          </cell>
          <cell r="B1183" t="str">
            <v>GENESEE VALLEY CSD</v>
          </cell>
          <cell r="C1183" t="str">
            <v>020702040000</v>
          </cell>
          <cell r="D1183" t="str">
            <v>GENESEE VALLEY CSD</v>
          </cell>
          <cell r="E1183" t="str">
            <v>Good Standing</v>
          </cell>
        </row>
        <row r="1184">
          <cell r="A1184" t="str">
            <v>020702040000</v>
          </cell>
          <cell r="B1184" t="str">
            <v>GENESEE VALLEY CSD</v>
          </cell>
          <cell r="C1184" t="str">
            <v>020702040001</v>
          </cell>
          <cell r="D1184" t="str">
            <v>GENESEE VALLEY CENTRAL SCHOOL</v>
          </cell>
          <cell r="E1184" t="str">
            <v>Local Assistance Plan</v>
          </cell>
        </row>
        <row r="1185">
          <cell r="A1185" t="str">
            <v>240401040000</v>
          </cell>
          <cell r="B1185" t="str">
            <v>GENESEO CSD</v>
          </cell>
          <cell r="C1185" t="str">
            <v>240401040001</v>
          </cell>
          <cell r="D1185" t="str">
            <v>GENESEO MIDDLE SCHOOL HIGH SCHOOL</v>
          </cell>
          <cell r="E1185" t="str">
            <v>Good Standing</v>
          </cell>
        </row>
        <row r="1186">
          <cell r="A1186" t="str">
            <v>240401040000</v>
          </cell>
          <cell r="B1186" t="str">
            <v>GENESEO CSD</v>
          </cell>
          <cell r="C1186" t="str">
            <v>240401040000</v>
          </cell>
          <cell r="D1186" t="str">
            <v>GENESEO CSD</v>
          </cell>
          <cell r="E1186" t="str">
            <v>Good Standing</v>
          </cell>
        </row>
        <row r="1187">
          <cell r="A1187" t="str">
            <v>240401040000</v>
          </cell>
          <cell r="B1187" t="str">
            <v>GENESEO CSD</v>
          </cell>
          <cell r="C1187" t="str">
            <v>240401040002</v>
          </cell>
          <cell r="D1187" t="str">
            <v>GENESEO ELEMENTARY SCHOOL</v>
          </cell>
          <cell r="E1187" t="str">
            <v>Good Standing</v>
          </cell>
        </row>
        <row r="1188">
          <cell r="A1188" t="str">
            <v>430700010000</v>
          </cell>
          <cell r="B1188" t="str">
            <v>GENEVA CITY SD</v>
          </cell>
          <cell r="C1188" t="str">
            <v>430700010000</v>
          </cell>
          <cell r="D1188" t="str">
            <v>GENEVA CITY SD</v>
          </cell>
          <cell r="E1188" t="str">
            <v>Focus District</v>
          </cell>
        </row>
        <row r="1189">
          <cell r="A1189" t="str">
            <v>430700010000</v>
          </cell>
          <cell r="B1189" t="str">
            <v>GENEVA CITY SD</v>
          </cell>
          <cell r="C1189" t="str">
            <v>430700010001</v>
          </cell>
          <cell r="D1189" t="str">
            <v>WEST STREET ELEMENTARY SCHOOL</v>
          </cell>
          <cell r="E1189" t="str">
            <v>Focus</v>
          </cell>
        </row>
        <row r="1190">
          <cell r="A1190" t="str">
            <v>430700010000</v>
          </cell>
          <cell r="B1190" t="str">
            <v>GENEVA CITY SD</v>
          </cell>
          <cell r="C1190" t="str">
            <v>430700010002</v>
          </cell>
          <cell r="D1190" t="str">
            <v>NORTH STREET ELEMENTARY SCHOOL</v>
          </cell>
          <cell r="E1190" t="str">
            <v>Focus</v>
          </cell>
        </row>
        <row r="1191">
          <cell r="A1191" t="str">
            <v>430700010000</v>
          </cell>
          <cell r="B1191" t="str">
            <v>GENEVA CITY SD</v>
          </cell>
          <cell r="C1191" t="str">
            <v>430700010005</v>
          </cell>
          <cell r="D1191" t="str">
            <v>GENEVA MIDDLE SCHOOL</v>
          </cell>
          <cell r="E1191" t="str">
            <v>Focus</v>
          </cell>
        </row>
        <row r="1192">
          <cell r="A1192" t="str">
            <v>430700010000</v>
          </cell>
          <cell r="B1192" t="str">
            <v>GENEVA CITY SD</v>
          </cell>
          <cell r="C1192" t="str">
            <v>430700010006</v>
          </cell>
          <cell r="D1192" t="str">
            <v>GENEVA HIGH SCHOOL</v>
          </cell>
          <cell r="E1192" t="str">
            <v>Good Standing</v>
          </cell>
        </row>
        <row r="1193">
          <cell r="A1193" t="str">
            <v>610327020000</v>
          </cell>
          <cell r="B1193" t="str">
            <v>GEORGE JUNIOR REPUBLIC UFSD</v>
          </cell>
          <cell r="C1193" t="str">
            <v>610327020000</v>
          </cell>
          <cell r="D1193" t="str">
            <v>GEORGE JUNIOR REPUBLIC UFSD</v>
          </cell>
          <cell r="E1193" t="str">
            <v>Good Standing</v>
          </cell>
        </row>
        <row r="1194">
          <cell r="A1194" t="str">
            <v>610327020000</v>
          </cell>
          <cell r="B1194" t="str">
            <v>GEORGE JUNIOR REPUBLIC UFSD</v>
          </cell>
          <cell r="C1194" t="str">
            <v>610327020002</v>
          </cell>
          <cell r="D1194" t="str">
            <v>GEORGE JUNIOR REPUBLIC SCHOOL</v>
          </cell>
          <cell r="E1194" t="str">
            <v>Good Standing</v>
          </cell>
        </row>
        <row r="1195">
          <cell r="A1195" t="str">
            <v>081401040000</v>
          </cell>
          <cell r="B1195" t="str">
            <v>GEORGETOWN-SOUTH OTSELIC CSD</v>
          </cell>
          <cell r="C1195" t="str">
            <v>081401040000</v>
          </cell>
          <cell r="D1195" t="str">
            <v>GEORGETOWN-SOUTH OTSELIC CSD</v>
          </cell>
          <cell r="E1195" t="str">
            <v>Good Standing</v>
          </cell>
        </row>
        <row r="1196">
          <cell r="A1196" t="str">
            <v>081401040000</v>
          </cell>
          <cell r="B1196" t="str">
            <v>GEORGETOWN-SOUTH OTSELIC CSD</v>
          </cell>
          <cell r="C1196" t="str">
            <v>081401040001</v>
          </cell>
          <cell r="D1196" t="str">
            <v>OTSELIC VALLEY JUNIOR-SENIOR HS</v>
          </cell>
          <cell r="E1196" t="str">
            <v>Good Standing</v>
          </cell>
        </row>
        <row r="1197">
          <cell r="A1197" t="str">
            <v>081401040000</v>
          </cell>
          <cell r="B1197" t="str">
            <v>GEORGETOWN-SOUTH OTSELIC CSD</v>
          </cell>
          <cell r="C1197" t="str">
            <v>081401040002</v>
          </cell>
          <cell r="D1197" t="str">
            <v>OTSELIC VALLEY ELEMENTARY SCHOOL</v>
          </cell>
          <cell r="E1197" t="str">
            <v>Good Standing</v>
          </cell>
        </row>
        <row r="1198">
          <cell r="A1198" t="str">
            <v>100902040000</v>
          </cell>
          <cell r="B1198" t="str">
            <v>GERMANTOWN CSD</v>
          </cell>
          <cell r="C1198" t="str">
            <v>100902040000</v>
          </cell>
          <cell r="D1198" t="str">
            <v>GERMANTOWN CSD</v>
          </cell>
          <cell r="E1198" t="str">
            <v>Good Standing</v>
          </cell>
        </row>
        <row r="1199">
          <cell r="A1199" t="str">
            <v>100902040000</v>
          </cell>
          <cell r="B1199" t="str">
            <v>GERMANTOWN CSD</v>
          </cell>
          <cell r="C1199" t="str">
            <v>100902040001</v>
          </cell>
          <cell r="D1199" t="str">
            <v>GERMANTOWN CENTRAL SCHOOL</v>
          </cell>
          <cell r="E1199" t="str">
            <v>Good Standing</v>
          </cell>
        </row>
        <row r="1200">
          <cell r="A1200" t="str">
            <v>470202040000</v>
          </cell>
          <cell r="B1200" t="str">
            <v>GILBERTSVILLE-MOUNT UPTON CSD</v>
          </cell>
          <cell r="C1200" t="str">
            <v>470202040000</v>
          </cell>
          <cell r="D1200" t="str">
            <v>GILBERTSVILLE-MOUNT UPTON CSD</v>
          </cell>
          <cell r="E1200" t="str">
            <v>Good Standing</v>
          </cell>
        </row>
        <row r="1201">
          <cell r="A1201" t="str">
            <v>470202040000</v>
          </cell>
          <cell r="B1201" t="str">
            <v>GILBERTSVILLE-MOUNT UPTON CSD</v>
          </cell>
          <cell r="C1201" t="str">
            <v>470202040002</v>
          </cell>
          <cell r="D1201" t="str">
            <v>GILBERTSVILLE-MOUNT UPTON ELEM SCH</v>
          </cell>
          <cell r="E1201" t="str">
            <v>Good Standing</v>
          </cell>
        </row>
        <row r="1202">
          <cell r="A1202" t="str">
            <v>470202040000</v>
          </cell>
          <cell r="B1202" t="str">
            <v>GILBERTSVILLE-MOUNT UPTON CSD</v>
          </cell>
          <cell r="C1202" t="str">
            <v>470202040003</v>
          </cell>
          <cell r="D1202" t="str">
            <v>GILBERTSVILLE-MOUNT UPTON JR-SR HS</v>
          </cell>
          <cell r="E1202" t="str">
            <v>Good Standing</v>
          </cell>
        </row>
        <row r="1203">
          <cell r="A1203" t="str">
            <v>540801040000</v>
          </cell>
          <cell r="B1203" t="str">
            <v>GILBOA-CONESVILLE CSD</v>
          </cell>
          <cell r="C1203" t="str">
            <v>540801040000</v>
          </cell>
          <cell r="D1203" t="str">
            <v>GILBOA-CONESVILLE CSD</v>
          </cell>
          <cell r="E1203" t="str">
            <v>Good Standing</v>
          </cell>
        </row>
        <row r="1204">
          <cell r="A1204" t="str">
            <v>540801040000</v>
          </cell>
          <cell r="B1204" t="str">
            <v>GILBOA-CONESVILLE CSD</v>
          </cell>
          <cell r="C1204" t="str">
            <v>540801040001</v>
          </cell>
          <cell r="D1204" t="str">
            <v>GILBOA CONESVILLE CENTRAL SCHOOL</v>
          </cell>
          <cell r="E1204" t="str">
            <v>Good Standing</v>
          </cell>
        </row>
        <row r="1205">
          <cell r="A1205" t="str">
            <v>320800860940</v>
          </cell>
          <cell r="B1205" t="str">
            <v>GIRLS PREP CS-BRONX</v>
          </cell>
          <cell r="C1205" t="str">
            <v>320800860940</v>
          </cell>
          <cell r="D1205" t="str">
            <v>GIRLS PREP CHARTER SCH-BRONX</v>
          </cell>
          <cell r="E1205" t="str">
            <v>Good Standing</v>
          </cell>
        </row>
        <row r="1206">
          <cell r="A1206" t="str">
            <v>310100860866</v>
          </cell>
          <cell r="B1206" t="str">
            <v>GIRLS PREP CS</v>
          </cell>
          <cell r="C1206" t="str">
            <v>310100860866</v>
          </cell>
          <cell r="D1206" t="str">
            <v>GIRLS PREP CHARTER SCHOOL</v>
          </cell>
          <cell r="E1206" t="str">
            <v>Good Standing</v>
          </cell>
        </row>
        <row r="1207">
          <cell r="A1207" t="str">
            <v>280100010000</v>
          </cell>
          <cell r="B1207" t="str">
            <v>GLEN COVE CITY SD</v>
          </cell>
          <cell r="C1207" t="str">
            <v>280100010000</v>
          </cell>
          <cell r="D1207" t="str">
            <v>GLEN COVE CITY SD</v>
          </cell>
          <cell r="E1207" t="str">
            <v>Good Standing</v>
          </cell>
        </row>
        <row r="1208">
          <cell r="A1208" t="str">
            <v>280100010000</v>
          </cell>
          <cell r="B1208" t="str">
            <v>GLEN COVE CITY SD</v>
          </cell>
          <cell r="C1208" t="str">
            <v>280100010001</v>
          </cell>
          <cell r="D1208" t="str">
            <v>DEASY SCHOOL</v>
          </cell>
          <cell r="E1208" t="str">
            <v>Good Standing</v>
          </cell>
        </row>
        <row r="1209">
          <cell r="A1209" t="str">
            <v>280100010000</v>
          </cell>
          <cell r="B1209" t="str">
            <v>GLEN COVE CITY SD</v>
          </cell>
          <cell r="C1209" t="str">
            <v>280100010003</v>
          </cell>
          <cell r="D1209" t="str">
            <v>CONNOLLY SCHOOL</v>
          </cell>
          <cell r="E1209" t="str">
            <v>Good Standing</v>
          </cell>
        </row>
        <row r="1210">
          <cell r="A1210" t="str">
            <v>280100010000</v>
          </cell>
          <cell r="B1210" t="str">
            <v>GLEN COVE CITY SD</v>
          </cell>
          <cell r="C1210" t="str">
            <v>280100010004</v>
          </cell>
          <cell r="D1210" t="str">
            <v>GRIBBIN SCHOOL</v>
          </cell>
          <cell r="E1210" t="str">
            <v>Good Standing</v>
          </cell>
        </row>
        <row r="1211">
          <cell r="A1211" t="str">
            <v>280100010000</v>
          </cell>
          <cell r="B1211" t="str">
            <v>GLEN COVE CITY SD</v>
          </cell>
          <cell r="C1211" t="str">
            <v>280100010005</v>
          </cell>
          <cell r="D1211" t="str">
            <v>LANDING SCHOOL</v>
          </cell>
          <cell r="E1211" t="str">
            <v>Good Standing</v>
          </cell>
        </row>
        <row r="1212">
          <cell r="A1212" t="str">
            <v>280100010000</v>
          </cell>
          <cell r="B1212" t="str">
            <v>GLEN COVE CITY SD</v>
          </cell>
          <cell r="C1212" t="str">
            <v>280100010007</v>
          </cell>
          <cell r="D1212" t="str">
            <v>GLEN COVE HIGH SCHOOL</v>
          </cell>
          <cell r="E1212" t="str">
            <v>Good Standing</v>
          </cell>
        </row>
        <row r="1213">
          <cell r="A1213" t="str">
            <v>280100010000</v>
          </cell>
          <cell r="B1213" t="str">
            <v>GLEN COVE CITY SD</v>
          </cell>
          <cell r="C1213" t="str">
            <v>280100010008</v>
          </cell>
          <cell r="D1213" t="str">
            <v>ROBERT M FINLEY MIDDLE SCHOOL</v>
          </cell>
          <cell r="E1213" t="str">
            <v>Local Assistance Plan</v>
          </cell>
        </row>
        <row r="1214">
          <cell r="A1214" t="str">
            <v>630300010000</v>
          </cell>
          <cell r="B1214" t="str">
            <v>GLENS FALLS CITY SD</v>
          </cell>
          <cell r="C1214" t="str">
            <v>630300010000</v>
          </cell>
          <cell r="D1214" t="str">
            <v>GLENS FALLS CITY SD</v>
          </cell>
          <cell r="E1214" t="str">
            <v>Good Standing</v>
          </cell>
        </row>
        <row r="1215">
          <cell r="A1215" t="str">
            <v>630300010000</v>
          </cell>
          <cell r="B1215" t="str">
            <v>GLENS FALLS CITY SD</v>
          </cell>
          <cell r="C1215" t="str">
            <v>630300010001</v>
          </cell>
          <cell r="D1215" t="str">
            <v>BIG CROSS STREET SCHOOL</v>
          </cell>
          <cell r="E1215" t="str">
            <v>Good Standing</v>
          </cell>
        </row>
        <row r="1216">
          <cell r="A1216" t="str">
            <v>630300010000</v>
          </cell>
          <cell r="B1216" t="str">
            <v>GLENS FALLS CITY SD</v>
          </cell>
          <cell r="C1216" t="str">
            <v>630300010003</v>
          </cell>
          <cell r="D1216" t="str">
            <v>JACKSON HEIGHTS SCHOOL</v>
          </cell>
          <cell r="E1216" t="str">
            <v>Good Standing</v>
          </cell>
        </row>
        <row r="1217">
          <cell r="A1217" t="str">
            <v>630300010000</v>
          </cell>
          <cell r="B1217" t="str">
            <v>GLENS FALLS CITY SD</v>
          </cell>
          <cell r="C1217" t="str">
            <v>630300010004</v>
          </cell>
          <cell r="D1217" t="str">
            <v>KENSINGTON ROAD SCHOOL</v>
          </cell>
          <cell r="E1217" t="str">
            <v>Good Standing</v>
          </cell>
        </row>
        <row r="1218">
          <cell r="A1218" t="str">
            <v>630300010000</v>
          </cell>
          <cell r="B1218" t="str">
            <v>GLENS FALLS CITY SD</v>
          </cell>
          <cell r="C1218" t="str">
            <v>630300010006</v>
          </cell>
          <cell r="D1218" t="str">
            <v>GLENS FALLS MIDDLE SCHOOL</v>
          </cell>
          <cell r="E1218" t="str">
            <v>Good Standing</v>
          </cell>
        </row>
        <row r="1219">
          <cell r="A1219" t="str">
            <v>630300010000</v>
          </cell>
          <cell r="B1219" t="str">
            <v>GLENS FALLS CITY SD</v>
          </cell>
          <cell r="C1219" t="str">
            <v>630300010007</v>
          </cell>
          <cell r="D1219" t="str">
            <v>GLENS FALLS SENIOR HIGH SCHOOL</v>
          </cell>
          <cell r="E1219" t="str">
            <v>Good Standing</v>
          </cell>
        </row>
        <row r="1220">
          <cell r="A1220" t="str">
            <v>630918080000</v>
          </cell>
          <cell r="B1220" t="str">
            <v>GLENS FALLS COMN SD</v>
          </cell>
          <cell r="C1220" t="str">
            <v>630918080000</v>
          </cell>
          <cell r="D1220" t="str">
            <v>GLENS FALLS COMN SD</v>
          </cell>
          <cell r="E1220" t="str">
            <v>Good Standing</v>
          </cell>
        </row>
        <row r="1221">
          <cell r="A1221" t="str">
            <v>630918080000</v>
          </cell>
          <cell r="B1221" t="str">
            <v>GLENS FALLS COMN SD</v>
          </cell>
          <cell r="C1221" t="str">
            <v>630918080001</v>
          </cell>
          <cell r="D1221" t="str">
            <v>ABRAHAM WING SCHOOL</v>
          </cell>
          <cell r="E1221" t="str">
            <v>Good Standing</v>
          </cell>
        </row>
        <row r="1222">
          <cell r="A1222" t="str">
            <v>141800860044</v>
          </cell>
          <cell r="B1222" t="str">
            <v>GLOBAL CONCEPTS CS</v>
          </cell>
          <cell r="C1222" t="str">
            <v>141800860044</v>
          </cell>
          <cell r="D1222" t="str">
            <v>GLOBAL CONCEPTS CHARTER SCHOOL</v>
          </cell>
          <cell r="E1222" t="str">
            <v>Good Standing</v>
          </cell>
        </row>
        <row r="1223">
          <cell r="A1223" t="str">
            <v>170500010000</v>
          </cell>
          <cell r="B1223" t="str">
            <v>GLOVERSVILLE CITY SD</v>
          </cell>
          <cell r="C1223" t="str">
            <v>170500010000</v>
          </cell>
          <cell r="D1223" t="str">
            <v>GLOVERSVILLE CITY SD</v>
          </cell>
          <cell r="E1223" t="str">
            <v>Focus District</v>
          </cell>
        </row>
        <row r="1224">
          <cell r="A1224" t="str">
            <v>170500010000</v>
          </cell>
          <cell r="B1224" t="str">
            <v>GLOVERSVILLE CITY SD</v>
          </cell>
          <cell r="C1224" t="str">
            <v>170500010004</v>
          </cell>
          <cell r="D1224" t="str">
            <v>BOULEVARD SCHOOL</v>
          </cell>
          <cell r="E1224" t="str">
            <v>Focus</v>
          </cell>
        </row>
        <row r="1225">
          <cell r="A1225" t="str">
            <v>170500010000</v>
          </cell>
          <cell r="B1225" t="str">
            <v>GLOVERSVILLE CITY SD</v>
          </cell>
          <cell r="C1225" t="str">
            <v>170500010006</v>
          </cell>
          <cell r="D1225" t="str">
            <v>MCNAB-MECO SCHOOL</v>
          </cell>
          <cell r="E1225" t="str">
            <v>Focus</v>
          </cell>
        </row>
        <row r="1226">
          <cell r="A1226" t="str">
            <v>170500010000</v>
          </cell>
          <cell r="B1226" t="str">
            <v>GLOVERSVILLE CITY SD</v>
          </cell>
          <cell r="C1226" t="str">
            <v>170500010007</v>
          </cell>
          <cell r="D1226" t="str">
            <v>PARK TERRACE SCHOOL</v>
          </cell>
          <cell r="E1226" t="str">
            <v>Good Standing</v>
          </cell>
        </row>
        <row r="1227">
          <cell r="A1227" t="str">
            <v>170500010000</v>
          </cell>
          <cell r="B1227" t="str">
            <v>GLOVERSVILLE CITY SD</v>
          </cell>
          <cell r="C1227" t="str">
            <v>170500010008</v>
          </cell>
          <cell r="D1227" t="str">
            <v>GLOVERSVILLE MIDDLE SCHOOL</v>
          </cell>
          <cell r="E1227" t="str">
            <v>Focus</v>
          </cell>
        </row>
        <row r="1228">
          <cell r="A1228" t="str">
            <v>170500010000</v>
          </cell>
          <cell r="B1228" t="str">
            <v>GLOVERSVILLE CITY SD</v>
          </cell>
          <cell r="C1228" t="str">
            <v>170500010009</v>
          </cell>
          <cell r="D1228" t="str">
            <v>GLOVERSVILLE HIGH SCHOOL</v>
          </cell>
          <cell r="E1228" t="str">
            <v>Focus</v>
          </cell>
        </row>
        <row r="1229">
          <cell r="A1229" t="str">
            <v>170500010000</v>
          </cell>
          <cell r="B1229" t="str">
            <v>GLOVERSVILLE CITY SD</v>
          </cell>
          <cell r="C1229" t="str">
            <v>170500010011</v>
          </cell>
          <cell r="D1229" t="str">
            <v>KINGSBOROUGH SCHOOL</v>
          </cell>
          <cell r="E1229" t="str">
            <v>Focus</v>
          </cell>
        </row>
        <row r="1230">
          <cell r="A1230" t="str">
            <v>430901060000</v>
          </cell>
          <cell r="B1230" t="str">
            <v xml:space="preserve">GORHAM-MIDDLESEX CSD </v>
          </cell>
          <cell r="C1230" t="str">
            <v>430901060000</v>
          </cell>
          <cell r="D1230" t="str">
            <v xml:space="preserve">GORHAM-MIDDLESEX CSD </v>
          </cell>
          <cell r="E1230" t="str">
            <v>Good Standing</v>
          </cell>
        </row>
        <row r="1231">
          <cell r="A1231" t="str">
            <v>430901060000</v>
          </cell>
          <cell r="B1231" t="str">
            <v xml:space="preserve">GORHAM-MIDDLESEX CSD </v>
          </cell>
          <cell r="C1231" t="str">
            <v>430901060001</v>
          </cell>
          <cell r="D1231" t="str">
            <v>MARCUS WHITMAN HIGH SCHOOL</v>
          </cell>
          <cell r="E1231" t="str">
            <v>Good Standing</v>
          </cell>
        </row>
        <row r="1232">
          <cell r="A1232" t="str">
            <v>430901060000</v>
          </cell>
          <cell r="B1232" t="str">
            <v xml:space="preserve">GORHAM-MIDDLESEX CSD </v>
          </cell>
          <cell r="C1232" t="str">
            <v>430901060002</v>
          </cell>
          <cell r="D1232" t="str">
            <v>GORHAM ELEMENTARY SCHOOL</v>
          </cell>
          <cell r="E1232" t="str">
            <v>Local Assistance Plan</v>
          </cell>
        </row>
        <row r="1233">
          <cell r="A1233" t="str">
            <v>430901060000</v>
          </cell>
          <cell r="B1233" t="str">
            <v xml:space="preserve">GORHAM-MIDDLESEX CSD </v>
          </cell>
          <cell r="C1233" t="str">
            <v>430901060003</v>
          </cell>
          <cell r="D1233" t="str">
            <v>MARCUS WHITMAN MIDDLE SCHOOL</v>
          </cell>
          <cell r="E1233" t="str">
            <v>Good Standing</v>
          </cell>
        </row>
        <row r="1234">
          <cell r="A1234" t="str">
            <v>430901060000</v>
          </cell>
          <cell r="B1234" t="str">
            <v xml:space="preserve">GORHAM-MIDDLESEX CSD </v>
          </cell>
          <cell r="C1234" t="str">
            <v>430901060007</v>
          </cell>
          <cell r="D1234" t="str">
            <v>MIDDLESEX VALLEY ELEMENTARY SCHOOL</v>
          </cell>
          <cell r="E1234" t="str">
            <v>Good Standing</v>
          </cell>
        </row>
        <row r="1235">
          <cell r="A1235" t="str">
            <v>440601040000</v>
          </cell>
          <cell r="B1235" t="str">
            <v>GOSHEN CSD</v>
          </cell>
          <cell r="C1235" t="str">
            <v>440601040000</v>
          </cell>
          <cell r="D1235" t="str">
            <v>GOSHEN CSD</v>
          </cell>
          <cell r="E1235" t="str">
            <v>Good Standing</v>
          </cell>
        </row>
        <row r="1236">
          <cell r="A1236" t="str">
            <v>440601040000</v>
          </cell>
          <cell r="B1236" t="str">
            <v>GOSHEN CSD</v>
          </cell>
          <cell r="C1236" t="str">
            <v>440601040001</v>
          </cell>
          <cell r="D1236" t="str">
            <v>GOSHEN CENTRAL HIGH SCHOOL</v>
          </cell>
          <cell r="E1236" t="str">
            <v>Good Standing</v>
          </cell>
        </row>
        <row r="1237">
          <cell r="A1237" t="str">
            <v>440601040000</v>
          </cell>
          <cell r="B1237" t="str">
            <v>GOSHEN CSD</v>
          </cell>
          <cell r="C1237" t="str">
            <v>440601040003</v>
          </cell>
          <cell r="D1237" t="str">
            <v>SCOTCHTOWN AVENUE SCHOOL</v>
          </cell>
          <cell r="E1237" t="str">
            <v>Local Assistance Plan</v>
          </cell>
        </row>
        <row r="1238">
          <cell r="A1238" t="str">
            <v>440601040000</v>
          </cell>
          <cell r="B1238" t="str">
            <v>GOSHEN CSD</v>
          </cell>
          <cell r="C1238" t="str">
            <v>440601040004</v>
          </cell>
          <cell r="D1238" t="str">
            <v>C J HOOKER MIDDLE SCHOOL</v>
          </cell>
          <cell r="E1238" t="str">
            <v>Good Standing</v>
          </cell>
        </row>
        <row r="1239">
          <cell r="A1239" t="str">
            <v>440601040000</v>
          </cell>
          <cell r="B1239" t="str">
            <v>GOSHEN CSD</v>
          </cell>
          <cell r="C1239" t="str">
            <v>440601040005</v>
          </cell>
          <cell r="D1239" t="str">
            <v>GOSHEN INTERMEDIATE SCHOOL</v>
          </cell>
          <cell r="E1239" t="str">
            <v>Good Standing</v>
          </cell>
        </row>
        <row r="1240">
          <cell r="A1240" t="str">
            <v>511101060000</v>
          </cell>
          <cell r="B1240" t="str">
            <v>GOUVERNEUR CSD</v>
          </cell>
          <cell r="C1240" t="str">
            <v>511101060000</v>
          </cell>
          <cell r="D1240" t="str">
            <v>GOUVERNEUR CSD</v>
          </cell>
          <cell r="E1240" t="str">
            <v>Good Standing</v>
          </cell>
        </row>
        <row r="1241">
          <cell r="A1241" t="str">
            <v>511101060000</v>
          </cell>
          <cell r="B1241" t="str">
            <v>GOUVERNEUR CSD</v>
          </cell>
          <cell r="C1241" t="str">
            <v>511101060004</v>
          </cell>
          <cell r="D1241" t="str">
            <v>FOWLER ELEMENTARY SCHOOL</v>
          </cell>
          <cell r="E1241" t="str">
            <v>Good Standing</v>
          </cell>
        </row>
        <row r="1242">
          <cell r="A1242" t="str">
            <v>511101060000</v>
          </cell>
          <cell r="B1242" t="str">
            <v>GOUVERNEUR CSD</v>
          </cell>
          <cell r="C1242" t="str">
            <v>511101060005</v>
          </cell>
          <cell r="D1242" t="str">
            <v>GOUVERNEUR JUNIOR-SENIOR HIGH SCHOOL</v>
          </cell>
          <cell r="E1242" t="str">
            <v>Good Standing</v>
          </cell>
        </row>
        <row r="1243">
          <cell r="A1243" t="str">
            <v>511101060000</v>
          </cell>
          <cell r="B1243" t="str">
            <v>GOUVERNEUR CSD</v>
          </cell>
          <cell r="C1243" t="str">
            <v>511101060006</v>
          </cell>
          <cell r="D1243" t="str">
            <v>EAST SIDE ELEMENTARY SCHOOL</v>
          </cell>
          <cell r="E1243" t="str">
            <v>Good Standing</v>
          </cell>
        </row>
        <row r="1244">
          <cell r="A1244" t="str">
            <v>511101060000</v>
          </cell>
          <cell r="B1244" t="str">
            <v>GOUVERNEUR CSD</v>
          </cell>
          <cell r="C1244" t="str">
            <v>511101060007</v>
          </cell>
          <cell r="D1244" t="str">
            <v>WEST SIDE ELEMENTARY SCHOOL</v>
          </cell>
          <cell r="E1244" t="str">
            <v>Good Standing</v>
          </cell>
        </row>
        <row r="1245">
          <cell r="A1245" t="str">
            <v>042801060000</v>
          </cell>
          <cell r="B1245" t="str">
            <v>GOWANDA CSD</v>
          </cell>
          <cell r="C1245" t="str">
            <v>042801060000</v>
          </cell>
          <cell r="D1245" t="str">
            <v>GOWANDA CSD</v>
          </cell>
          <cell r="E1245" t="str">
            <v>Good Standing</v>
          </cell>
        </row>
        <row r="1246">
          <cell r="A1246" t="str">
            <v>042801060000</v>
          </cell>
          <cell r="B1246" t="str">
            <v>GOWANDA CSD</v>
          </cell>
          <cell r="C1246" t="str">
            <v>042801060001</v>
          </cell>
          <cell r="D1246" t="str">
            <v>GOWANDA ELEMENTARY SCHOOL</v>
          </cell>
          <cell r="E1246" t="str">
            <v>Good Standing</v>
          </cell>
        </row>
        <row r="1247">
          <cell r="A1247" t="str">
            <v>042801060000</v>
          </cell>
          <cell r="B1247" t="str">
            <v>GOWANDA CSD</v>
          </cell>
          <cell r="C1247" t="str">
            <v>042801060005</v>
          </cell>
          <cell r="D1247" t="str">
            <v>GOWANDA MIDDLE SCHOOL</v>
          </cell>
          <cell r="E1247" t="str">
            <v>Good Standing</v>
          </cell>
        </row>
        <row r="1248">
          <cell r="A1248" t="str">
            <v>042801060000</v>
          </cell>
          <cell r="B1248" t="str">
            <v>GOWANDA CSD</v>
          </cell>
          <cell r="C1248" t="str">
            <v>042801060006</v>
          </cell>
          <cell r="D1248" t="str">
            <v>GOWANDA HIGH SCHOOL</v>
          </cell>
          <cell r="E1248" t="str">
            <v>Good Standing</v>
          </cell>
        </row>
        <row r="1249">
          <cell r="A1249" t="str">
            <v>320900860872</v>
          </cell>
          <cell r="B1249" t="str">
            <v>GRAND CONCOURSE ACAD CS</v>
          </cell>
          <cell r="C1249" t="str">
            <v>320900860872</v>
          </cell>
          <cell r="D1249" t="str">
            <v>GRAND CONCOURSE ACAD CHARTER SCH</v>
          </cell>
          <cell r="E1249" t="str">
            <v>Good Standing</v>
          </cell>
        </row>
        <row r="1250">
          <cell r="A1250" t="str">
            <v>141501060000</v>
          </cell>
          <cell r="B1250" t="str">
            <v>GRAND ISLAND CSD</v>
          </cell>
          <cell r="C1250" t="str">
            <v>141501060000</v>
          </cell>
          <cell r="D1250" t="str">
            <v>GRAND ISLAND CSD</v>
          </cell>
          <cell r="E1250" t="str">
            <v>Good Standing</v>
          </cell>
        </row>
        <row r="1251">
          <cell r="A1251" t="str">
            <v>141501060000</v>
          </cell>
          <cell r="B1251" t="str">
            <v>GRAND ISLAND CSD</v>
          </cell>
          <cell r="C1251" t="str">
            <v>141501060001</v>
          </cell>
          <cell r="D1251" t="str">
            <v>HUTH ROAD SCHOOL</v>
          </cell>
          <cell r="E1251" t="str">
            <v>Good Standing</v>
          </cell>
        </row>
        <row r="1252">
          <cell r="A1252" t="str">
            <v>141501060000</v>
          </cell>
          <cell r="B1252" t="str">
            <v>GRAND ISLAND CSD</v>
          </cell>
          <cell r="C1252" t="str">
            <v>141501060003</v>
          </cell>
          <cell r="D1252" t="str">
            <v>KAEGEBEIN SCHOOL</v>
          </cell>
          <cell r="E1252" t="str">
            <v>Local Assistance Plan</v>
          </cell>
        </row>
        <row r="1253">
          <cell r="A1253" t="str">
            <v>141501060000</v>
          </cell>
          <cell r="B1253" t="str">
            <v>GRAND ISLAND CSD</v>
          </cell>
          <cell r="C1253" t="str">
            <v>141501060004</v>
          </cell>
          <cell r="D1253" t="str">
            <v>GRAND ISLAND SENIOR HIGH SCHOOL</v>
          </cell>
          <cell r="E1253" t="str">
            <v>Good Standing</v>
          </cell>
        </row>
        <row r="1254">
          <cell r="A1254" t="str">
            <v>141501060000</v>
          </cell>
          <cell r="B1254" t="str">
            <v>GRAND ISLAND CSD</v>
          </cell>
          <cell r="C1254" t="str">
            <v>141501060005</v>
          </cell>
          <cell r="D1254" t="str">
            <v>VERONICA E CONNOR MIDDLE SCHOOL</v>
          </cell>
          <cell r="E1254" t="str">
            <v>Good Standing</v>
          </cell>
        </row>
        <row r="1255">
          <cell r="A1255" t="str">
            <v>141501060000</v>
          </cell>
          <cell r="B1255" t="str">
            <v>GRAND ISLAND CSD</v>
          </cell>
          <cell r="C1255" t="str">
            <v>141501060006</v>
          </cell>
          <cell r="D1255" t="str">
            <v>CHARLOTTE SIDWAY SCHOOL</v>
          </cell>
          <cell r="E1255" t="str">
            <v>Good Standing</v>
          </cell>
        </row>
        <row r="1256">
          <cell r="A1256" t="str">
            <v>640701040000</v>
          </cell>
          <cell r="B1256" t="str">
            <v>GRANVILLE CSD</v>
          </cell>
          <cell r="C1256" t="str">
            <v>640701040000</v>
          </cell>
          <cell r="D1256" t="str">
            <v>GRANVILLE CSD</v>
          </cell>
          <cell r="E1256" t="str">
            <v>Good Standing</v>
          </cell>
        </row>
        <row r="1257">
          <cell r="A1257" t="str">
            <v>640701040000</v>
          </cell>
          <cell r="B1257" t="str">
            <v>GRANVILLE CSD</v>
          </cell>
          <cell r="C1257" t="str">
            <v>640701040002</v>
          </cell>
          <cell r="D1257" t="str">
            <v>MARY J TANNER PRIMARY SCHOOL</v>
          </cell>
          <cell r="E1257" t="str">
            <v>Local Assistance Plan</v>
          </cell>
        </row>
        <row r="1258">
          <cell r="A1258" t="str">
            <v>640701040000</v>
          </cell>
          <cell r="B1258" t="str">
            <v>GRANVILLE CSD</v>
          </cell>
          <cell r="C1258" t="str">
            <v>640701040003</v>
          </cell>
          <cell r="D1258" t="str">
            <v>GRANVILLE JUNIOR-SENIOR HIGH SCHOOL</v>
          </cell>
          <cell r="E1258" t="str">
            <v>Good Standing</v>
          </cell>
        </row>
        <row r="1259">
          <cell r="A1259" t="str">
            <v>640701040000</v>
          </cell>
          <cell r="B1259" t="str">
            <v>GRANVILLE CSD</v>
          </cell>
          <cell r="C1259" t="str">
            <v>640701040004</v>
          </cell>
          <cell r="D1259" t="str">
            <v>GRANVILLE ELEMENTARY SCHOOL</v>
          </cell>
          <cell r="E1259" t="str">
            <v>Good Standing</v>
          </cell>
        </row>
        <row r="1260">
          <cell r="A1260" t="str">
            <v>280407030000</v>
          </cell>
          <cell r="B1260" t="str">
            <v>GREAT NECK UFSD</v>
          </cell>
          <cell r="C1260" t="str">
            <v>280407030010</v>
          </cell>
          <cell r="D1260" t="str">
            <v>SADDLE ROCK SCHOOL</v>
          </cell>
          <cell r="E1260" t="str">
            <v>Good Standing</v>
          </cell>
        </row>
        <row r="1261">
          <cell r="A1261" t="str">
            <v>280407030000</v>
          </cell>
          <cell r="B1261" t="str">
            <v>GREAT NECK UFSD</v>
          </cell>
          <cell r="C1261" t="str">
            <v>280407030013</v>
          </cell>
          <cell r="D1261" t="str">
            <v>GREAT NECK SOUTH MIDDLE SCHOOL</v>
          </cell>
          <cell r="E1261" t="str">
            <v>Good Standing</v>
          </cell>
        </row>
        <row r="1262">
          <cell r="A1262" t="str">
            <v>280407030000</v>
          </cell>
          <cell r="B1262" t="str">
            <v>GREAT NECK UFSD</v>
          </cell>
          <cell r="C1262" t="str">
            <v>280407030014</v>
          </cell>
          <cell r="D1262" t="str">
            <v>GREAT NECK SOUTH HIGH SCHOOL</v>
          </cell>
          <cell r="E1262" t="str">
            <v>Good Standing</v>
          </cell>
        </row>
        <row r="1263">
          <cell r="A1263" t="str">
            <v>280407030000</v>
          </cell>
          <cell r="B1263" t="str">
            <v>GREAT NECK UFSD</v>
          </cell>
          <cell r="C1263" t="str">
            <v>280407030015</v>
          </cell>
          <cell r="D1263" t="str">
            <v>GREAT NECK NORTH HIGH SCHOOL</v>
          </cell>
          <cell r="E1263" t="str">
            <v>Good Standing</v>
          </cell>
        </row>
        <row r="1264">
          <cell r="A1264" t="str">
            <v>280407030000</v>
          </cell>
          <cell r="B1264" t="str">
            <v>GREAT NECK UFSD</v>
          </cell>
          <cell r="C1264" t="str">
            <v>280407030000</v>
          </cell>
          <cell r="D1264" t="str">
            <v>GREAT NECK UFSD</v>
          </cell>
          <cell r="E1264" t="str">
            <v>Good Standing</v>
          </cell>
        </row>
        <row r="1265">
          <cell r="A1265" t="str">
            <v>280407030000</v>
          </cell>
          <cell r="B1265" t="str">
            <v>GREAT NECK UFSD</v>
          </cell>
          <cell r="C1265" t="str">
            <v>280407030006</v>
          </cell>
          <cell r="D1265" t="str">
            <v>E M BAKER SCHOOL</v>
          </cell>
          <cell r="E1265" t="str">
            <v>Good Standing</v>
          </cell>
        </row>
        <row r="1266">
          <cell r="A1266" t="str">
            <v>280407030000</v>
          </cell>
          <cell r="B1266" t="str">
            <v>GREAT NECK UFSD</v>
          </cell>
          <cell r="C1266" t="str">
            <v>280407030007</v>
          </cell>
          <cell r="D1266" t="str">
            <v>JOHN F KENNEDY SCHOOL</v>
          </cell>
          <cell r="E1266" t="str">
            <v>Local Assistance Plan</v>
          </cell>
        </row>
        <row r="1267">
          <cell r="A1267" t="str">
            <v>280407030000</v>
          </cell>
          <cell r="B1267" t="str">
            <v>GREAT NECK UFSD</v>
          </cell>
          <cell r="C1267" t="str">
            <v>280407030008</v>
          </cell>
          <cell r="D1267" t="str">
            <v>LAKEVILLE ELEMENTARY SCHOOL</v>
          </cell>
          <cell r="E1267" t="str">
            <v>Good Standing</v>
          </cell>
        </row>
        <row r="1268">
          <cell r="A1268" t="str">
            <v>280407030000</v>
          </cell>
          <cell r="B1268" t="str">
            <v>GREAT NECK UFSD</v>
          </cell>
          <cell r="C1268" t="str">
            <v>280407030012</v>
          </cell>
          <cell r="D1268" t="str">
            <v>GREAT NECK NORTH MIDDLE SCHOOL</v>
          </cell>
          <cell r="E1268" t="str">
            <v>Good Standing</v>
          </cell>
        </row>
        <row r="1269">
          <cell r="A1269" t="str">
            <v>280407030000</v>
          </cell>
          <cell r="B1269" t="str">
            <v>GREAT NECK UFSD</v>
          </cell>
          <cell r="C1269" t="str">
            <v>280407030016</v>
          </cell>
          <cell r="D1269" t="str">
            <v>VILLAGE SCHOOL</v>
          </cell>
          <cell r="E1269" t="str">
            <v>Good Standing</v>
          </cell>
        </row>
        <row r="1270">
          <cell r="A1270" t="str">
            <v>260501060000</v>
          </cell>
          <cell r="B1270" t="str">
            <v>GREECE CSD</v>
          </cell>
          <cell r="C1270" t="str">
            <v>260501060007</v>
          </cell>
          <cell r="D1270" t="str">
            <v>WEST RIDGE ELEMENTARY SCHOOL</v>
          </cell>
          <cell r="E1270" t="str">
            <v>Good Standing</v>
          </cell>
        </row>
        <row r="1271">
          <cell r="A1271" t="str">
            <v>260501060000</v>
          </cell>
          <cell r="B1271" t="str">
            <v>GREECE CSD</v>
          </cell>
          <cell r="C1271" t="str">
            <v>260501060000</v>
          </cell>
          <cell r="D1271" t="str">
            <v>GREECE CSD</v>
          </cell>
          <cell r="E1271" t="str">
            <v>Good Standing</v>
          </cell>
        </row>
        <row r="1272">
          <cell r="A1272" t="str">
            <v>260501060000</v>
          </cell>
          <cell r="B1272" t="str">
            <v>GREECE CSD</v>
          </cell>
          <cell r="C1272" t="str">
            <v>260501060001</v>
          </cell>
          <cell r="D1272" t="str">
            <v>AUTUMN LANE ELEMENTARY SCHOOL</v>
          </cell>
          <cell r="E1272" t="str">
            <v>Good Standing</v>
          </cell>
        </row>
        <row r="1273">
          <cell r="A1273" t="str">
            <v>260501060000</v>
          </cell>
          <cell r="B1273" t="str">
            <v>GREECE CSD</v>
          </cell>
          <cell r="C1273" t="str">
            <v>260501060002</v>
          </cell>
          <cell r="D1273" t="str">
            <v>LONGRIDGE ELEMENTARY SCHOOL</v>
          </cell>
          <cell r="E1273" t="str">
            <v>Good Standing</v>
          </cell>
        </row>
        <row r="1274">
          <cell r="A1274" t="str">
            <v>260501060000</v>
          </cell>
          <cell r="B1274" t="str">
            <v>GREECE CSD</v>
          </cell>
          <cell r="C1274" t="str">
            <v>260501060004</v>
          </cell>
          <cell r="D1274" t="str">
            <v>BROOKSIDE ELEMENTARY SCHOOL CAMPUS</v>
          </cell>
          <cell r="E1274" t="str">
            <v>Good Standing</v>
          </cell>
        </row>
        <row r="1275">
          <cell r="A1275" t="str">
            <v>260501060000</v>
          </cell>
          <cell r="B1275" t="str">
            <v>GREECE CSD</v>
          </cell>
          <cell r="C1275" t="str">
            <v>260501060006</v>
          </cell>
          <cell r="D1275" t="str">
            <v>ENGLISH VILLAGE ELEMENTARY SCHOOL</v>
          </cell>
          <cell r="E1275" t="str">
            <v>Good Standing</v>
          </cell>
        </row>
        <row r="1276">
          <cell r="A1276" t="str">
            <v>260501060000</v>
          </cell>
          <cell r="B1276" t="str">
            <v>GREECE CSD</v>
          </cell>
          <cell r="C1276" t="str">
            <v>260501060008</v>
          </cell>
          <cell r="D1276" t="str">
            <v>OLYMPIA HIGH SCHOOL</v>
          </cell>
          <cell r="E1276" t="str">
            <v>Good Standing</v>
          </cell>
        </row>
        <row r="1277">
          <cell r="A1277" t="str">
            <v>260501060000</v>
          </cell>
          <cell r="B1277" t="str">
            <v>GREECE CSD</v>
          </cell>
          <cell r="C1277" t="str">
            <v>260501060009</v>
          </cell>
          <cell r="D1277" t="str">
            <v>PADDY HILL ELEMENTARY SCHOOL</v>
          </cell>
          <cell r="E1277" t="str">
            <v>Good Standing</v>
          </cell>
        </row>
        <row r="1278">
          <cell r="A1278" t="str">
            <v>260501060000</v>
          </cell>
          <cell r="B1278" t="str">
            <v>GREECE CSD</v>
          </cell>
          <cell r="C1278" t="str">
            <v>260501060010</v>
          </cell>
          <cell r="D1278" t="str">
            <v>ARCADIA HIGH SCHOOL</v>
          </cell>
          <cell r="E1278" t="str">
            <v>Good Standing</v>
          </cell>
        </row>
        <row r="1279">
          <cell r="A1279" t="str">
            <v>260501060000</v>
          </cell>
          <cell r="B1279" t="str">
            <v>GREECE CSD</v>
          </cell>
          <cell r="C1279" t="str">
            <v>260501060011</v>
          </cell>
          <cell r="D1279" t="str">
            <v>LAKESHORE ELEMENTARY SCHOOL</v>
          </cell>
          <cell r="E1279" t="str">
            <v>Good Standing</v>
          </cell>
        </row>
        <row r="1280">
          <cell r="A1280" t="str">
            <v>260501060000</v>
          </cell>
          <cell r="B1280" t="str">
            <v>GREECE CSD</v>
          </cell>
          <cell r="C1280" t="str">
            <v>260501060012</v>
          </cell>
          <cell r="D1280" t="str">
            <v>BUCKMAN HTS ELEMENTARY SCHOOL</v>
          </cell>
          <cell r="E1280" t="str">
            <v>Good Standing</v>
          </cell>
        </row>
        <row r="1281">
          <cell r="A1281" t="str">
            <v>260501060000</v>
          </cell>
          <cell r="B1281" t="str">
            <v>GREECE CSD</v>
          </cell>
          <cell r="C1281" t="str">
            <v>260501060013</v>
          </cell>
          <cell r="D1281" t="str">
            <v>ODYSSEY ACADEMY</v>
          </cell>
          <cell r="E1281" t="str">
            <v>Good Standing</v>
          </cell>
        </row>
        <row r="1282">
          <cell r="A1282" t="str">
            <v>260501060000</v>
          </cell>
          <cell r="B1282" t="str">
            <v>GREECE CSD</v>
          </cell>
          <cell r="C1282" t="str">
            <v>260501060014</v>
          </cell>
          <cell r="D1282" t="str">
            <v>PARKLAND ELEMENTARY SCHOOL CAMPUS</v>
          </cell>
          <cell r="E1282" t="str">
            <v>Good Standing</v>
          </cell>
        </row>
        <row r="1283">
          <cell r="A1283" t="str">
            <v>260501060000</v>
          </cell>
          <cell r="B1283" t="str">
            <v>GREECE CSD</v>
          </cell>
          <cell r="C1283" t="str">
            <v>260501060015</v>
          </cell>
          <cell r="D1283" t="str">
            <v>CRAIG HILL ELEMENTARY SCHOOL</v>
          </cell>
          <cell r="E1283" t="str">
            <v>Good Standing</v>
          </cell>
        </row>
        <row r="1284">
          <cell r="A1284" t="str">
            <v>260501060000</v>
          </cell>
          <cell r="B1284" t="str">
            <v>GREECE CSD</v>
          </cell>
          <cell r="C1284" t="str">
            <v>260501060016</v>
          </cell>
          <cell r="D1284" t="str">
            <v>HOLMES ROAD ELEMENTARY SCHOOL</v>
          </cell>
          <cell r="E1284" t="str">
            <v>Good Standing</v>
          </cell>
        </row>
        <row r="1285">
          <cell r="A1285" t="str">
            <v>260501060000</v>
          </cell>
          <cell r="B1285" t="str">
            <v>GREECE CSD</v>
          </cell>
          <cell r="C1285" t="str">
            <v>260501060018</v>
          </cell>
          <cell r="D1285" t="str">
            <v>KIRK ROAD ELEMENTARY SCHOOL</v>
          </cell>
          <cell r="E1285" t="str">
            <v>Good Standing</v>
          </cell>
        </row>
        <row r="1286">
          <cell r="A1286" t="str">
            <v>260501060000</v>
          </cell>
          <cell r="B1286" t="str">
            <v>GREECE CSD</v>
          </cell>
          <cell r="C1286" t="str">
            <v>260501060019</v>
          </cell>
          <cell r="D1286" t="str">
            <v>ATHENA HIGH SCHOOL</v>
          </cell>
          <cell r="E1286" t="str">
            <v>Good Standing</v>
          </cell>
        </row>
        <row r="1287">
          <cell r="A1287" t="str">
            <v>260501060000</v>
          </cell>
          <cell r="B1287" t="str">
            <v>GREECE CSD</v>
          </cell>
          <cell r="C1287" t="str">
            <v>260501060020</v>
          </cell>
          <cell r="D1287" t="str">
            <v>ATHENA MIDDLE SCHOOL</v>
          </cell>
          <cell r="E1287" t="str">
            <v>Good Standing</v>
          </cell>
        </row>
        <row r="1288">
          <cell r="A1288" t="str">
            <v>260501060000</v>
          </cell>
          <cell r="B1288" t="str">
            <v>GREECE CSD</v>
          </cell>
          <cell r="C1288" t="str">
            <v>260501060022</v>
          </cell>
          <cell r="D1288" t="str">
            <v>APOLLO MIDDLE SCHOOL</v>
          </cell>
          <cell r="E1288" t="str">
            <v>Good Standing</v>
          </cell>
        </row>
        <row r="1289">
          <cell r="A1289" t="str">
            <v>260501060000</v>
          </cell>
          <cell r="B1289" t="str">
            <v>GREECE CSD</v>
          </cell>
          <cell r="C1289" t="str">
            <v>260501060023</v>
          </cell>
          <cell r="D1289" t="str">
            <v>ARCADIA MIDDLE SCHOOL</v>
          </cell>
          <cell r="E1289" t="str">
            <v>Good Standing</v>
          </cell>
        </row>
        <row r="1290">
          <cell r="A1290" t="str">
            <v>260501060000</v>
          </cell>
          <cell r="B1290" t="str">
            <v>GREECE CSD</v>
          </cell>
          <cell r="C1290" t="str">
            <v>260501060024</v>
          </cell>
          <cell r="D1290" t="str">
            <v>PINE BROOK ELEMENTARY SCHOOL</v>
          </cell>
          <cell r="E1290" t="str">
            <v>Good Standing</v>
          </cell>
        </row>
        <row r="1291">
          <cell r="A1291" t="str">
            <v>320700860920</v>
          </cell>
          <cell r="B1291" t="str">
            <v>GREEN DOT NY CS</v>
          </cell>
          <cell r="C1291" t="str">
            <v>320700860920</v>
          </cell>
          <cell r="D1291" t="str">
            <v>GREEN DOT NY CHARTER SCHOOL</v>
          </cell>
          <cell r="E1291" t="str">
            <v>Good Standing</v>
          </cell>
        </row>
        <row r="1292">
          <cell r="A1292" t="str">
            <v>010701030000</v>
          </cell>
          <cell r="B1292" t="str">
            <v>GREEN ISLAND UFSD</v>
          </cell>
          <cell r="C1292" t="str">
            <v>010701030000</v>
          </cell>
          <cell r="D1292" t="str">
            <v>GREEN ISLAND UFSD</v>
          </cell>
          <cell r="E1292" t="str">
            <v>Good Standing</v>
          </cell>
        </row>
        <row r="1293">
          <cell r="A1293" t="str">
            <v>010701030000</v>
          </cell>
          <cell r="B1293" t="str">
            <v>GREEN ISLAND UFSD</v>
          </cell>
          <cell r="C1293" t="str">
            <v>010701030001</v>
          </cell>
          <cell r="D1293" t="str">
            <v>HEATLY SCHOOL</v>
          </cell>
          <cell r="E1293" t="str">
            <v>Good Standing</v>
          </cell>
        </row>
        <row r="1294">
          <cell r="A1294" t="str">
            <v>010100860907</v>
          </cell>
          <cell r="B1294" t="str">
            <v>GREEN TECH HIGH CS</v>
          </cell>
          <cell r="C1294" t="str">
            <v>010100860907</v>
          </cell>
          <cell r="D1294" t="str">
            <v>GREEN TECH HIGH CHARTER SCHOOL</v>
          </cell>
          <cell r="E1294" t="str">
            <v>Local Assistance Plan</v>
          </cell>
        </row>
        <row r="1295">
          <cell r="A1295" t="str">
            <v>660407060000</v>
          </cell>
          <cell r="B1295" t="str">
            <v>GREENBURGH CSD</v>
          </cell>
          <cell r="C1295" t="str">
            <v>660407060000</v>
          </cell>
          <cell r="D1295" t="str">
            <v>GREENBURGH CSD</v>
          </cell>
          <cell r="E1295" t="str">
            <v>Good Standing</v>
          </cell>
        </row>
        <row r="1296">
          <cell r="A1296" t="str">
            <v>660407060000</v>
          </cell>
          <cell r="B1296" t="str">
            <v>GREENBURGH CSD</v>
          </cell>
          <cell r="C1296" t="str">
            <v>660407060001</v>
          </cell>
          <cell r="D1296" t="str">
            <v>LEE F JACKSON SCHOOL</v>
          </cell>
          <cell r="E1296" t="str">
            <v>Good Standing</v>
          </cell>
        </row>
        <row r="1297">
          <cell r="A1297" t="str">
            <v>660407060000</v>
          </cell>
          <cell r="B1297" t="str">
            <v>GREENBURGH CSD</v>
          </cell>
          <cell r="C1297" t="str">
            <v>660407060003</v>
          </cell>
          <cell r="D1297" t="str">
            <v>RICHARD J BAILEY SCHOOL</v>
          </cell>
          <cell r="E1297" t="str">
            <v>Local Assistance Plan</v>
          </cell>
        </row>
        <row r="1298">
          <cell r="A1298" t="str">
            <v>660407060000</v>
          </cell>
          <cell r="B1298" t="str">
            <v>GREENBURGH CSD</v>
          </cell>
          <cell r="C1298" t="str">
            <v>660407060004</v>
          </cell>
          <cell r="D1298" t="str">
            <v>WOODLANDS SENIOR HIGH SCHOOL</v>
          </cell>
          <cell r="E1298" t="str">
            <v>Good Standing</v>
          </cell>
        </row>
        <row r="1299">
          <cell r="A1299" t="str">
            <v>660407060000</v>
          </cell>
          <cell r="B1299" t="str">
            <v>GREENBURGH CSD</v>
          </cell>
          <cell r="C1299" t="str">
            <v>660407060005</v>
          </cell>
          <cell r="D1299" t="str">
            <v>WOODLANDS MIDDLE SCHOOL</v>
          </cell>
          <cell r="E1299" t="str">
            <v>Good Standing</v>
          </cell>
        </row>
        <row r="1300">
          <cell r="A1300" t="str">
            <v>660407060000</v>
          </cell>
          <cell r="B1300" t="str">
            <v>GREENBURGH CSD</v>
          </cell>
          <cell r="C1300" t="str">
            <v>660407060009</v>
          </cell>
          <cell r="D1300" t="str">
            <v>HIGHVIEW SCHOOL</v>
          </cell>
          <cell r="E1300" t="str">
            <v>Good Standing</v>
          </cell>
        </row>
        <row r="1301">
          <cell r="A1301" t="str">
            <v>660411020000</v>
          </cell>
          <cell r="B1301" t="str">
            <v>GREENBURGH ELEVEN UFSD</v>
          </cell>
          <cell r="C1301" t="str">
            <v>660411020000</v>
          </cell>
          <cell r="D1301" t="str">
            <v>GREENBURGH ELEVEN UFSD</v>
          </cell>
          <cell r="E1301" t="str">
            <v>Focus District</v>
          </cell>
        </row>
        <row r="1302">
          <cell r="A1302" t="str">
            <v>660411020000</v>
          </cell>
          <cell r="B1302" t="str">
            <v>GREENBURGH ELEVEN UFSD</v>
          </cell>
          <cell r="C1302" t="str">
            <v>660411020002</v>
          </cell>
          <cell r="D1302" t="str">
            <v>GREENBURGH ELEVEN ELEMENTARY SCHOOL</v>
          </cell>
          <cell r="E1302" t="str">
            <v>Good Standing</v>
          </cell>
        </row>
        <row r="1303">
          <cell r="A1303" t="str">
            <v>660411020000</v>
          </cell>
          <cell r="B1303" t="str">
            <v>GREENBURGH ELEVEN UFSD</v>
          </cell>
          <cell r="C1303" t="str">
            <v>660411020003</v>
          </cell>
          <cell r="D1303" t="str">
            <v>GREENBURGH ELEVEN MIDDLE SCHOOL</v>
          </cell>
          <cell r="E1303" t="str">
            <v>Priority</v>
          </cell>
        </row>
        <row r="1304">
          <cell r="A1304" t="str">
            <v>660411020000</v>
          </cell>
          <cell r="B1304" t="str">
            <v>GREENBURGH ELEVEN UFSD</v>
          </cell>
          <cell r="C1304" t="str">
            <v>660411020004</v>
          </cell>
          <cell r="D1304" t="str">
            <v>GREENBURGH ELEVEN HIGH SCHOOL</v>
          </cell>
          <cell r="E1304" t="str">
            <v>Good Standing</v>
          </cell>
        </row>
        <row r="1305">
          <cell r="A1305" t="str">
            <v>660410020000</v>
          </cell>
          <cell r="B1305" t="str">
            <v>GREENBURGH-GRAHAM UFSD</v>
          </cell>
          <cell r="C1305" t="str">
            <v>660410020000</v>
          </cell>
          <cell r="D1305" t="str">
            <v>GREENBURGH-GRAHAM UFSD</v>
          </cell>
          <cell r="E1305" t="str">
            <v>Good Standing</v>
          </cell>
        </row>
        <row r="1306">
          <cell r="A1306" t="str">
            <v>660410020000</v>
          </cell>
          <cell r="B1306" t="str">
            <v>GREENBURGH-GRAHAM UFSD</v>
          </cell>
          <cell r="C1306" t="str">
            <v>660410020001</v>
          </cell>
          <cell r="D1306" t="str">
            <v>ZICCOLELLA ELEMENTARY SCHOOL</v>
          </cell>
          <cell r="E1306" t="str">
            <v>Good Standing</v>
          </cell>
        </row>
        <row r="1307">
          <cell r="A1307" t="str">
            <v>660410020000</v>
          </cell>
          <cell r="B1307" t="str">
            <v>GREENBURGH-GRAHAM UFSD</v>
          </cell>
          <cell r="C1307" t="str">
            <v>660410020002</v>
          </cell>
          <cell r="D1307" t="str">
            <v>MARTIN LUTHER KING JR HIGH SCHOOL</v>
          </cell>
          <cell r="E1307" t="str">
            <v>Good Standing</v>
          </cell>
        </row>
        <row r="1308">
          <cell r="A1308" t="str">
            <v>660410020000</v>
          </cell>
          <cell r="B1308" t="str">
            <v>GREENBURGH-GRAHAM UFSD</v>
          </cell>
          <cell r="C1308" t="str">
            <v>660410020003</v>
          </cell>
          <cell r="D1308" t="str">
            <v>ZICCOLELLA MIDDLE SCHOOL</v>
          </cell>
          <cell r="E1308" t="str">
            <v>Good Standing</v>
          </cell>
        </row>
        <row r="1309">
          <cell r="A1309" t="str">
            <v>660412020000</v>
          </cell>
          <cell r="B1309" t="str">
            <v>GREENBURGH-NORTH CASTLE UFSD</v>
          </cell>
          <cell r="C1309" t="str">
            <v>660412020000</v>
          </cell>
          <cell r="D1309" t="str">
            <v>GREENBURGH-NORTH CASTLE UFSD</v>
          </cell>
          <cell r="E1309" t="str">
            <v>Good Standing</v>
          </cell>
        </row>
        <row r="1310">
          <cell r="A1310" t="str">
            <v>660412020000</v>
          </cell>
          <cell r="B1310" t="str">
            <v>GREENBURGH-NORTH CASTLE UFSD</v>
          </cell>
          <cell r="C1310" t="str">
            <v>660412020001</v>
          </cell>
          <cell r="D1310" t="str">
            <v>GREENBURGH ACADEMY</v>
          </cell>
          <cell r="E1310" t="str">
            <v>Good Standing</v>
          </cell>
        </row>
        <row r="1311">
          <cell r="A1311" t="str">
            <v>660412020000</v>
          </cell>
          <cell r="B1311" t="str">
            <v>GREENBURGH-NORTH CASTLE UFSD</v>
          </cell>
          <cell r="C1311" t="str">
            <v>660412020002</v>
          </cell>
          <cell r="D1311" t="str">
            <v>REACH ACADEMY (THE)</v>
          </cell>
          <cell r="E1311" t="str">
            <v>Good Standing</v>
          </cell>
        </row>
        <row r="1312">
          <cell r="A1312" t="str">
            <v>660412020000</v>
          </cell>
          <cell r="B1312" t="str">
            <v>GREENBURGH-NORTH CASTLE UFSD</v>
          </cell>
          <cell r="C1312" t="str">
            <v>660412020003</v>
          </cell>
          <cell r="D1312" t="str">
            <v>CLARK ACADEMY</v>
          </cell>
          <cell r="E1312" t="str">
            <v>Good Standing</v>
          </cell>
        </row>
        <row r="1313">
          <cell r="A1313" t="str">
            <v>080601040000</v>
          </cell>
          <cell r="B1313" t="str">
            <v>GREENE CSD</v>
          </cell>
          <cell r="C1313" t="str">
            <v>080601040000</v>
          </cell>
          <cell r="D1313" t="str">
            <v>GREENE CSD</v>
          </cell>
          <cell r="E1313" t="str">
            <v>Good Standing</v>
          </cell>
        </row>
        <row r="1314">
          <cell r="A1314" t="str">
            <v>080601040000</v>
          </cell>
          <cell r="B1314" t="str">
            <v>GREENE CSD</v>
          </cell>
          <cell r="C1314" t="str">
            <v>080601040001</v>
          </cell>
          <cell r="D1314" t="str">
            <v>GREENE PRIMARY SCHOOL</v>
          </cell>
          <cell r="E1314" t="str">
            <v>Local Assistance Plan</v>
          </cell>
        </row>
        <row r="1315">
          <cell r="A1315" t="str">
            <v>080601040000</v>
          </cell>
          <cell r="B1315" t="str">
            <v>GREENE CSD</v>
          </cell>
          <cell r="C1315" t="str">
            <v>080601040002</v>
          </cell>
          <cell r="D1315" t="str">
            <v>GREENE INTERMEDIATE SCHOOL</v>
          </cell>
          <cell r="E1315" t="str">
            <v>Good Standing</v>
          </cell>
        </row>
        <row r="1316">
          <cell r="A1316" t="str">
            <v>080601040000</v>
          </cell>
          <cell r="B1316" t="str">
            <v>GREENE CSD</v>
          </cell>
          <cell r="C1316" t="str">
            <v>080601040003</v>
          </cell>
          <cell r="D1316" t="str">
            <v>GREENE HIGH SCHOOL</v>
          </cell>
          <cell r="E1316" t="str">
            <v>Good Standing</v>
          </cell>
        </row>
        <row r="1317">
          <cell r="A1317" t="str">
            <v>080601040000</v>
          </cell>
          <cell r="B1317" t="str">
            <v>GREENE CSD</v>
          </cell>
          <cell r="C1317" t="str">
            <v>080601040004</v>
          </cell>
          <cell r="D1317" t="str">
            <v>GREENE MIDDLE SCHOOL</v>
          </cell>
          <cell r="E1317" t="str">
            <v>Good Standing</v>
          </cell>
        </row>
        <row r="1318">
          <cell r="A1318" t="str">
            <v>581010020000</v>
          </cell>
          <cell r="B1318" t="str">
            <v>GREENPORT UFSD</v>
          </cell>
          <cell r="C1318" t="str">
            <v>581010020000</v>
          </cell>
          <cell r="D1318" t="str">
            <v>GREENPORT UFSD</v>
          </cell>
          <cell r="E1318" t="str">
            <v>Good Standing</v>
          </cell>
        </row>
        <row r="1319">
          <cell r="A1319" t="str">
            <v>581010020000</v>
          </cell>
          <cell r="B1319" t="str">
            <v>GREENPORT UFSD</v>
          </cell>
          <cell r="C1319" t="str">
            <v>581010020001</v>
          </cell>
          <cell r="D1319" t="str">
            <v>GREENPORT HIGH SCHOOL</v>
          </cell>
          <cell r="E1319" t="str">
            <v>Good Standing</v>
          </cell>
        </row>
        <row r="1320">
          <cell r="A1320" t="str">
            <v>581010020000</v>
          </cell>
          <cell r="B1320" t="str">
            <v>GREENPORT UFSD</v>
          </cell>
          <cell r="C1320" t="str">
            <v>581010020002</v>
          </cell>
          <cell r="D1320" t="str">
            <v>GREENPORT ELEMENTARY SCHOOL</v>
          </cell>
          <cell r="E1320" t="str">
            <v>Good Standing</v>
          </cell>
        </row>
        <row r="1321">
          <cell r="A1321" t="str">
            <v>190701040000</v>
          </cell>
          <cell r="B1321" t="str">
            <v>GREENVILLE CSD</v>
          </cell>
          <cell r="C1321" t="str">
            <v>190701040000</v>
          </cell>
          <cell r="D1321" t="str">
            <v>GREENVILLE CSD</v>
          </cell>
          <cell r="E1321" t="str">
            <v>Good Standing</v>
          </cell>
        </row>
        <row r="1322">
          <cell r="A1322" t="str">
            <v>190701040000</v>
          </cell>
          <cell r="B1322" t="str">
            <v>GREENVILLE CSD</v>
          </cell>
          <cell r="C1322" t="str">
            <v>190701040001</v>
          </cell>
          <cell r="D1322" t="str">
            <v>GREENVILLE MIDDLE SCHOOL</v>
          </cell>
          <cell r="E1322" t="str">
            <v>Good Standing</v>
          </cell>
        </row>
        <row r="1323">
          <cell r="A1323" t="str">
            <v>190701040000</v>
          </cell>
          <cell r="B1323" t="str">
            <v>GREENVILLE CSD</v>
          </cell>
          <cell r="C1323" t="str">
            <v>190701040004</v>
          </cell>
          <cell r="D1323" t="str">
            <v>GREENVILLE HIGH SCHOOL</v>
          </cell>
          <cell r="E1323" t="str">
            <v>Good Standing</v>
          </cell>
        </row>
        <row r="1324">
          <cell r="A1324" t="str">
            <v>190701040000</v>
          </cell>
          <cell r="B1324" t="str">
            <v>GREENVILLE CSD</v>
          </cell>
          <cell r="C1324" t="str">
            <v>190701040005</v>
          </cell>
          <cell r="D1324" t="str">
            <v>SCOTT M ELLIS ELEMENTARY SCHOOL</v>
          </cell>
          <cell r="E1324" t="str">
            <v>Local Assistance Plan</v>
          </cell>
        </row>
        <row r="1325">
          <cell r="A1325" t="str">
            <v>640801040000</v>
          </cell>
          <cell r="B1325" t="str">
            <v>GREENWICH CSD</v>
          </cell>
          <cell r="C1325" t="str">
            <v>640801040002</v>
          </cell>
          <cell r="D1325" t="str">
            <v>GREENWICH JUNIOR-SENIOR HIGH SCHOOL</v>
          </cell>
          <cell r="E1325" t="str">
            <v>Good Standing</v>
          </cell>
        </row>
        <row r="1326">
          <cell r="A1326" t="str">
            <v>640801040000</v>
          </cell>
          <cell r="B1326" t="str">
            <v>GREENWICH CSD</v>
          </cell>
          <cell r="C1326" t="str">
            <v>640801040000</v>
          </cell>
          <cell r="D1326" t="str">
            <v>GREENWICH CSD</v>
          </cell>
          <cell r="E1326" t="str">
            <v>Good Standing</v>
          </cell>
        </row>
        <row r="1327">
          <cell r="A1327" t="str">
            <v>640801040000</v>
          </cell>
          <cell r="B1327" t="str">
            <v>GREENWICH CSD</v>
          </cell>
          <cell r="C1327" t="str">
            <v>640801040003</v>
          </cell>
          <cell r="D1327" t="str">
            <v>GREENWICH ELEMENTARY SCHOOL</v>
          </cell>
          <cell r="E1327" t="str">
            <v>Good Standing</v>
          </cell>
        </row>
        <row r="1328">
          <cell r="A1328" t="str">
            <v>442111020000</v>
          </cell>
          <cell r="B1328" t="str">
            <v>GREENWOOD LAKE UFSD</v>
          </cell>
          <cell r="C1328" t="str">
            <v>442111020000</v>
          </cell>
          <cell r="D1328" t="str">
            <v>GREENWOOD LAKE UFSD</v>
          </cell>
          <cell r="E1328" t="str">
            <v>Good Standing</v>
          </cell>
        </row>
        <row r="1329">
          <cell r="A1329" t="str">
            <v>442111020000</v>
          </cell>
          <cell r="B1329" t="str">
            <v>GREENWOOD LAKE UFSD</v>
          </cell>
          <cell r="C1329" t="str">
            <v>442111020001</v>
          </cell>
          <cell r="D1329" t="str">
            <v>GREENWOOD LAKE MIDDLE SCHOOL</v>
          </cell>
          <cell r="E1329" t="str">
            <v>Good Standing</v>
          </cell>
        </row>
        <row r="1330">
          <cell r="A1330" t="str">
            <v>442111020000</v>
          </cell>
          <cell r="B1330" t="str">
            <v>GREENWOOD LAKE UFSD</v>
          </cell>
          <cell r="C1330" t="str">
            <v>442111020002</v>
          </cell>
          <cell r="D1330" t="str">
            <v>GREENWOOD LAKE ELEMENTARY SCHOOL</v>
          </cell>
          <cell r="E1330" t="str">
            <v>Good Standing</v>
          </cell>
        </row>
        <row r="1331">
          <cell r="A1331" t="str">
            <v>610501040000</v>
          </cell>
          <cell r="B1331" t="str">
            <v>GROTON CSD</v>
          </cell>
          <cell r="C1331" t="str">
            <v>610501040000</v>
          </cell>
          <cell r="D1331" t="str">
            <v>GROTON CSD</v>
          </cell>
          <cell r="E1331" t="str">
            <v>Focus District</v>
          </cell>
        </row>
        <row r="1332">
          <cell r="A1332" t="str">
            <v>610501040000</v>
          </cell>
          <cell r="B1332" t="str">
            <v>GROTON CSD</v>
          </cell>
          <cell r="C1332" t="str">
            <v>610501040001</v>
          </cell>
          <cell r="D1332" t="str">
            <v>GROTON HIGH SCHOOL</v>
          </cell>
          <cell r="E1332" t="str">
            <v>Focus</v>
          </cell>
        </row>
        <row r="1333">
          <cell r="A1333" t="str">
            <v>610501040000</v>
          </cell>
          <cell r="B1333" t="str">
            <v>GROTON CSD</v>
          </cell>
          <cell r="C1333" t="str">
            <v>610501040002</v>
          </cell>
          <cell r="D1333" t="str">
            <v>GROTON ELEMENTARY SCHOOL</v>
          </cell>
          <cell r="E1333" t="str">
            <v>Focus</v>
          </cell>
        </row>
        <row r="1334">
          <cell r="A1334" t="str">
            <v>610501040000</v>
          </cell>
          <cell r="B1334" t="str">
            <v>GROTON CSD</v>
          </cell>
          <cell r="C1334" t="str">
            <v>610501040003</v>
          </cell>
          <cell r="D1334" t="str">
            <v>GROTON MIDDLE SCHOOL</v>
          </cell>
          <cell r="E1334" t="str">
            <v>Focus</v>
          </cell>
        </row>
        <row r="1335">
          <cell r="A1335" t="str">
            <v>343000860952</v>
          </cell>
          <cell r="B1335" t="str">
            <v>GROWING UP GREEN CS</v>
          </cell>
          <cell r="C1335" t="str">
            <v>343000860952</v>
          </cell>
          <cell r="D1335" t="str">
            <v>GROWING UP GREEN CHARTER SCHOOL</v>
          </cell>
          <cell r="E1335" t="str">
            <v>Good Standing</v>
          </cell>
        </row>
        <row r="1336">
          <cell r="A1336" t="str">
            <v>010802060000</v>
          </cell>
          <cell r="B1336" t="str">
            <v>GUILDERLAND CSD</v>
          </cell>
          <cell r="C1336" t="str">
            <v>010802060001</v>
          </cell>
          <cell r="D1336" t="str">
            <v>ALTAMONT ELEMENTARY SCHOOL</v>
          </cell>
          <cell r="E1336" t="str">
            <v>Good Standing</v>
          </cell>
        </row>
        <row r="1337">
          <cell r="A1337" t="str">
            <v>010802060000</v>
          </cell>
          <cell r="B1337" t="str">
            <v>GUILDERLAND CSD</v>
          </cell>
          <cell r="C1337" t="str">
            <v>010802060009</v>
          </cell>
          <cell r="D1337" t="str">
            <v>PINE BUSH ELEMENTARY SCHOOL</v>
          </cell>
          <cell r="E1337" t="str">
            <v>Good Standing</v>
          </cell>
        </row>
        <row r="1338">
          <cell r="A1338" t="str">
            <v>010802060000</v>
          </cell>
          <cell r="B1338" t="str">
            <v>GUILDERLAND CSD</v>
          </cell>
          <cell r="C1338" t="str">
            <v>010802060000</v>
          </cell>
          <cell r="D1338" t="str">
            <v>GUILDERLAND CSD</v>
          </cell>
          <cell r="E1338" t="str">
            <v>Good Standing</v>
          </cell>
        </row>
        <row r="1339">
          <cell r="A1339" t="str">
            <v>010802060000</v>
          </cell>
          <cell r="B1339" t="str">
            <v>GUILDERLAND CSD</v>
          </cell>
          <cell r="C1339" t="str">
            <v>010802060003</v>
          </cell>
          <cell r="D1339" t="str">
            <v>GUILDERLAND ELEMENTARY SCHOOL</v>
          </cell>
          <cell r="E1339" t="str">
            <v>Good Standing</v>
          </cell>
        </row>
        <row r="1340">
          <cell r="A1340" t="str">
            <v>010802060000</v>
          </cell>
          <cell r="B1340" t="str">
            <v>GUILDERLAND CSD</v>
          </cell>
          <cell r="C1340" t="str">
            <v>010802060004</v>
          </cell>
          <cell r="D1340" t="str">
            <v>WESTMERE ELEMENTARY SCHOOL</v>
          </cell>
          <cell r="E1340" t="str">
            <v>Good Standing</v>
          </cell>
        </row>
        <row r="1341">
          <cell r="A1341" t="str">
            <v>010802060000</v>
          </cell>
          <cell r="B1341" t="str">
            <v>GUILDERLAND CSD</v>
          </cell>
          <cell r="C1341" t="str">
            <v>010802060005</v>
          </cell>
          <cell r="D1341" t="str">
            <v>GUILDERLAND HIGH SCHOOL</v>
          </cell>
          <cell r="E1341" t="str">
            <v>Good Standing</v>
          </cell>
        </row>
        <row r="1342">
          <cell r="A1342" t="str">
            <v>010802060000</v>
          </cell>
          <cell r="B1342" t="str">
            <v>GUILDERLAND CSD</v>
          </cell>
          <cell r="C1342" t="str">
            <v>010802060007</v>
          </cell>
          <cell r="D1342" t="str">
            <v>LYNNWOOD ELEMENTARY SCHOOL</v>
          </cell>
          <cell r="E1342" t="str">
            <v>Good Standing</v>
          </cell>
        </row>
        <row r="1343">
          <cell r="A1343" t="str">
            <v>010802060000</v>
          </cell>
          <cell r="B1343" t="str">
            <v>GUILDERLAND CSD</v>
          </cell>
          <cell r="C1343" t="str">
            <v>010802060008</v>
          </cell>
          <cell r="D1343" t="str">
            <v>FARNSWORTH MIDDLE SCHOOL</v>
          </cell>
          <cell r="E1343" t="str">
            <v>Good Standing</v>
          </cell>
        </row>
        <row r="1344">
          <cell r="A1344" t="str">
            <v>630801040000</v>
          </cell>
          <cell r="B1344" t="str">
            <v>HADLEY-LUZERNE CSD</v>
          </cell>
          <cell r="C1344" t="str">
            <v>630801040000</v>
          </cell>
          <cell r="D1344" t="str">
            <v>HADLEY-LUZERNE CSD</v>
          </cell>
          <cell r="E1344" t="str">
            <v>Good Standing</v>
          </cell>
        </row>
        <row r="1345">
          <cell r="A1345" t="str">
            <v>630801040000</v>
          </cell>
          <cell r="B1345" t="str">
            <v>HADLEY-LUZERNE CSD</v>
          </cell>
          <cell r="C1345" t="str">
            <v>630801040001</v>
          </cell>
          <cell r="D1345" t="str">
            <v>HADLEY-LUZERNE HIGH SCHOOL</v>
          </cell>
          <cell r="E1345" t="str">
            <v>Good Standing</v>
          </cell>
        </row>
        <row r="1346">
          <cell r="A1346" t="str">
            <v>630801040000</v>
          </cell>
          <cell r="B1346" t="str">
            <v>HADLEY-LUZERNE CSD</v>
          </cell>
          <cell r="C1346" t="str">
            <v>630801040002</v>
          </cell>
          <cell r="D1346" t="str">
            <v>HADLEY-LUZERNE ELEMENTARY SCHOOL</v>
          </cell>
          <cell r="E1346" t="str">
            <v>Good Standing</v>
          </cell>
        </row>
        <row r="1347">
          <cell r="A1347" t="str">
            <v>630801040000</v>
          </cell>
          <cell r="B1347" t="str">
            <v>HADLEY-LUZERNE CSD</v>
          </cell>
          <cell r="C1347" t="str">
            <v>630801040003</v>
          </cell>
          <cell r="D1347" t="str">
            <v>STUART M TOWNSEND MIDDLE SCHOOL</v>
          </cell>
          <cell r="E1347" t="str">
            <v>Good Standing</v>
          </cell>
        </row>
        <row r="1348">
          <cell r="A1348" t="str">
            <v>480401040000</v>
          </cell>
          <cell r="B1348" t="str">
            <v>HALDANE CSD</v>
          </cell>
          <cell r="C1348" t="str">
            <v>480401040002</v>
          </cell>
          <cell r="D1348" t="str">
            <v>HALDANE HIGH SCHOOL</v>
          </cell>
          <cell r="E1348" t="str">
            <v>Good Standing</v>
          </cell>
        </row>
        <row r="1349">
          <cell r="A1349" t="str">
            <v>480401040000</v>
          </cell>
          <cell r="B1349" t="str">
            <v>HALDANE CSD</v>
          </cell>
          <cell r="C1349" t="str">
            <v>480401040000</v>
          </cell>
          <cell r="D1349" t="str">
            <v>HALDANE CSD</v>
          </cell>
          <cell r="E1349" t="str">
            <v>Good Standing</v>
          </cell>
        </row>
        <row r="1350">
          <cell r="A1350" t="str">
            <v>480401040000</v>
          </cell>
          <cell r="B1350" t="str">
            <v>HALDANE CSD</v>
          </cell>
          <cell r="C1350" t="str">
            <v>480401040001</v>
          </cell>
          <cell r="D1350" t="str">
            <v>HALDANE ELEMENTARY/MIDDLE SCHOOL</v>
          </cell>
          <cell r="E1350" t="str">
            <v>Good Standing</v>
          </cell>
        </row>
        <row r="1351">
          <cell r="A1351" t="str">
            <v>580405060000</v>
          </cell>
          <cell r="B1351" t="str">
            <v>HALF HOLLOW HILLS CSD</v>
          </cell>
          <cell r="C1351" t="str">
            <v>580405060008</v>
          </cell>
          <cell r="D1351" t="str">
            <v>CANDLEWOOD MIDDLE SCHOOL</v>
          </cell>
          <cell r="E1351" t="str">
            <v>Good Standing</v>
          </cell>
        </row>
        <row r="1352">
          <cell r="A1352" t="str">
            <v>580405060000</v>
          </cell>
          <cell r="B1352" t="str">
            <v>HALF HOLLOW HILLS CSD</v>
          </cell>
          <cell r="C1352" t="str">
            <v>580405060013</v>
          </cell>
          <cell r="D1352" t="str">
            <v>SIGNAL HILL ELEMENTARY SCHOOL</v>
          </cell>
          <cell r="E1352" t="str">
            <v>Good Standing</v>
          </cell>
        </row>
        <row r="1353">
          <cell r="A1353" t="str">
            <v>580405060000</v>
          </cell>
          <cell r="B1353" t="str">
            <v>HALF HOLLOW HILLS CSD</v>
          </cell>
          <cell r="C1353" t="str">
            <v>580405060016</v>
          </cell>
          <cell r="D1353" t="str">
            <v>HALF HOLLOW HILLS HIGH SCHOOL WEST</v>
          </cell>
          <cell r="E1353" t="str">
            <v>Good Standing</v>
          </cell>
        </row>
        <row r="1354">
          <cell r="A1354" t="str">
            <v>580405060000</v>
          </cell>
          <cell r="B1354" t="str">
            <v>HALF HOLLOW HILLS CSD</v>
          </cell>
          <cell r="C1354" t="str">
            <v>580405060000</v>
          </cell>
          <cell r="D1354" t="str">
            <v>HALF HOLLOW HILLS CSD</v>
          </cell>
          <cell r="E1354" t="str">
            <v>Good Standing</v>
          </cell>
        </row>
        <row r="1355">
          <cell r="A1355" t="str">
            <v>580405060000</v>
          </cell>
          <cell r="B1355" t="str">
            <v>HALF HOLLOW HILLS CSD</v>
          </cell>
          <cell r="C1355" t="str">
            <v>580405060001</v>
          </cell>
          <cell r="D1355" t="str">
            <v>OTSEGO ELEMENTARY SCHOOL</v>
          </cell>
          <cell r="E1355" t="str">
            <v>Good Standing</v>
          </cell>
        </row>
        <row r="1356">
          <cell r="A1356" t="str">
            <v>580405060000</v>
          </cell>
          <cell r="B1356" t="str">
            <v>HALF HOLLOW HILLS CSD</v>
          </cell>
          <cell r="C1356" t="str">
            <v>580405060002</v>
          </cell>
          <cell r="D1356" t="str">
            <v>FOREST PARK ELEMENTARY SCHOOL</v>
          </cell>
          <cell r="E1356" t="str">
            <v>Good Standing</v>
          </cell>
        </row>
        <row r="1357">
          <cell r="A1357" t="str">
            <v>580405060000</v>
          </cell>
          <cell r="B1357" t="str">
            <v>HALF HOLLOW HILLS CSD</v>
          </cell>
          <cell r="C1357" t="str">
            <v>580405060003</v>
          </cell>
          <cell r="D1357" t="str">
            <v>SUNQUAM ELEMENTARY SCHOOL</v>
          </cell>
          <cell r="E1357" t="str">
            <v>Good Standing</v>
          </cell>
        </row>
        <row r="1358">
          <cell r="A1358" t="str">
            <v>580405060000</v>
          </cell>
          <cell r="B1358" t="str">
            <v>HALF HOLLOW HILLS CSD</v>
          </cell>
          <cell r="C1358" t="str">
            <v>580405060010</v>
          </cell>
          <cell r="D1358" t="str">
            <v>HALF HOLLOW HILLS HIGH SCHOOL EAST</v>
          </cell>
          <cell r="E1358" t="str">
            <v>Good Standing</v>
          </cell>
        </row>
        <row r="1359">
          <cell r="A1359" t="str">
            <v>580405060000</v>
          </cell>
          <cell r="B1359" t="str">
            <v>HALF HOLLOW HILLS CSD</v>
          </cell>
          <cell r="C1359" t="str">
            <v>580405060011</v>
          </cell>
          <cell r="D1359" t="str">
            <v>VANDERBILT ELEMENTARY SCHOOL</v>
          </cell>
          <cell r="E1359" t="str">
            <v>Good Standing</v>
          </cell>
        </row>
        <row r="1360">
          <cell r="A1360" t="str">
            <v>580405060000</v>
          </cell>
          <cell r="B1360" t="str">
            <v>HALF HOLLOW HILLS CSD</v>
          </cell>
          <cell r="C1360" t="str">
            <v>580405060012</v>
          </cell>
          <cell r="D1360" t="str">
            <v>PAUMANOK ELEMENTARY SCHOOL</v>
          </cell>
          <cell r="E1360" t="str">
            <v>Good Standing</v>
          </cell>
        </row>
        <row r="1361">
          <cell r="A1361" t="str">
            <v>580405060000</v>
          </cell>
          <cell r="B1361" t="str">
            <v>HALF HOLLOW HILLS CSD</v>
          </cell>
          <cell r="C1361" t="str">
            <v>580405060014</v>
          </cell>
          <cell r="D1361" t="str">
            <v>WEST HOLLOW MIDDLE SCHOOL</v>
          </cell>
          <cell r="E1361" t="str">
            <v>Good Standing</v>
          </cell>
        </row>
        <row r="1362">
          <cell r="A1362" t="str">
            <v>580405060000</v>
          </cell>
          <cell r="B1362" t="str">
            <v>HALF HOLLOW HILLS CSD</v>
          </cell>
          <cell r="C1362" t="str">
            <v>580405060015</v>
          </cell>
          <cell r="D1362" t="str">
            <v>CHESTNUT HILL ELEMENTARY SCHOOL</v>
          </cell>
          <cell r="E1362" t="str">
            <v>Good Standing</v>
          </cell>
        </row>
        <row r="1363">
          <cell r="A1363" t="str">
            <v>141601060000</v>
          </cell>
          <cell r="B1363" t="str">
            <v>HAMBURG CSD</v>
          </cell>
          <cell r="C1363" t="str">
            <v>141601060001</v>
          </cell>
          <cell r="D1363" t="str">
            <v>ARMOR ELEMENTARY SCHOOL</v>
          </cell>
          <cell r="E1363" t="str">
            <v>Good Standing</v>
          </cell>
        </row>
        <row r="1364">
          <cell r="A1364" t="str">
            <v>141601060000</v>
          </cell>
          <cell r="B1364" t="str">
            <v>HAMBURG CSD</v>
          </cell>
          <cell r="C1364" t="str">
            <v>141601060000</v>
          </cell>
          <cell r="D1364" t="str">
            <v>HAMBURG CSD</v>
          </cell>
          <cell r="E1364" t="str">
            <v>Good Standing</v>
          </cell>
        </row>
        <row r="1365">
          <cell r="A1365" t="str">
            <v>141601060000</v>
          </cell>
          <cell r="B1365" t="str">
            <v>HAMBURG CSD</v>
          </cell>
          <cell r="C1365" t="str">
            <v>141601060002</v>
          </cell>
          <cell r="D1365" t="str">
            <v>BOSTON VALLEY ELEMENTARY SCHOOL</v>
          </cell>
          <cell r="E1365" t="str">
            <v>Good Standing</v>
          </cell>
        </row>
        <row r="1366">
          <cell r="A1366" t="str">
            <v>141601060000</v>
          </cell>
          <cell r="B1366" t="str">
            <v>HAMBURG CSD</v>
          </cell>
          <cell r="C1366" t="str">
            <v>141601060003</v>
          </cell>
          <cell r="D1366" t="str">
            <v>CHARLOTTE AVENUE ELEMENTARY SCHOOL</v>
          </cell>
          <cell r="E1366" t="str">
            <v>Good Standing</v>
          </cell>
        </row>
        <row r="1367">
          <cell r="A1367" t="str">
            <v>141601060000</v>
          </cell>
          <cell r="B1367" t="str">
            <v>HAMBURG CSD</v>
          </cell>
          <cell r="C1367" t="str">
            <v>141601060004</v>
          </cell>
          <cell r="D1367" t="str">
            <v>UNION PLEASANT AVENUE ELEMENTARY SCH</v>
          </cell>
          <cell r="E1367" t="str">
            <v>Good Standing</v>
          </cell>
        </row>
        <row r="1368">
          <cell r="A1368" t="str">
            <v>141601060000</v>
          </cell>
          <cell r="B1368" t="str">
            <v>HAMBURG CSD</v>
          </cell>
          <cell r="C1368" t="str">
            <v>141601060006</v>
          </cell>
          <cell r="D1368" t="str">
            <v>HAMBURG MIDDLE SCHOOL</v>
          </cell>
          <cell r="E1368" t="str">
            <v>Good Standing</v>
          </cell>
        </row>
        <row r="1369">
          <cell r="A1369" t="str">
            <v>141601060000</v>
          </cell>
          <cell r="B1369" t="str">
            <v>HAMBURG CSD</v>
          </cell>
          <cell r="C1369" t="str">
            <v>141601060007</v>
          </cell>
          <cell r="D1369" t="str">
            <v>HAMBURG HIGH SCHOOL</v>
          </cell>
          <cell r="E1369" t="str">
            <v>Good Standing</v>
          </cell>
        </row>
        <row r="1370">
          <cell r="A1370" t="str">
            <v>250701040000</v>
          </cell>
          <cell r="B1370" t="str">
            <v>HAMILTON CSD</v>
          </cell>
          <cell r="C1370" t="str">
            <v>250701040000</v>
          </cell>
          <cell r="D1370" t="str">
            <v>HAMILTON CSD</v>
          </cell>
          <cell r="E1370" t="str">
            <v>Good Standing</v>
          </cell>
        </row>
        <row r="1371">
          <cell r="A1371" t="str">
            <v>250701040000</v>
          </cell>
          <cell r="B1371" t="str">
            <v>HAMILTON CSD</v>
          </cell>
          <cell r="C1371" t="str">
            <v>250701040001</v>
          </cell>
          <cell r="D1371" t="str">
            <v>HAMILTON JUNIOR-SENIOR HIGH SCHOOL</v>
          </cell>
          <cell r="E1371" t="str">
            <v>Good Standing</v>
          </cell>
        </row>
        <row r="1372">
          <cell r="A1372" t="str">
            <v>250701040000</v>
          </cell>
          <cell r="B1372" t="str">
            <v>HAMILTON CSD</v>
          </cell>
          <cell r="C1372" t="str">
            <v>250701040002</v>
          </cell>
          <cell r="D1372" t="str">
            <v>HAMILTON ELEMENTARY SCHOOL</v>
          </cell>
          <cell r="E1372" t="str">
            <v>Good Standing</v>
          </cell>
        </row>
        <row r="1373">
          <cell r="A1373" t="str">
            <v>511201040000</v>
          </cell>
          <cell r="B1373" t="str">
            <v>HAMMOND CSD</v>
          </cell>
          <cell r="C1373" t="str">
            <v>511201040000</v>
          </cell>
          <cell r="D1373" t="str">
            <v>HAMMOND CSD</v>
          </cell>
          <cell r="E1373" t="str">
            <v>Good Standing</v>
          </cell>
        </row>
        <row r="1374">
          <cell r="A1374" t="str">
            <v>511201040000</v>
          </cell>
          <cell r="B1374" t="str">
            <v>HAMMOND CSD</v>
          </cell>
          <cell r="C1374" t="str">
            <v>511201040001</v>
          </cell>
          <cell r="D1374" t="str">
            <v>HAMMOND CENTRAL SCHOOL</v>
          </cell>
          <cell r="E1374" t="str">
            <v>Good Standing</v>
          </cell>
        </row>
        <row r="1375">
          <cell r="A1375" t="str">
            <v>572901040000</v>
          </cell>
          <cell r="B1375" t="str">
            <v>HAMMONDSPORT CSD</v>
          </cell>
          <cell r="C1375" t="str">
            <v>572901040000</v>
          </cell>
          <cell r="D1375" t="str">
            <v>HAMMONDSPORT CSD</v>
          </cell>
          <cell r="E1375" t="str">
            <v>Good Standing</v>
          </cell>
        </row>
        <row r="1376">
          <cell r="A1376" t="str">
            <v>572901040000</v>
          </cell>
          <cell r="B1376" t="str">
            <v>HAMMONDSPORT CSD</v>
          </cell>
          <cell r="C1376" t="str">
            <v>572901040002</v>
          </cell>
          <cell r="D1376" t="str">
            <v>GLENN CURTISS MEMORIAL SCHOOL</v>
          </cell>
          <cell r="E1376" t="str">
            <v>Good Standing</v>
          </cell>
        </row>
        <row r="1377">
          <cell r="A1377" t="str">
            <v>572901040000</v>
          </cell>
          <cell r="B1377" t="str">
            <v>HAMMONDSPORT CSD</v>
          </cell>
          <cell r="C1377" t="str">
            <v>572901040004</v>
          </cell>
          <cell r="D1377" t="str">
            <v>HAMMONDSPORT JUNIOR-SENIOR HIGH SCH</v>
          </cell>
          <cell r="E1377" t="str">
            <v>Local Assistance Plan</v>
          </cell>
        </row>
        <row r="1378">
          <cell r="A1378" t="str">
            <v>580905020000</v>
          </cell>
          <cell r="B1378" t="str">
            <v>HAMPTON BAYS UFSD</v>
          </cell>
          <cell r="C1378" t="str">
            <v>580905020000</v>
          </cell>
          <cell r="D1378" t="str">
            <v>HAMPTON BAYS UFSD</v>
          </cell>
          <cell r="E1378" t="str">
            <v>Good Standing</v>
          </cell>
        </row>
        <row r="1379">
          <cell r="A1379" t="str">
            <v>580905020000</v>
          </cell>
          <cell r="B1379" t="str">
            <v>HAMPTON BAYS UFSD</v>
          </cell>
          <cell r="C1379" t="str">
            <v>580905020001</v>
          </cell>
          <cell r="D1379" t="str">
            <v>HAMPTON BAYS HIGH SCHOOL</v>
          </cell>
          <cell r="E1379" t="str">
            <v>Good Standing</v>
          </cell>
        </row>
        <row r="1380">
          <cell r="A1380" t="str">
            <v>580905020000</v>
          </cell>
          <cell r="B1380" t="str">
            <v>HAMPTON BAYS UFSD</v>
          </cell>
          <cell r="C1380" t="str">
            <v>580905020002</v>
          </cell>
          <cell r="D1380" t="str">
            <v>HAMPTON BAYS ELEMENTARY SCHOOL</v>
          </cell>
          <cell r="E1380" t="str">
            <v>Local Assistance Plan</v>
          </cell>
        </row>
        <row r="1381">
          <cell r="A1381" t="str">
            <v>580905020000</v>
          </cell>
          <cell r="B1381" t="str">
            <v>HAMPTON BAYS UFSD</v>
          </cell>
          <cell r="C1381" t="str">
            <v>580905020004</v>
          </cell>
          <cell r="D1381" t="str">
            <v>HAMPTON BAYS MIDDLE SCHOOL</v>
          </cell>
          <cell r="E1381" t="str">
            <v>Good Standing</v>
          </cell>
        </row>
        <row r="1382">
          <cell r="A1382" t="str">
            <v>120906040000</v>
          </cell>
          <cell r="B1382" t="str">
            <v>HANCOCK CSD</v>
          </cell>
          <cell r="C1382" t="str">
            <v>120906040000</v>
          </cell>
          <cell r="D1382" t="str">
            <v>HANCOCK CSD</v>
          </cell>
          <cell r="E1382" t="str">
            <v>Good Standing</v>
          </cell>
        </row>
        <row r="1383">
          <cell r="A1383" t="str">
            <v>120906040000</v>
          </cell>
          <cell r="B1383" t="str">
            <v>HANCOCK CSD</v>
          </cell>
          <cell r="C1383" t="str">
            <v>120906040001</v>
          </cell>
          <cell r="D1383" t="str">
            <v>HANCOCK ELEMENTARY SCHOOL</v>
          </cell>
          <cell r="E1383" t="str">
            <v>Local Assistance Plan</v>
          </cell>
        </row>
        <row r="1384">
          <cell r="A1384" t="str">
            <v>120906040000</v>
          </cell>
          <cell r="B1384" t="str">
            <v>HANCOCK CSD</v>
          </cell>
          <cell r="C1384" t="str">
            <v>120906040002</v>
          </cell>
          <cell r="D1384" t="str">
            <v>HANCOCK JUNIOR-SENIOR HS</v>
          </cell>
          <cell r="E1384" t="str">
            <v>Good Standing</v>
          </cell>
        </row>
        <row r="1385">
          <cell r="A1385" t="str">
            <v>460701040000</v>
          </cell>
          <cell r="B1385" t="str">
            <v>HANNIBAL CSD</v>
          </cell>
          <cell r="C1385" t="str">
            <v>460701040000</v>
          </cell>
          <cell r="D1385" t="str">
            <v>HANNIBAL CSD</v>
          </cell>
          <cell r="E1385" t="str">
            <v>Focus District</v>
          </cell>
        </row>
        <row r="1386">
          <cell r="A1386" t="str">
            <v>460701040000</v>
          </cell>
          <cell r="B1386" t="str">
            <v>HANNIBAL CSD</v>
          </cell>
          <cell r="C1386" t="str">
            <v>460701040001</v>
          </cell>
          <cell r="D1386" t="str">
            <v>KENNEY MIDDLE SCHOOL</v>
          </cell>
          <cell r="E1386" t="str">
            <v>Focus</v>
          </cell>
        </row>
        <row r="1387">
          <cell r="A1387" t="str">
            <v>460701040000</v>
          </cell>
          <cell r="B1387" t="str">
            <v>HANNIBAL CSD</v>
          </cell>
          <cell r="C1387" t="str">
            <v>460701040002</v>
          </cell>
          <cell r="D1387" t="str">
            <v>HANNIBAL HIGH SCHOOL</v>
          </cell>
          <cell r="E1387" t="str">
            <v>Focus</v>
          </cell>
        </row>
        <row r="1388">
          <cell r="A1388" t="str">
            <v>460701040000</v>
          </cell>
          <cell r="B1388" t="str">
            <v>HANNIBAL CSD</v>
          </cell>
          <cell r="C1388" t="str">
            <v>460701040003</v>
          </cell>
          <cell r="D1388" t="str">
            <v>FAIRLEY SCHOOL</v>
          </cell>
          <cell r="E1388" t="str">
            <v>Good Standing</v>
          </cell>
        </row>
        <row r="1389">
          <cell r="A1389" t="str">
            <v>310400860812</v>
          </cell>
          <cell r="B1389" t="str">
            <v>HARBOR SCI &amp; ARTS CS</v>
          </cell>
          <cell r="C1389" t="str">
            <v>310400860812</v>
          </cell>
          <cell r="D1389" t="str">
            <v>HARBOR SCI &amp; ARTS CHARTER SCHOOL</v>
          </cell>
          <cell r="E1389" t="str">
            <v>Good Standing</v>
          </cell>
        </row>
        <row r="1390">
          <cell r="A1390" t="str">
            <v>580406060000</v>
          </cell>
          <cell r="B1390" t="str">
            <v>HARBORFIELDS CSD</v>
          </cell>
          <cell r="C1390" t="str">
            <v>580406060005</v>
          </cell>
          <cell r="D1390" t="str">
            <v>OLDFIELD MIDDLE SCHOOL</v>
          </cell>
          <cell r="E1390" t="str">
            <v>Good Standing</v>
          </cell>
        </row>
        <row r="1391">
          <cell r="A1391" t="str">
            <v>580406060000</v>
          </cell>
          <cell r="B1391" t="str">
            <v>HARBORFIELDS CSD</v>
          </cell>
          <cell r="C1391" t="str">
            <v>580406060007</v>
          </cell>
          <cell r="D1391" t="str">
            <v>HARBORFIELDS HIGH SCHOOL</v>
          </cell>
          <cell r="E1391" t="str">
            <v>Good Standing</v>
          </cell>
        </row>
        <row r="1392">
          <cell r="A1392" t="str">
            <v>580406060000</v>
          </cell>
          <cell r="B1392" t="str">
            <v>HARBORFIELDS CSD</v>
          </cell>
          <cell r="C1392" t="str">
            <v>580406060009</v>
          </cell>
          <cell r="D1392" t="str">
            <v>THOMAS J LAHEY ELEMENTARY SCHOOL</v>
          </cell>
          <cell r="E1392" t="str">
            <v>Good Standing</v>
          </cell>
        </row>
        <row r="1393">
          <cell r="A1393" t="str">
            <v>580406060000</v>
          </cell>
          <cell r="B1393" t="str">
            <v>HARBORFIELDS CSD</v>
          </cell>
          <cell r="C1393" t="str">
            <v>580406060000</v>
          </cell>
          <cell r="D1393" t="str">
            <v>HARBORFIELDS CSD</v>
          </cell>
          <cell r="E1393" t="str">
            <v>Good Standing</v>
          </cell>
        </row>
        <row r="1394">
          <cell r="A1394" t="str">
            <v>580406060000</v>
          </cell>
          <cell r="B1394" t="str">
            <v>HARBORFIELDS CSD</v>
          </cell>
          <cell r="C1394" t="str">
            <v>580406060001</v>
          </cell>
          <cell r="D1394" t="str">
            <v>WASHINGTON DRIVE PRIM SCH</v>
          </cell>
          <cell r="E1394" t="str">
            <v>Good Standing</v>
          </cell>
        </row>
        <row r="1395">
          <cell r="A1395" t="str">
            <v>310500860864</v>
          </cell>
          <cell r="B1395" t="str">
            <v>HARLEM CHILDREN'S ZONE PROMISE</v>
          </cell>
          <cell r="C1395" t="str">
            <v>310500860864</v>
          </cell>
          <cell r="D1395" t="str">
            <v>HARLEM CHILDREN'S ZONE PROMISE</v>
          </cell>
          <cell r="E1395" t="str">
            <v>Good Standing</v>
          </cell>
        </row>
        <row r="1396">
          <cell r="A1396" t="str">
            <v>310500860886</v>
          </cell>
          <cell r="B1396" t="str">
            <v>HARLEM CHLDRN ZONE ACADEMY II</v>
          </cell>
          <cell r="C1396" t="str">
            <v>310500860886</v>
          </cell>
          <cell r="D1396" t="str">
            <v>HARLEM CHLDRN ZONE ACADEMY II</v>
          </cell>
          <cell r="E1396" t="str">
            <v>Good Standing</v>
          </cell>
        </row>
        <row r="1397">
          <cell r="A1397" t="str">
            <v>310400860840</v>
          </cell>
          <cell r="B1397" t="str">
            <v>HARLEM DAY CS</v>
          </cell>
          <cell r="C1397" t="str">
            <v>310400860840</v>
          </cell>
          <cell r="D1397" t="str">
            <v>HARLEM DAY CHARTER SCHOOL</v>
          </cell>
          <cell r="E1397" t="str">
            <v>Good Standing</v>
          </cell>
        </row>
        <row r="1398">
          <cell r="A1398" t="str">
            <v>310300860875</v>
          </cell>
          <cell r="B1398" t="str">
            <v>HARLEM LINK CS</v>
          </cell>
          <cell r="C1398" t="str">
            <v>310300860875</v>
          </cell>
          <cell r="D1398" t="str">
            <v>HARLEM LINK CHARTER SCHOOL</v>
          </cell>
          <cell r="E1398" t="str">
            <v>Good Standing</v>
          </cell>
        </row>
        <row r="1399">
          <cell r="A1399" t="str">
            <v>310500860921</v>
          </cell>
          <cell r="B1399" t="str">
            <v>HARLEM SUCCESS ACAD CS 2</v>
          </cell>
          <cell r="C1399" t="str">
            <v>310500860921</v>
          </cell>
          <cell r="D1399" t="str">
            <v>HARLEM SUCCESS ACAD CHARTER SCH 2</v>
          </cell>
          <cell r="E1399" t="str">
            <v>Good Standing</v>
          </cell>
        </row>
        <row r="1400">
          <cell r="A1400" t="str">
            <v>310400860922</v>
          </cell>
          <cell r="B1400" t="str">
            <v>HARLEM SUCCESS ACAD CS 3</v>
          </cell>
          <cell r="C1400" t="str">
            <v>310400860922</v>
          </cell>
          <cell r="D1400" t="str">
            <v>HARLEM SUCCESS ACAD CHARTER SCH 3</v>
          </cell>
          <cell r="E1400" t="str">
            <v>Good Standing</v>
          </cell>
        </row>
        <row r="1401">
          <cell r="A1401" t="str">
            <v>310300860923</v>
          </cell>
          <cell r="B1401" t="str">
            <v>HARLEM SUCCESS ACAD CS 4</v>
          </cell>
          <cell r="C1401" t="str">
            <v>310300860923</v>
          </cell>
          <cell r="D1401" t="str">
            <v>HARLEM SUCCESS ACAD CHARTER SCH 4</v>
          </cell>
          <cell r="E1401" t="str">
            <v>Good Standing</v>
          </cell>
        </row>
        <row r="1402">
          <cell r="A1402" t="str">
            <v>310500860979</v>
          </cell>
          <cell r="B1402" t="str">
            <v>HARLEM SUCCESS ACAD CS 5</v>
          </cell>
          <cell r="C1402" t="str">
            <v>310500860979</v>
          </cell>
          <cell r="D1402" t="str">
            <v>HARLEM SUCCESS ACAD CHARTER SCHOOL 5</v>
          </cell>
          <cell r="E1402" t="str">
            <v>Good Standing</v>
          </cell>
        </row>
        <row r="1403">
          <cell r="A1403" t="str">
            <v>310300860897</v>
          </cell>
          <cell r="B1403" t="str">
            <v>HARLEM SUCCESS ACADEMY CS</v>
          </cell>
          <cell r="C1403" t="str">
            <v>310300860897</v>
          </cell>
          <cell r="D1403" t="str">
            <v>HARLEM SUCCESS ACADEMY CHARTER SCH</v>
          </cell>
          <cell r="E1403" t="str">
            <v>Good Standing</v>
          </cell>
        </row>
        <row r="1404">
          <cell r="A1404" t="str">
            <v>310500860848</v>
          </cell>
          <cell r="B1404" t="str">
            <v>HARLEM VILLAGE ACAD CS</v>
          </cell>
          <cell r="C1404" t="str">
            <v>310500860848</v>
          </cell>
          <cell r="D1404" t="str">
            <v>HARLEM VILLAGE ACAD CHARTER</v>
          </cell>
          <cell r="E1404" t="str">
            <v>Good Standing</v>
          </cell>
        </row>
        <row r="1405">
          <cell r="A1405" t="str">
            <v>310400860849</v>
          </cell>
          <cell r="B1405" t="str">
            <v>HARLEM VILLAGE ACADEMY LEADERSHIP</v>
          </cell>
          <cell r="C1405" t="str">
            <v>310400860849</v>
          </cell>
          <cell r="D1405" t="str">
            <v>HARLEM VILLAGE ACADEMY LEADERSHIP</v>
          </cell>
          <cell r="E1405" t="str">
            <v>Good Standing</v>
          </cell>
        </row>
        <row r="1406">
          <cell r="A1406" t="str">
            <v>030501040000</v>
          </cell>
          <cell r="B1406" t="str">
            <v>HARPURSVILLE CSD</v>
          </cell>
          <cell r="C1406" t="str">
            <v>030501040000</v>
          </cell>
          <cell r="D1406" t="str">
            <v>HARPURSVILLE CSD</v>
          </cell>
          <cell r="E1406" t="str">
            <v>Good Standing</v>
          </cell>
        </row>
        <row r="1407">
          <cell r="A1407" t="str">
            <v>030501040000</v>
          </cell>
          <cell r="B1407" t="str">
            <v>HARPURSVILLE CSD</v>
          </cell>
          <cell r="C1407" t="str">
            <v>030501040001</v>
          </cell>
          <cell r="D1407" t="str">
            <v>W A OLMSTED ELEMENTARY SCHOOL</v>
          </cell>
          <cell r="E1407" t="str">
            <v>Local Assistance Plan</v>
          </cell>
        </row>
        <row r="1408">
          <cell r="A1408" t="str">
            <v>030501040000</v>
          </cell>
          <cell r="B1408" t="str">
            <v>HARPURSVILLE CSD</v>
          </cell>
          <cell r="C1408" t="str">
            <v>030501040003</v>
          </cell>
          <cell r="D1408" t="str">
            <v>HARPURSVILLE JUNIOR-SENIOR HIGH SCH</v>
          </cell>
          <cell r="E1408" t="str">
            <v>Good Standing</v>
          </cell>
        </row>
        <row r="1409">
          <cell r="A1409" t="str">
            <v>320900860823</v>
          </cell>
          <cell r="B1409" t="str">
            <v>HARRIET TUBMAN CS</v>
          </cell>
          <cell r="C1409" t="str">
            <v>320900860823</v>
          </cell>
          <cell r="D1409" t="str">
            <v>HARRIET TUBMAN CHARTER SCHOOL</v>
          </cell>
          <cell r="E1409" t="str">
            <v>Good Standing</v>
          </cell>
        </row>
        <row r="1410">
          <cell r="A1410" t="str">
            <v>660501060000</v>
          </cell>
          <cell r="B1410" t="str">
            <v>HARRISON CSD</v>
          </cell>
          <cell r="C1410" t="str">
            <v>660501060005</v>
          </cell>
          <cell r="D1410" t="str">
            <v>PURCHASE SCHOOL</v>
          </cell>
          <cell r="E1410" t="str">
            <v>Good Standing</v>
          </cell>
        </row>
        <row r="1411">
          <cell r="A1411" t="str">
            <v>660501060000</v>
          </cell>
          <cell r="B1411" t="str">
            <v>HARRISON CSD</v>
          </cell>
          <cell r="C1411" t="str">
            <v>660501060000</v>
          </cell>
          <cell r="D1411" t="str">
            <v>HARRISON CSD</v>
          </cell>
          <cell r="E1411" t="str">
            <v>Good Standing</v>
          </cell>
        </row>
        <row r="1412">
          <cell r="A1412" t="str">
            <v>660501060000</v>
          </cell>
          <cell r="B1412" t="str">
            <v>HARRISON CSD</v>
          </cell>
          <cell r="C1412" t="str">
            <v>660501060002</v>
          </cell>
          <cell r="D1412" t="str">
            <v>HARRISON AVENUE ELEMENTARY SCHOOL</v>
          </cell>
          <cell r="E1412" t="str">
            <v>Good Standing</v>
          </cell>
        </row>
        <row r="1413">
          <cell r="A1413" t="str">
            <v>660501060000</v>
          </cell>
          <cell r="B1413" t="str">
            <v>HARRISON CSD</v>
          </cell>
          <cell r="C1413" t="str">
            <v>660501060003</v>
          </cell>
          <cell r="D1413" t="str">
            <v>PARSONS MEMORIAL SCHOOL</v>
          </cell>
          <cell r="E1413" t="str">
            <v>Good Standing</v>
          </cell>
        </row>
        <row r="1414">
          <cell r="A1414" t="str">
            <v>660501060000</v>
          </cell>
          <cell r="B1414" t="str">
            <v>HARRISON CSD</v>
          </cell>
          <cell r="C1414" t="str">
            <v>660501060004</v>
          </cell>
          <cell r="D1414" t="str">
            <v>HARRISON HIGH SCHOOL</v>
          </cell>
          <cell r="E1414" t="str">
            <v>Good Standing</v>
          </cell>
        </row>
        <row r="1415">
          <cell r="A1415" t="str">
            <v>660501060000</v>
          </cell>
          <cell r="B1415" t="str">
            <v>HARRISON CSD</v>
          </cell>
          <cell r="C1415" t="str">
            <v>660501060008</v>
          </cell>
          <cell r="D1415" t="str">
            <v>SAMUEL J PRESTON SCHOOL</v>
          </cell>
          <cell r="E1415" t="str">
            <v>Good Standing</v>
          </cell>
        </row>
        <row r="1416">
          <cell r="A1416" t="str">
            <v>660501060000</v>
          </cell>
          <cell r="B1416" t="str">
            <v>HARRISON CSD</v>
          </cell>
          <cell r="C1416" t="str">
            <v>660501060009</v>
          </cell>
          <cell r="D1416" t="str">
            <v>LOUIS M KLEIN MIDDLE SCHOOL</v>
          </cell>
          <cell r="E1416" t="str">
            <v>Good Standing</v>
          </cell>
        </row>
        <row r="1417">
          <cell r="A1417" t="str">
            <v>230301040000</v>
          </cell>
          <cell r="B1417" t="str">
            <v>HARRISVILLE CSD</v>
          </cell>
          <cell r="C1417" t="str">
            <v>230301040000</v>
          </cell>
          <cell r="D1417" t="str">
            <v>HARRISVILLE CSD</v>
          </cell>
          <cell r="E1417" t="str">
            <v>Good Standing</v>
          </cell>
        </row>
        <row r="1418">
          <cell r="A1418" t="str">
            <v>230301040000</v>
          </cell>
          <cell r="B1418" t="str">
            <v>HARRISVILLE CSD</v>
          </cell>
          <cell r="C1418" t="str">
            <v>230301040001</v>
          </cell>
          <cell r="D1418" t="str">
            <v>HARRISVILLE ELEMENTARY SCHOOL</v>
          </cell>
          <cell r="E1418" t="str">
            <v>Good Standing</v>
          </cell>
        </row>
        <row r="1419">
          <cell r="A1419" t="str">
            <v>230301040000</v>
          </cell>
          <cell r="B1419" t="str">
            <v>HARRISVILLE CSD</v>
          </cell>
          <cell r="C1419" t="str">
            <v>230301040002</v>
          </cell>
          <cell r="D1419" t="str">
            <v>HARRISVILLE JUNIOR-SENIOR HIGH SCH</v>
          </cell>
          <cell r="E1419" t="str">
            <v>Good Standing</v>
          </cell>
        </row>
        <row r="1420">
          <cell r="A1420" t="str">
            <v>641001040000</v>
          </cell>
          <cell r="B1420" t="str">
            <v>HARTFORD CSD</v>
          </cell>
          <cell r="C1420" t="str">
            <v>641001040000</v>
          </cell>
          <cell r="D1420" t="str">
            <v>HARTFORD CSD</v>
          </cell>
          <cell r="E1420" t="str">
            <v>Good Standing</v>
          </cell>
        </row>
        <row r="1421">
          <cell r="A1421" t="str">
            <v>641001040000</v>
          </cell>
          <cell r="B1421" t="str">
            <v>HARTFORD CSD</v>
          </cell>
          <cell r="C1421" t="str">
            <v>641001040001</v>
          </cell>
          <cell r="D1421" t="str">
            <v>HARTFORD CENTRAL SCHOOL</v>
          </cell>
          <cell r="E1421" t="str">
            <v>Good Standing</v>
          </cell>
        </row>
        <row r="1422">
          <cell r="A1422" t="str">
            <v>660404030000</v>
          </cell>
          <cell r="B1422" t="str">
            <v>HASTINGS-ON-HUDSON UFSD</v>
          </cell>
          <cell r="C1422" t="str">
            <v>660404030003</v>
          </cell>
          <cell r="D1422" t="str">
            <v>HASTINGS HIGH SCHOOL</v>
          </cell>
          <cell r="E1422" t="str">
            <v>Good Standing</v>
          </cell>
        </row>
        <row r="1423">
          <cell r="A1423" t="str">
            <v>660404030000</v>
          </cell>
          <cell r="B1423" t="str">
            <v>HASTINGS-ON-HUDSON UFSD</v>
          </cell>
          <cell r="C1423" t="str">
            <v>660404030000</v>
          </cell>
          <cell r="D1423" t="str">
            <v>HASTINGS-ON-HUDSON UFSD</v>
          </cell>
          <cell r="E1423" t="str">
            <v>Focus District</v>
          </cell>
        </row>
        <row r="1424">
          <cell r="A1424" t="str">
            <v>660404030000</v>
          </cell>
          <cell r="B1424" t="str">
            <v>HASTINGS-ON-HUDSON UFSD</v>
          </cell>
          <cell r="C1424" t="str">
            <v>660404030001</v>
          </cell>
          <cell r="D1424" t="str">
            <v>HILLSIDE ELEMENTARY SCHOOL</v>
          </cell>
          <cell r="E1424" t="str">
            <v>Good Standing</v>
          </cell>
        </row>
        <row r="1425">
          <cell r="A1425" t="str">
            <v>660404030000</v>
          </cell>
          <cell r="B1425" t="str">
            <v>HASTINGS-ON-HUDSON UFSD</v>
          </cell>
          <cell r="C1425" t="str">
            <v>660404030002</v>
          </cell>
          <cell r="D1425" t="str">
            <v>FARRAGUT MIDDLE SCHOOL</v>
          </cell>
          <cell r="E1425" t="str">
            <v>Focus</v>
          </cell>
        </row>
        <row r="1426">
          <cell r="A1426" t="str">
            <v>580506030000</v>
          </cell>
          <cell r="B1426" t="str">
            <v>HAUPPAUGE UFSD</v>
          </cell>
          <cell r="C1426" t="str">
            <v>580506030007</v>
          </cell>
          <cell r="D1426" t="str">
            <v>HAUPPAUGE HIGH SCHOOL</v>
          </cell>
          <cell r="E1426" t="str">
            <v>Good Standing</v>
          </cell>
        </row>
        <row r="1427">
          <cell r="A1427" t="str">
            <v>580506030000</v>
          </cell>
          <cell r="B1427" t="str">
            <v>HAUPPAUGE UFSD</v>
          </cell>
          <cell r="C1427" t="str">
            <v>580506030000</v>
          </cell>
          <cell r="D1427" t="str">
            <v>HAUPPAUGE UFSD</v>
          </cell>
          <cell r="E1427" t="str">
            <v>Good Standing</v>
          </cell>
        </row>
        <row r="1428">
          <cell r="A1428" t="str">
            <v>580506030000</v>
          </cell>
          <cell r="B1428" t="str">
            <v>HAUPPAUGE UFSD</v>
          </cell>
          <cell r="C1428" t="str">
            <v>580506030003</v>
          </cell>
          <cell r="D1428" t="str">
            <v>PINES ELEMENTARY SCHOOL</v>
          </cell>
          <cell r="E1428" t="str">
            <v>Good Standing</v>
          </cell>
        </row>
        <row r="1429">
          <cell r="A1429" t="str">
            <v>580506030000</v>
          </cell>
          <cell r="B1429" t="str">
            <v>HAUPPAUGE UFSD</v>
          </cell>
          <cell r="C1429" t="str">
            <v>580506030004</v>
          </cell>
          <cell r="D1429" t="str">
            <v>BRETTON WOODS ELEMENTARY SCHOOL</v>
          </cell>
          <cell r="E1429" t="str">
            <v>Good Standing</v>
          </cell>
        </row>
        <row r="1430">
          <cell r="A1430" t="str">
            <v>580506030000</v>
          </cell>
          <cell r="B1430" t="str">
            <v>HAUPPAUGE UFSD</v>
          </cell>
          <cell r="C1430" t="str">
            <v>580506030005</v>
          </cell>
          <cell r="D1430" t="str">
            <v>HAUPPAUGE MIDDLE SCHOOL</v>
          </cell>
          <cell r="E1430" t="str">
            <v>Good Standing</v>
          </cell>
        </row>
        <row r="1431">
          <cell r="A1431" t="str">
            <v>580506030000</v>
          </cell>
          <cell r="B1431" t="str">
            <v>HAUPPAUGE UFSD</v>
          </cell>
          <cell r="C1431" t="str">
            <v>580506030008</v>
          </cell>
          <cell r="D1431" t="str">
            <v>FOREST BROOK ELEMENTARY SCHOOL</v>
          </cell>
          <cell r="E1431" t="str">
            <v>Good Standing</v>
          </cell>
        </row>
        <row r="1432">
          <cell r="A1432" t="str">
            <v>500201060000</v>
          </cell>
          <cell r="B1432" t="str">
            <v xml:space="preserve">HAVERSTRAW-STONY POINT CSD </v>
          </cell>
          <cell r="C1432" t="str">
            <v>500201060000</v>
          </cell>
          <cell r="D1432" t="str">
            <v>HAVERSTRAW-STONY POINT CSD (NORTH RO</v>
          </cell>
          <cell r="E1432" t="str">
            <v>Good Standing</v>
          </cell>
        </row>
        <row r="1433">
          <cell r="A1433" t="str">
            <v>500201060000</v>
          </cell>
          <cell r="B1433" t="str">
            <v xml:space="preserve">HAVERSTRAW-STONY POINT CSD </v>
          </cell>
          <cell r="C1433" t="str">
            <v>500201060001</v>
          </cell>
          <cell r="D1433" t="str">
            <v>WILLOW GROVE ELEMENTARY SCHOOL</v>
          </cell>
          <cell r="E1433" t="str">
            <v>Local Assistance Plan</v>
          </cell>
        </row>
        <row r="1434">
          <cell r="A1434" t="str">
            <v>500201060000</v>
          </cell>
          <cell r="B1434" t="str">
            <v xml:space="preserve">HAVERSTRAW-STONY POINT CSD </v>
          </cell>
          <cell r="C1434" t="str">
            <v>500201060002</v>
          </cell>
          <cell r="D1434" t="str">
            <v>GERALD F NEARY ELEMENTARY SCHOOL</v>
          </cell>
          <cell r="E1434" t="str">
            <v>Good Standing</v>
          </cell>
        </row>
        <row r="1435">
          <cell r="A1435" t="str">
            <v>500201060000</v>
          </cell>
          <cell r="B1435" t="str">
            <v xml:space="preserve">HAVERSTRAW-STONY POINT CSD </v>
          </cell>
          <cell r="C1435" t="str">
            <v>500201060003</v>
          </cell>
          <cell r="D1435" t="str">
            <v>NORTH GARNERVILLE ELEMENTARY SCHOOL</v>
          </cell>
          <cell r="E1435" t="str">
            <v>Good Standing</v>
          </cell>
        </row>
        <row r="1436">
          <cell r="A1436" t="str">
            <v>500201060000</v>
          </cell>
          <cell r="B1436" t="str">
            <v xml:space="preserve">HAVERSTRAW-STONY POINT CSD </v>
          </cell>
          <cell r="C1436" t="str">
            <v>500201060004</v>
          </cell>
          <cell r="D1436" t="str">
            <v>STONY POINT ELEMENTARY SCHOOL</v>
          </cell>
          <cell r="E1436" t="str">
            <v>Good Standing</v>
          </cell>
        </row>
        <row r="1437">
          <cell r="A1437" t="str">
            <v>500201060000</v>
          </cell>
          <cell r="B1437" t="str">
            <v xml:space="preserve">HAVERSTRAW-STONY POINT CSD </v>
          </cell>
          <cell r="C1437" t="str">
            <v>500201060008</v>
          </cell>
          <cell r="D1437" t="str">
            <v>JAMES A FARLEY ELEMENTARY SCHOOL</v>
          </cell>
          <cell r="E1437" t="str">
            <v>Good Standing</v>
          </cell>
        </row>
        <row r="1438">
          <cell r="A1438" t="str">
            <v>500201060000</v>
          </cell>
          <cell r="B1438" t="str">
            <v xml:space="preserve">HAVERSTRAW-STONY POINT CSD </v>
          </cell>
          <cell r="C1438" t="str">
            <v>500201060009</v>
          </cell>
          <cell r="D1438" t="str">
            <v>NORTH ROCKLAND HIGH SCHOOL</v>
          </cell>
          <cell r="E1438" t="str">
            <v>Good Standing</v>
          </cell>
        </row>
        <row r="1439">
          <cell r="A1439" t="str">
            <v>500201060000</v>
          </cell>
          <cell r="B1439" t="str">
            <v xml:space="preserve">HAVERSTRAW-STONY POINT CSD </v>
          </cell>
          <cell r="C1439" t="str">
            <v>500201060010</v>
          </cell>
          <cell r="D1439" t="str">
            <v>HAVERSTRAW ELEMENTARY SCHOOL</v>
          </cell>
          <cell r="E1439" t="str">
            <v>Local Assistance Plan</v>
          </cell>
        </row>
        <row r="1440">
          <cell r="A1440" t="str">
            <v>500201060000</v>
          </cell>
          <cell r="B1440" t="str">
            <v xml:space="preserve">HAVERSTRAW-STONY POINT CSD </v>
          </cell>
          <cell r="C1440" t="str">
            <v>500201060011</v>
          </cell>
          <cell r="D1440" t="str">
            <v>THIELLS ELEMENTARY SCHOOL</v>
          </cell>
          <cell r="E1440" t="str">
            <v>Good Standing</v>
          </cell>
        </row>
        <row r="1441">
          <cell r="A1441" t="str">
            <v>500201060000</v>
          </cell>
          <cell r="B1441" t="str">
            <v xml:space="preserve">HAVERSTRAW-STONY POINT CSD </v>
          </cell>
          <cell r="C1441" t="str">
            <v>500201060012</v>
          </cell>
          <cell r="D1441" t="str">
            <v>WEST HAVERSTRAW ELEMENTARY SCHOOL</v>
          </cell>
          <cell r="E1441" t="str">
            <v>Local Assistance Plan</v>
          </cell>
        </row>
        <row r="1442">
          <cell r="A1442" t="str">
            <v>500201060000</v>
          </cell>
          <cell r="B1442" t="str">
            <v xml:space="preserve">HAVERSTRAW-STONY POINT CSD </v>
          </cell>
          <cell r="C1442" t="str">
            <v>500201060013</v>
          </cell>
          <cell r="D1442" t="str">
            <v>FIELDSTONE MIDDLE SCHOOL</v>
          </cell>
          <cell r="E1442" t="str">
            <v>Good Standing</v>
          </cell>
        </row>
        <row r="1443">
          <cell r="A1443" t="str">
            <v>660803020000</v>
          </cell>
          <cell r="B1443" t="str">
            <v>HAWTHORNE-CEDAR KNOLLS UFSD</v>
          </cell>
          <cell r="C1443" t="str">
            <v>660803020000</v>
          </cell>
          <cell r="D1443" t="str">
            <v>HAWTHORNE-CEDAR KNOLLS UFSD</v>
          </cell>
          <cell r="E1443" t="str">
            <v>Good Standing</v>
          </cell>
        </row>
        <row r="1444">
          <cell r="A1444" t="str">
            <v>660803020000</v>
          </cell>
          <cell r="B1444" t="str">
            <v>HAWTHORNE-CEDAR KNOLLS UFSD</v>
          </cell>
          <cell r="C1444" t="str">
            <v>660803020001</v>
          </cell>
          <cell r="D1444" t="str">
            <v>HAWTHORNE CEDAR KNOLLS SR/JR HS</v>
          </cell>
          <cell r="E1444" t="str">
            <v>Good Standing</v>
          </cell>
        </row>
        <row r="1445">
          <cell r="A1445" t="str">
            <v>660803020000</v>
          </cell>
          <cell r="B1445" t="str">
            <v>HAWTHORNE-CEDAR KNOLLS UFSD</v>
          </cell>
          <cell r="C1445" t="str">
            <v>660803020002</v>
          </cell>
          <cell r="D1445" t="str">
            <v>LITTLE SCHOOL</v>
          </cell>
          <cell r="E1445" t="str">
            <v>Good Standing</v>
          </cell>
        </row>
        <row r="1446">
          <cell r="A1446" t="str">
            <v>660803020000</v>
          </cell>
          <cell r="B1446" t="str">
            <v>HAWTHORNE-CEDAR KNOLLS UFSD</v>
          </cell>
          <cell r="C1446" t="str">
            <v>660803020003</v>
          </cell>
          <cell r="D1446" t="str">
            <v>LINDEN HILL SCHOOL</v>
          </cell>
          <cell r="E1446" t="str">
            <v>Good Standing</v>
          </cell>
        </row>
        <row r="1447">
          <cell r="A1447" t="str">
            <v>660803020000</v>
          </cell>
          <cell r="B1447" t="str">
            <v>HAWTHORNE-CEDAR KNOLLS UFSD</v>
          </cell>
          <cell r="C1447" t="str">
            <v>660803020004</v>
          </cell>
          <cell r="D1447" t="str">
            <v>GELLER HOUSE SCHOOL</v>
          </cell>
          <cell r="E1447" t="str">
            <v>Good Standing</v>
          </cell>
        </row>
        <row r="1448">
          <cell r="A1448" t="str">
            <v>140600860961</v>
          </cell>
          <cell r="B1448" t="str">
            <v>HEALTH SCIENCES CS</v>
          </cell>
          <cell r="C1448" t="str">
            <v>140600860961</v>
          </cell>
          <cell r="D1448" t="str">
            <v>HEALTH SCIENCES CHARTER SCHOOL</v>
          </cell>
          <cell r="E1448" t="str">
            <v>Good Standing</v>
          </cell>
        </row>
        <row r="1449">
          <cell r="A1449" t="str">
            <v>332200860955</v>
          </cell>
          <cell r="B1449" t="str">
            <v>HEBREW LANGUAGE ACADEMY</v>
          </cell>
          <cell r="C1449" t="str">
            <v>332200860955</v>
          </cell>
          <cell r="D1449" t="str">
            <v>HEBREW LANGUAGE ACADEMY</v>
          </cell>
          <cell r="E1449" t="str">
            <v>Good Standing</v>
          </cell>
        </row>
        <row r="1450">
          <cell r="A1450" t="str">
            <v>331500860878</v>
          </cell>
          <cell r="B1450" t="str">
            <v>HELLENIC CLASSICAL CS</v>
          </cell>
          <cell r="C1450" t="str">
            <v>331500860878</v>
          </cell>
          <cell r="D1450" t="str">
            <v>HELLENIC CLASSICAL CHARTER SCHOOL</v>
          </cell>
          <cell r="E1450" t="str">
            <v>Good Standing</v>
          </cell>
        </row>
        <row r="1451">
          <cell r="A1451" t="str">
            <v>280201030000</v>
          </cell>
          <cell r="B1451" t="str">
            <v>HEMPSTEAD UFSD</v>
          </cell>
          <cell r="C1451" t="str">
            <v>280201030000</v>
          </cell>
          <cell r="D1451" t="str">
            <v>HEMPSTEAD UFSD</v>
          </cell>
          <cell r="E1451" t="str">
            <v>Focus District</v>
          </cell>
        </row>
        <row r="1452">
          <cell r="A1452" t="str">
            <v>280201030000</v>
          </cell>
          <cell r="B1452" t="str">
            <v>HEMPSTEAD UFSD</v>
          </cell>
          <cell r="C1452" t="str">
            <v>280201030001</v>
          </cell>
          <cell r="D1452" t="str">
            <v>FRANKLIN SCHOOL</v>
          </cell>
          <cell r="E1452" t="str">
            <v>Focus</v>
          </cell>
        </row>
        <row r="1453">
          <cell r="A1453" t="str">
            <v>280201030000</v>
          </cell>
          <cell r="B1453" t="str">
            <v>HEMPSTEAD UFSD</v>
          </cell>
          <cell r="C1453" t="str">
            <v>280201030002</v>
          </cell>
          <cell r="D1453" t="str">
            <v>FULTON SCHOOL</v>
          </cell>
          <cell r="E1453" t="str">
            <v>Focus</v>
          </cell>
        </row>
        <row r="1454">
          <cell r="A1454" t="str">
            <v>280201030000</v>
          </cell>
          <cell r="B1454" t="str">
            <v>HEMPSTEAD UFSD</v>
          </cell>
          <cell r="C1454" t="str">
            <v>280201030003</v>
          </cell>
          <cell r="D1454" t="str">
            <v>JACKSON MAIN ELEMENTARY SCHOOL</v>
          </cell>
          <cell r="E1454" t="str">
            <v>Focus</v>
          </cell>
        </row>
        <row r="1455">
          <cell r="A1455" t="str">
            <v>280201030000</v>
          </cell>
          <cell r="B1455" t="str">
            <v>HEMPSTEAD UFSD</v>
          </cell>
          <cell r="C1455" t="str">
            <v>280201030004</v>
          </cell>
          <cell r="D1455" t="str">
            <v>BARACK OBAMA ELEMEN SCHOOL</v>
          </cell>
          <cell r="E1455" t="str">
            <v>Focus</v>
          </cell>
        </row>
        <row r="1456">
          <cell r="A1456" t="str">
            <v>280201030000</v>
          </cell>
          <cell r="B1456" t="str">
            <v>HEMPSTEAD UFSD</v>
          </cell>
          <cell r="C1456" t="str">
            <v>280201030007</v>
          </cell>
          <cell r="D1456" t="str">
            <v>HEMPSTEAD HIGH SCHOOL</v>
          </cell>
          <cell r="E1456" t="str">
            <v>Priority</v>
          </cell>
        </row>
        <row r="1457">
          <cell r="A1457" t="str">
            <v>280201030000</v>
          </cell>
          <cell r="B1457" t="str">
            <v>HEMPSTEAD UFSD</v>
          </cell>
          <cell r="C1457" t="str">
            <v>280201030008</v>
          </cell>
          <cell r="D1457" t="str">
            <v>MARSHALL SCHOOL</v>
          </cell>
          <cell r="E1457" t="str">
            <v>Good Standing</v>
          </cell>
        </row>
        <row r="1458">
          <cell r="A1458" t="str">
            <v>280201030000</v>
          </cell>
          <cell r="B1458" t="str">
            <v>HEMPSTEAD UFSD</v>
          </cell>
          <cell r="C1458" t="str">
            <v>280201030009</v>
          </cell>
          <cell r="D1458" t="str">
            <v>JACKSON ANNEX SCHOOL</v>
          </cell>
          <cell r="E1458" t="str">
            <v>Focus</v>
          </cell>
        </row>
        <row r="1459">
          <cell r="A1459" t="str">
            <v>280201030000</v>
          </cell>
          <cell r="B1459" t="str">
            <v>HEMPSTEAD UFSD</v>
          </cell>
          <cell r="C1459" t="str">
            <v>280201030010</v>
          </cell>
          <cell r="D1459" t="str">
            <v>ALVERTA B GRAY SCHULTZ MIDDLE SCH</v>
          </cell>
          <cell r="E1459" t="str">
            <v>Priority</v>
          </cell>
        </row>
        <row r="1460">
          <cell r="A1460" t="str">
            <v>280201030000</v>
          </cell>
          <cell r="B1460" t="str">
            <v>HEMPSTEAD UFSD</v>
          </cell>
          <cell r="C1460" t="str">
            <v>280201030011</v>
          </cell>
          <cell r="D1460" t="str">
            <v>HEMPSTEAD EARLY CHILDHOOD CENTER</v>
          </cell>
          <cell r="E1460" t="str">
            <v>Good Standing</v>
          </cell>
        </row>
        <row r="1461">
          <cell r="A1461" t="str">
            <v>280201030000</v>
          </cell>
          <cell r="B1461" t="str">
            <v>HEMPSTEAD UFSD</v>
          </cell>
          <cell r="C1461" t="str">
            <v>280201030012</v>
          </cell>
          <cell r="D1461" t="str">
            <v>COLLEGE PREP ACAD-BUSINESS AND LAW</v>
          </cell>
          <cell r="E1461" t="str">
            <v>Good Standing</v>
          </cell>
        </row>
        <row r="1462">
          <cell r="A1462" t="str">
            <v>280201030000</v>
          </cell>
          <cell r="B1462" t="str">
            <v>HEMPSTEAD UFSD</v>
          </cell>
          <cell r="C1462" t="str">
            <v>280201030013</v>
          </cell>
          <cell r="D1462" t="str">
            <v>COLLEGE PREP ACAD-MATH AND SCIENCE</v>
          </cell>
          <cell r="E1462" t="str">
            <v>Good Standing</v>
          </cell>
        </row>
        <row r="1463">
          <cell r="A1463" t="str">
            <v>280201030000</v>
          </cell>
          <cell r="B1463" t="str">
            <v>HEMPSTEAD UFSD</v>
          </cell>
          <cell r="C1463" t="str">
            <v>280201030014</v>
          </cell>
          <cell r="D1463" t="str">
            <v>COLLEGE PREP ACADEMY-MUSIC AND ART</v>
          </cell>
          <cell r="E1463" t="str">
            <v>Good Standing</v>
          </cell>
        </row>
        <row r="1464">
          <cell r="A1464" t="str">
            <v>660203060000</v>
          </cell>
          <cell r="B1464" t="str">
            <v>HENDRICK HUDSON CSD</v>
          </cell>
          <cell r="C1464" t="str">
            <v>660203060000</v>
          </cell>
          <cell r="D1464" t="str">
            <v>HENDRICK HUDSON CSD</v>
          </cell>
          <cell r="E1464" t="str">
            <v>Good Standing</v>
          </cell>
        </row>
        <row r="1465">
          <cell r="A1465" t="str">
            <v>660203060000</v>
          </cell>
          <cell r="B1465" t="str">
            <v>HENDRICK HUDSON CSD</v>
          </cell>
          <cell r="C1465" t="str">
            <v>660203060002</v>
          </cell>
          <cell r="D1465" t="str">
            <v>FRANK G LINDSEY ELEMENTARY SCHOOL</v>
          </cell>
          <cell r="E1465" t="str">
            <v>Good Standing</v>
          </cell>
        </row>
        <row r="1466">
          <cell r="A1466" t="str">
            <v>660203060000</v>
          </cell>
          <cell r="B1466" t="str">
            <v>HENDRICK HUDSON CSD</v>
          </cell>
          <cell r="C1466" t="str">
            <v>660203060005</v>
          </cell>
          <cell r="D1466" t="str">
            <v>HENDRICK HUDSON HIGH SCHOOL</v>
          </cell>
          <cell r="E1466" t="str">
            <v>Good Standing</v>
          </cell>
        </row>
        <row r="1467">
          <cell r="A1467" t="str">
            <v>660203060000</v>
          </cell>
          <cell r="B1467" t="str">
            <v>HENDRICK HUDSON CSD</v>
          </cell>
          <cell r="C1467" t="str">
            <v>660203060006</v>
          </cell>
          <cell r="D1467" t="str">
            <v>FURNACE WOODS ELEMENTARY SCHOOL</v>
          </cell>
          <cell r="E1467" t="str">
            <v>Good Standing</v>
          </cell>
        </row>
        <row r="1468">
          <cell r="A1468" t="str">
            <v>660203060000</v>
          </cell>
          <cell r="B1468" t="str">
            <v>HENDRICK HUDSON CSD</v>
          </cell>
          <cell r="C1468" t="str">
            <v>660203060007</v>
          </cell>
          <cell r="D1468" t="str">
            <v>BLUE MOUNTAIN MIDDLE SCHOOL</v>
          </cell>
          <cell r="E1468" t="str">
            <v>Good Standing</v>
          </cell>
        </row>
        <row r="1469">
          <cell r="A1469" t="str">
            <v>660203060000</v>
          </cell>
          <cell r="B1469" t="str">
            <v>HENDRICK HUDSON CSD</v>
          </cell>
          <cell r="C1469" t="str">
            <v>660203060008</v>
          </cell>
          <cell r="D1469" t="str">
            <v>BUCHANAN-VERPLANCK ELEMENTARY SCHOOL</v>
          </cell>
          <cell r="E1469" t="str">
            <v>Good Standing</v>
          </cell>
        </row>
        <row r="1470">
          <cell r="A1470" t="str">
            <v>010100860892</v>
          </cell>
          <cell r="B1470" t="str">
            <v>HENRY JOHNSON CS</v>
          </cell>
          <cell r="C1470" t="str">
            <v>010100860892</v>
          </cell>
          <cell r="D1470" t="str">
            <v>HENRY JOHNSON CHARTER SCHOOL</v>
          </cell>
          <cell r="E1470" t="str">
            <v>Good Standing</v>
          </cell>
        </row>
        <row r="1471">
          <cell r="A1471" t="str">
            <v>210601060000</v>
          </cell>
          <cell r="B1471" t="str">
            <v>HERKIMER CSD</v>
          </cell>
          <cell r="C1471" t="str">
            <v>210601060000</v>
          </cell>
          <cell r="D1471" t="str">
            <v>HERKIMER CSD</v>
          </cell>
          <cell r="E1471" t="str">
            <v>Good Standing</v>
          </cell>
        </row>
        <row r="1472">
          <cell r="A1472" t="str">
            <v>210601060000</v>
          </cell>
          <cell r="B1472" t="str">
            <v>HERKIMER CSD</v>
          </cell>
          <cell r="C1472" t="str">
            <v>210601060005</v>
          </cell>
          <cell r="D1472" t="str">
            <v>HERKIMER HIGH SCHOOL</v>
          </cell>
          <cell r="E1472" t="str">
            <v>Local Assistance Plan</v>
          </cell>
        </row>
        <row r="1473">
          <cell r="A1473" t="str">
            <v>210601060000</v>
          </cell>
          <cell r="B1473" t="str">
            <v>HERKIMER CSD</v>
          </cell>
          <cell r="C1473" t="str">
            <v>210601060006</v>
          </cell>
          <cell r="D1473" t="str">
            <v>HERKIMER ELEMENTARY SCHOOL</v>
          </cell>
          <cell r="E1473" t="str">
            <v>Local Assistance Plan</v>
          </cell>
        </row>
        <row r="1474">
          <cell r="A1474" t="str">
            <v>511301040000</v>
          </cell>
          <cell r="B1474" t="str">
            <v>HERMON-DEKALB CSD</v>
          </cell>
          <cell r="C1474" t="str">
            <v>511301040000</v>
          </cell>
          <cell r="D1474" t="str">
            <v>HERMON-DEKALB CSD</v>
          </cell>
          <cell r="E1474" t="str">
            <v>Good Standing</v>
          </cell>
        </row>
        <row r="1475">
          <cell r="A1475" t="str">
            <v>511301040000</v>
          </cell>
          <cell r="B1475" t="str">
            <v>HERMON-DEKALB CSD</v>
          </cell>
          <cell r="C1475" t="str">
            <v>511301040002</v>
          </cell>
          <cell r="D1475" t="str">
            <v>HERMON-DEKALB CENTRAL SCHOOL</v>
          </cell>
          <cell r="E1475" t="str">
            <v>Good Standing</v>
          </cell>
        </row>
        <row r="1476">
          <cell r="A1476" t="str">
            <v>280409030000</v>
          </cell>
          <cell r="B1476" t="str">
            <v>HERRICKS UFSD</v>
          </cell>
          <cell r="C1476" t="str">
            <v>280409030001</v>
          </cell>
          <cell r="D1476" t="str">
            <v>CENTER STREET SCHOOL</v>
          </cell>
          <cell r="E1476" t="str">
            <v>Good Standing</v>
          </cell>
        </row>
        <row r="1477">
          <cell r="A1477" t="str">
            <v>280409030000</v>
          </cell>
          <cell r="B1477" t="str">
            <v>HERRICKS UFSD</v>
          </cell>
          <cell r="C1477" t="str">
            <v>280409030002</v>
          </cell>
          <cell r="D1477" t="str">
            <v>DENTON AVENUE SCHOOL</v>
          </cell>
          <cell r="E1477" t="str">
            <v>Good Standing</v>
          </cell>
        </row>
        <row r="1478">
          <cell r="A1478" t="str">
            <v>280409030000</v>
          </cell>
          <cell r="B1478" t="str">
            <v>HERRICKS UFSD</v>
          </cell>
          <cell r="C1478" t="str">
            <v>280409030004</v>
          </cell>
          <cell r="D1478" t="str">
            <v>SEARINGTOWN SCHOOL</v>
          </cell>
          <cell r="E1478" t="str">
            <v>Good Standing</v>
          </cell>
        </row>
        <row r="1479">
          <cell r="A1479" t="str">
            <v>280409030000</v>
          </cell>
          <cell r="B1479" t="str">
            <v>HERRICKS UFSD</v>
          </cell>
          <cell r="C1479" t="str">
            <v>280409030008</v>
          </cell>
          <cell r="D1479" t="str">
            <v>HERRICKS HIGH SCHOOL</v>
          </cell>
          <cell r="E1479" t="str">
            <v>Good Standing</v>
          </cell>
        </row>
        <row r="1480">
          <cell r="A1480" t="str">
            <v>280409030000</v>
          </cell>
          <cell r="B1480" t="str">
            <v>HERRICKS UFSD</v>
          </cell>
          <cell r="C1480" t="str">
            <v>280409030000</v>
          </cell>
          <cell r="D1480" t="str">
            <v>HERRICKS UFSD</v>
          </cell>
          <cell r="E1480" t="str">
            <v>Good Standing</v>
          </cell>
        </row>
        <row r="1481">
          <cell r="A1481" t="str">
            <v>280409030000</v>
          </cell>
          <cell r="B1481" t="str">
            <v>HERRICKS UFSD</v>
          </cell>
          <cell r="C1481" t="str">
            <v>280409030007</v>
          </cell>
          <cell r="D1481" t="str">
            <v>HERRICKS MIDDLE SCHOOL</v>
          </cell>
          <cell r="E1481" t="str">
            <v>Good Standing</v>
          </cell>
        </row>
        <row r="1482">
          <cell r="A1482" t="str">
            <v>512404040000</v>
          </cell>
          <cell r="B1482" t="str">
            <v>HEUVELTON CSD</v>
          </cell>
          <cell r="C1482" t="str">
            <v>512404040000</v>
          </cell>
          <cell r="D1482" t="str">
            <v>HEUVELTON CSD</v>
          </cell>
          <cell r="E1482" t="str">
            <v>Good Standing</v>
          </cell>
        </row>
        <row r="1483">
          <cell r="A1483" t="str">
            <v>512404040000</v>
          </cell>
          <cell r="B1483" t="str">
            <v>HEUVELTON CSD</v>
          </cell>
          <cell r="C1483" t="str">
            <v>512404040001</v>
          </cell>
          <cell r="D1483" t="str">
            <v>HEUVELTON CENTRAL SCHOOL</v>
          </cell>
          <cell r="E1483" t="str">
            <v>Good Standing</v>
          </cell>
        </row>
        <row r="1484">
          <cell r="A1484" t="str">
            <v>280214030000</v>
          </cell>
          <cell r="B1484" t="str">
            <v>HEWLETT-WOODMERE UFSD</v>
          </cell>
          <cell r="C1484" t="str">
            <v>280214030000</v>
          </cell>
          <cell r="D1484" t="str">
            <v>HEWLETT-WOODMERE UFSD</v>
          </cell>
          <cell r="E1484" t="str">
            <v>Good Standing</v>
          </cell>
        </row>
        <row r="1485">
          <cell r="A1485" t="str">
            <v>280214030000</v>
          </cell>
          <cell r="B1485" t="str">
            <v>HEWLETT-WOODMERE UFSD</v>
          </cell>
          <cell r="C1485" t="str">
            <v>280214030001</v>
          </cell>
          <cell r="D1485" t="str">
            <v>FRANKLIN EARLY CHILDHOOD CENTER</v>
          </cell>
          <cell r="E1485" t="str">
            <v>Good Standing</v>
          </cell>
        </row>
        <row r="1486">
          <cell r="A1486" t="str">
            <v>280214030000</v>
          </cell>
          <cell r="B1486" t="str">
            <v>HEWLETT-WOODMERE UFSD</v>
          </cell>
          <cell r="C1486" t="str">
            <v>280214030002</v>
          </cell>
          <cell r="D1486" t="str">
            <v>HEWLETT ELEMENTARY SCHOOL</v>
          </cell>
          <cell r="E1486" t="str">
            <v>Good Standing</v>
          </cell>
        </row>
        <row r="1487">
          <cell r="A1487" t="str">
            <v>280214030000</v>
          </cell>
          <cell r="B1487" t="str">
            <v>HEWLETT-WOODMERE UFSD</v>
          </cell>
          <cell r="C1487" t="str">
            <v>280214030003</v>
          </cell>
          <cell r="D1487" t="str">
            <v>OGDEN ELEMENTARY SCHOOL</v>
          </cell>
          <cell r="E1487" t="str">
            <v>Good Standing</v>
          </cell>
        </row>
        <row r="1488">
          <cell r="A1488" t="str">
            <v>280214030000</v>
          </cell>
          <cell r="B1488" t="str">
            <v>HEWLETT-WOODMERE UFSD</v>
          </cell>
          <cell r="C1488" t="str">
            <v>280214030006</v>
          </cell>
          <cell r="D1488" t="str">
            <v>WOODMERE MIDDLE SCHOOL</v>
          </cell>
          <cell r="E1488" t="str">
            <v>Good Standing</v>
          </cell>
        </row>
        <row r="1489">
          <cell r="A1489" t="str">
            <v>280214030000</v>
          </cell>
          <cell r="B1489" t="str">
            <v>HEWLETT-WOODMERE UFSD</v>
          </cell>
          <cell r="C1489" t="str">
            <v>280214030007</v>
          </cell>
          <cell r="D1489" t="str">
            <v>GEORGE W HEWLETT HIGH SCHOOL</v>
          </cell>
          <cell r="E1489" t="str">
            <v>Good Standing</v>
          </cell>
        </row>
        <row r="1490">
          <cell r="A1490" t="str">
            <v>280517030000</v>
          </cell>
          <cell r="B1490" t="str">
            <v>HICKSVILLE UFSD</v>
          </cell>
          <cell r="C1490" t="str">
            <v>280517030004</v>
          </cell>
          <cell r="D1490" t="str">
            <v>FORK LANE SCHOOL</v>
          </cell>
          <cell r="E1490" t="str">
            <v>Good Standing</v>
          </cell>
        </row>
        <row r="1491">
          <cell r="A1491" t="str">
            <v>280517030000</v>
          </cell>
          <cell r="B1491" t="str">
            <v>HICKSVILLE UFSD</v>
          </cell>
          <cell r="C1491" t="str">
            <v>280517030000</v>
          </cell>
          <cell r="D1491" t="str">
            <v>HICKSVILLE UFSD</v>
          </cell>
          <cell r="E1491" t="str">
            <v>Good Standing</v>
          </cell>
        </row>
        <row r="1492">
          <cell r="A1492" t="str">
            <v>280517030000</v>
          </cell>
          <cell r="B1492" t="str">
            <v>HICKSVILLE UFSD</v>
          </cell>
          <cell r="C1492" t="str">
            <v>280517030001</v>
          </cell>
          <cell r="D1492" t="str">
            <v>BURNS AVENUE SCHOOL</v>
          </cell>
          <cell r="E1492" t="str">
            <v>Good Standing</v>
          </cell>
        </row>
        <row r="1493">
          <cell r="A1493" t="str">
            <v>280517030000</v>
          </cell>
          <cell r="B1493" t="str">
            <v>HICKSVILLE UFSD</v>
          </cell>
          <cell r="C1493" t="str">
            <v>280517030002</v>
          </cell>
          <cell r="D1493" t="str">
            <v>DUTCH LANE SCHOOL</v>
          </cell>
          <cell r="E1493" t="str">
            <v>Good Standing</v>
          </cell>
        </row>
        <row r="1494">
          <cell r="A1494" t="str">
            <v>280517030000</v>
          </cell>
          <cell r="B1494" t="str">
            <v>HICKSVILLE UFSD</v>
          </cell>
          <cell r="C1494" t="str">
            <v>280517030005</v>
          </cell>
          <cell r="D1494" t="str">
            <v>LEE AVENUE SCHOOL</v>
          </cell>
          <cell r="E1494" t="str">
            <v>Good Standing</v>
          </cell>
        </row>
        <row r="1495">
          <cell r="A1495" t="str">
            <v>280517030000</v>
          </cell>
          <cell r="B1495" t="str">
            <v>HICKSVILLE UFSD</v>
          </cell>
          <cell r="C1495" t="str">
            <v>280517030006</v>
          </cell>
          <cell r="D1495" t="str">
            <v>OLD COUNTRY ROAD SCHOOL</v>
          </cell>
          <cell r="E1495" t="str">
            <v>Good Standing</v>
          </cell>
        </row>
        <row r="1496">
          <cell r="A1496" t="str">
            <v>280517030000</v>
          </cell>
          <cell r="B1496" t="str">
            <v>HICKSVILLE UFSD</v>
          </cell>
          <cell r="C1496" t="str">
            <v>280517030008</v>
          </cell>
          <cell r="D1496" t="str">
            <v>WOODLAND AVENUE SCHOOL</v>
          </cell>
          <cell r="E1496" t="str">
            <v>Good Standing</v>
          </cell>
        </row>
        <row r="1497">
          <cell r="A1497" t="str">
            <v>280517030000</v>
          </cell>
          <cell r="B1497" t="str">
            <v>HICKSVILLE UFSD</v>
          </cell>
          <cell r="C1497" t="str">
            <v>280517030010</v>
          </cell>
          <cell r="D1497" t="str">
            <v>HICKSVILLE HIGH SCHOOL</v>
          </cell>
          <cell r="E1497" t="str">
            <v>Good Standing</v>
          </cell>
        </row>
        <row r="1498">
          <cell r="A1498" t="str">
            <v>280517030000</v>
          </cell>
          <cell r="B1498" t="str">
            <v>HICKSVILLE UFSD</v>
          </cell>
          <cell r="C1498" t="str">
            <v>280517030011</v>
          </cell>
          <cell r="D1498" t="str">
            <v>HICKSVILLE MIDDLE SCHOOL</v>
          </cell>
          <cell r="E1498" t="str">
            <v>Local Assistance Plan</v>
          </cell>
        </row>
        <row r="1499">
          <cell r="A1499" t="str">
            <v>280517030000</v>
          </cell>
          <cell r="B1499" t="str">
            <v>HICKSVILLE UFSD</v>
          </cell>
          <cell r="C1499" t="str">
            <v>280517030013</v>
          </cell>
          <cell r="D1499" t="str">
            <v>EAST STREET SCHOOL</v>
          </cell>
          <cell r="E1499" t="str">
            <v>Good Standing</v>
          </cell>
        </row>
        <row r="1500">
          <cell r="A1500" t="str">
            <v>620803040000</v>
          </cell>
          <cell r="B1500" t="str">
            <v>HIGHLAND CSD</v>
          </cell>
          <cell r="C1500" t="str">
            <v>620803040000</v>
          </cell>
          <cell r="D1500" t="str">
            <v>HIGHLAND CSD</v>
          </cell>
          <cell r="E1500" t="str">
            <v>Good Standing</v>
          </cell>
        </row>
        <row r="1501">
          <cell r="A1501" t="str">
            <v>620803040000</v>
          </cell>
          <cell r="B1501" t="str">
            <v>HIGHLAND CSD</v>
          </cell>
          <cell r="C1501" t="str">
            <v>620803040001</v>
          </cell>
          <cell r="D1501" t="str">
            <v>HIGHLAND ELEMENTARY SCHOOL</v>
          </cell>
          <cell r="E1501" t="str">
            <v>Local Assistance Plan</v>
          </cell>
        </row>
        <row r="1502">
          <cell r="A1502" t="str">
            <v>620803040000</v>
          </cell>
          <cell r="B1502" t="str">
            <v>HIGHLAND CSD</v>
          </cell>
          <cell r="C1502" t="str">
            <v>620803040002</v>
          </cell>
          <cell r="D1502" t="str">
            <v>HIGHLAND HIGH SCHOOL</v>
          </cell>
          <cell r="E1502" t="str">
            <v>Good Standing</v>
          </cell>
        </row>
        <row r="1503">
          <cell r="A1503" t="str">
            <v>620803040000</v>
          </cell>
          <cell r="B1503" t="str">
            <v>HIGHLAND CSD</v>
          </cell>
          <cell r="C1503" t="str">
            <v>620803040003</v>
          </cell>
          <cell r="D1503" t="str">
            <v>HIGHLAND MIDDLE SCHOOL</v>
          </cell>
          <cell r="E1503" t="str">
            <v>Good Standing</v>
          </cell>
        </row>
        <row r="1504">
          <cell r="A1504" t="str">
            <v>440901040000</v>
          </cell>
          <cell r="B1504" t="str">
            <v>HIGHLAND FALLS CSD</v>
          </cell>
          <cell r="C1504" t="str">
            <v>440901040000</v>
          </cell>
          <cell r="D1504" t="str">
            <v>HIGHLAND FALLS CSD</v>
          </cell>
          <cell r="E1504" t="str">
            <v>Focus District</v>
          </cell>
        </row>
        <row r="1505">
          <cell r="A1505" t="str">
            <v>440901040000</v>
          </cell>
          <cell r="B1505" t="str">
            <v>HIGHLAND FALLS CSD</v>
          </cell>
          <cell r="C1505" t="str">
            <v>440901040001</v>
          </cell>
          <cell r="D1505" t="str">
            <v>FORT MONTGOMERY ELEMENTARY SCHOOL</v>
          </cell>
          <cell r="E1505" t="str">
            <v>Good Standing</v>
          </cell>
        </row>
        <row r="1506">
          <cell r="A1506" t="str">
            <v>440901040000</v>
          </cell>
          <cell r="B1506" t="str">
            <v>HIGHLAND FALLS CSD</v>
          </cell>
          <cell r="C1506" t="str">
            <v>440901040003</v>
          </cell>
          <cell r="D1506" t="str">
            <v>JAMES I O'NEILL HIGH SCHOOL</v>
          </cell>
          <cell r="E1506" t="str">
            <v>Good Standing</v>
          </cell>
        </row>
        <row r="1507">
          <cell r="A1507" t="str">
            <v>440901040000</v>
          </cell>
          <cell r="B1507" t="str">
            <v>HIGHLAND FALLS CSD</v>
          </cell>
          <cell r="C1507" t="str">
            <v>440901040004</v>
          </cell>
          <cell r="D1507" t="str">
            <v>HIGHLAND FALLS INTERMEDIATE SCHOOL</v>
          </cell>
          <cell r="E1507" t="str">
            <v>Focus</v>
          </cell>
        </row>
        <row r="1508">
          <cell r="A1508" t="str">
            <v>261101060000</v>
          </cell>
          <cell r="B1508" t="str">
            <v>HILTON CSD</v>
          </cell>
          <cell r="C1508" t="str">
            <v>261101060000</v>
          </cell>
          <cell r="D1508" t="str">
            <v>HILTON CSD</v>
          </cell>
          <cell r="E1508" t="str">
            <v>Good Standing</v>
          </cell>
        </row>
        <row r="1509">
          <cell r="A1509" t="str">
            <v>261101060000</v>
          </cell>
          <cell r="B1509" t="str">
            <v>HILTON CSD</v>
          </cell>
          <cell r="C1509" t="str">
            <v>261101060001</v>
          </cell>
          <cell r="D1509" t="str">
            <v>VILLAGE ELEMENTARY SCHOOL</v>
          </cell>
          <cell r="E1509" t="str">
            <v>Local Assistance Plan</v>
          </cell>
        </row>
        <row r="1510">
          <cell r="A1510" t="str">
            <v>261101060000</v>
          </cell>
          <cell r="B1510" t="str">
            <v>HILTON CSD</v>
          </cell>
          <cell r="C1510" t="str">
            <v>261101060002</v>
          </cell>
          <cell r="D1510" t="str">
            <v>QUEST ELEMENTARY SCHOOL</v>
          </cell>
          <cell r="E1510" t="str">
            <v>Good Standing</v>
          </cell>
        </row>
        <row r="1511">
          <cell r="A1511" t="str">
            <v>261101060000</v>
          </cell>
          <cell r="B1511" t="str">
            <v>HILTON CSD</v>
          </cell>
          <cell r="C1511" t="str">
            <v>261101060004</v>
          </cell>
          <cell r="D1511" t="str">
            <v>HILTON HIGH SCHOOL</v>
          </cell>
          <cell r="E1511" t="str">
            <v>Good Standing</v>
          </cell>
        </row>
        <row r="1512">
          <cell r="A1512" t="str">
            <v>261101060000</v>
          </cell>
          <cell r="B1512" t="str">
            <v>HILTON CSD</v>
          </cell>
          <cell r="C1512" t="str">
            <v>261101060005</v>
          </cell>
          <cell r="D1512" t="str">
            <v>MERTON WILLIAMS MIDDLE SCHOOL</v>
          </cell>
          <cell r="E1512" t="str">
            <v>Good Standing</v>
          </cell>
        </row>
        <row r="1513">
          <cell r="A1513" t="str">
            <v>261101060000</v>
          </cell>
          <cell r="B1513" t="str">
            <v>HILTON CSD</v>
          </cell>
          <cell r="C1513" t="str">
            <v>261101060006</v>
          </cell>
          <cell r="D1513" t="str">
            <v>NORTHWOOD ELEMENTARY SCHOOL</v>
          </cell>
          <cell r="E1513" t="str">
            <v>Good Standing</v>
          </cell>
        </row>
        <row r="1514">
          <cell r="A1514" t="str">
            <v>041401040000</v>
          </cell>
          <cell r="B1514" t="str">
            <v>HINSDALE CSD</v>
          </cell>
          <cell r="C1514" t="str">
            <v>041401040000</v>
          </cell>
          <cell r="D1514" t="str">
            <v>HINSDALE CSD</v>
          </cell>
          <cell r="E1514" t="str">
            <v>Good Standing</v>
          </cell>
        </row>
        <row r="1515">
          <cell r="A1515" t="str">
            <v>041401040000</v>
          </cell>
          <cell r="B1515" t="str">
            <v>HINSDALE CSD</v>
          </cell>
          <cell r="C1515" t="str">
            <v>041401040001</v>
          </cell>
          <cell r="D1515" t="str">
            <v>HINSDALE CENTRAL SCHOOL</v>
          </cell>
          <cell r="E1515" t="str">
            <v>Good Standing</v>
          </cell>
        </row>
        <row r="1516">
          <cell r="A1516" t="str">
            <v>141701040000</v>
          </cell>
          <cell r="B1516" t="str">
            <v>HOLLAND CSD</v>
          </cell>
          <cell r="C1516" t="str">
            <v>141701040001</v>
          </cell>
          <cell r="D1516" t="str">
            <v>HOLLAND HIGH SCHOOL</v>
          </cell>
          <cell r="E1516" t="str">
            <v>Good Standing</v>
          </cell>
        </row>
        <row r="1517">
          <cell r="A1517" t="str">
            <v>141701040000</v>
          </cell>
          <cell r="B1517" t="str">
            <v>HOLLAND CSD</v>
          </cell>
          <cell r="C1517" t="str">
            <v>141701040000</v>
          </cell>
          <cell r="D1517" t="str">
            <v>HOLLAND CSD</v>
          </cell>
          <cell r="E1517" t="str">
            <v>Good Standing</v>
          </cell>
        </row>
        <row r="1518">
          <cell r="A1518" t="str">
            <v>141701040000</v>
          </cell>
          <cell r="B1518" t="str">
            <v>HOLLAND CSD</v>
          </cell>
          <cell r="C1518" t="str">
            <v>141701040002</v>
          </cell>
          <cell r="D1518" t="str">
            <v>HAROLD O BRUMSTED ELEM SCH</v>
          </cell>
          <cell r="E1518" t="str">
            <v>Good Standing</v>
          </cell>
        </row>
        <row r="1519">
          <cell r="A1519" t="str">
            <v>141701040000</v>
          </cell>
          <cell r="B1519" t="str">
            <v>HOLLAND CSD</v>
          </cell>
          <cell r="C1519" t="str">
            <v>141701040003</v>
          </cell>
          <cell r="D1519" t="str">
            <v>HOLLAND MIDDLE SCHOOL</v>
          </cell>
          <cell r="E1519" t="str">
            <v>Good Standing</v>
          </cell>
        </row>
        <row r="1520">
          <cell r="A1520" t="str">
            <v>412201060000</v>
          </cell>
          <cell r="B1520" t="str">
            <v>HOLLAND PATENT CSD</v>
          </cell>
          <cell r="C1520" t="str">
            <v>412201060000</v>
          </cell>
          <cell r="D1520" t="str">
            <v>HOLLAND PATENT CSD</v>
          </cell>
          <cell r="E1520" t="str">
            <v>Good Standing</v>
          </cell>
        </row>
        <row r="1521">
          <cell r="A1521" t="str">
            <v>412201060000</v>
          </cell>
          <cell r="B1521" t="str">
            <v>HOLLAND PATENT CSD</v>
          </cell>
          <cell r="C1521" t="str">
            <v>412201060001</v>
          </cell>
          <cell r="D1521" t="str">
            <v>HOLLAND PATENT MIDDLE SCHOOL</v>
          </cell>
          <cell r="E1521" t="str">
            <v>Good Standing</v>
          </cell>
        </row>
        <row r="1522">
          <cell r="A1522" t="str">
            <v>412201060000</v>
          </cell>
          <cell r="B1522" t="str">
            <v>HOLLAND PATENT CSD</v>
          </cell>
          <cell r="C1522" t="str">
            <v>412201060003</v>
          </cell>
          <cell r="D1522" t="str">
            <v>HOLLAND PATENT ELEMENTARY SCHOOL</v>
          </cell>
          <cell r="E1522" t="str">
            <v>Good Standing</v>
          </cell>
        </row>
        <row r="1523">
          <cell r="A1523" t="str">
            <v>412201060000</v>
          </cell>
          <cell r="B1523" t="str">
            <v>HOLLAND PATENT CSD</v>
          </cell>
          <cell r="C1523" t="str">
            <v>412201060005</v>
          </cell>
          <cell r="D1523" t="str">
            <v>GENERAL WILLIAM FLOYD ELEM SCHOOL</v>
          </cell>
          <cell r="E1523" t="str">
            <v>Good Standing</v>
          </cell>
        </row>
        <row r="1524">
          <cell r="A1524" t="str">
            <v>412201060000</v>
          </cell>
          <cell r="B1524" t="str">
            <v>HOLLAND PATENT CSD</v>
          </cell>
          <cell r="C1524" t="str">
            <v>412201060006</v>
          </cell>
          <cell r="D1524" t="str">
            <v>HOLLAND PATENT CENTRAL HIGH SCHOOL</v>
          </cell>
          <cell r="E1524" t="str">
            <v>Good Standing</v>
          </cell>
        </row>
        <row r="1525">
          <cell r="A1525" t="str">
            <v>450704040000</v>
          </cell>
          <cell r="B1525" t="str">
            <v>HOLLEY CSD</v>
          </cell>
          <cell r="C1525" t="str">
            <v>450704040000</v>
          </cell>
          <cell r="D1525" t="str">
            <v>HOLLEY CSD</v>
          </cell>
          <cell r="E1525" t="str">
            <v>Good Standing</v>
          </cell>
        </row>
        <row r="1526">
          <cell r="A1526" t="str">
            <v>450704040000</v>
          </cell>
          <cell r="B1526" t="str">
            <v>HOLLEY CSD</v>
          </cell>
          <cell r="C1526" t="str">
            <v>450704040001</v>
          </cell>
          <cell r="D1526" t="str">
            <v>HOLLEY JUNIOR-SENIOR HIGH SCHOOL</v>
          </cell>
          <cell r="E1526" t="str">
            <v>Good Standing</v>
          </cell>
        </row>
        <row r="1527">
          <cell r="A1527" t="str">
            <v>450704040000</v>
          </cell>
          <cell r="B1527" t="str">
            <v>HOLLEY CSD</v>
          </cell>
          <cell r="C1527" t="str">
            <v>450704040005</v>
          </cell>
          <cell r="D1527" t="str">
            <v>HOLLEY ELEMENTARY SCHOOL</v>
          </cell>
          <cell r="E1527" t="str">
            <v>Local Assistance Plan</v>
          </cell>
        </row>
        <row r="1528">
          <cell r="A1528" t="str">
            <v>110701060000</v>
          </cell>
          <cell r="B1528" t="str">
            <v>HOMER CSD</v>
          </cell>
          <cell r="C1528" t="str">
            <v>110701060000</v>
          </cell>
          <cell r="D1528" t="str">
            <v>HOMER CSD</v>
          </cell>
          <cell r="E1528" t="str">
            <v>Good Standing</v>
          </cell>
        </row>
        <row r="1529">
          <cell r="A1529" t="str">
            <v>110701060000</v>
          </cell>
          <cell r="B1529" t="str">
            <v>HOMER CSD</v>
          </cell>
          <cell r="C1529" t="str">
            <v>110701060001</v>
          </cell>
          <cell r="D1529" t="str">
            <v>HOMER SENIOR HIGH SCHOOL</v>
          </cell>
          <cell r="E1529" t="str">
            <v>Good Standing</v>
          </cell>
        </row>
        <row r="1530">
          <cell r="A1530" t="str">
            <v>110701060000</v>
          </cell>
          <cell r="B1530" t="str">
            <v>HOMER CSD</v>
          </cell>
          <cell r="C1530" t="str">
            <v>110701060002</v>
          </cell>
          <cell r="D1530" t="str">
            <v>HOMER ELEMENTARY SCHOOL</v>
          </cell>
          <cell r="E1530" t="str">
            <v>Local Assistance Plan</v>
          </cell>
        </row>
        <row r="1531">
          <cell r="A1531" t="str">
            <v>110701060000</v>
          </cell>
          <cell r="B1531" t="str">
            <v>HOMER CSD</v>
          </cell>
          <cell r="C1531" t="str">
            <v>110701060003</v>
          </cell>
          <cell r="D1531" t="str">
            <v>HOMER INTERMEDIATE SCHOOL</v>
          </cell>
          <cell r="E1531" t="str">
            <v>Local Assistance Plan</v>
          </cell>
        </row>
        <row r="1532">
          <cell r="A1532" t="str">
            <v>110701060000</v>
          </cell>
          <cell r="B1532" t="str">
            <v>HOMER CSD</v>
          </cell>
          <cell r="C1532" t="str">
            <v>110701060005</v>
          </cell>
          <cell r="D1532" t="str">
            <v>HARTNETT ELEMENTARY SCHOOL</v>
          </cell>
          <cell r="E1532" t="str">
            <v>Good Standing</v>
          </cell>
        </row>
        <row r="1533">
          <cell r="A1533" t="str">
            <v>110701060000</v>
          </cell>
          <cell r="B1533" t="str">
            <v>HOMER CSD</v>
          </cell>
          <cell r="C1533" t="str">
            <v>110701060006</v>
          </cell>
          <cell r="D1533" t="str">
            <v>HOMER JUNIOR HIGH SCHOOL</v>
          </cell>
          <cell r="E1533" t="str">
            <v>Local Assistance Plan</v>
          </cell>
        </row>
        <row r="1534">
          <cell r="A1534" t="str">
            <v>431401040000</v>
          </cell>
          <cell r="B1534" t="str">
            <v>HONEOYE CSD</v>
          </cell>
          <cell r="C1534" t="str">
            <v>431401040000</v>
          </cell>
          <cell r="D1534" t="str">
            <v>HONEOYE CSD</v>
          </cell>
          <cell r="E1534" t="str">
            <v>Good Standing</v>
          </cell>
        </row>
        <row r="1535">
          <cell r="A1535" t="str">
            <v>431401040000</v>
          </cell>
          <cell r="B1535" t="str">
            <v>HONEOYE CSD</v>
          </cell>
          <cell r="C1535" t="str">
            <v>431401040001</v>
          </cell>
          <cell r="D1535" t="str">
            <v>HONEOYE ELEMENTARY SCHOOL</v>
          </cell>
          <cell r="E1535" t="str">
            <v>Good Standing</v>
          </cell>
        </row>
        <row r="1536">
          <cell r="A1536" t="str">
            <v>431401040000</v>
          </cell>
          <cell r="B1536" t="str">
            <v>HONEOYE CSD</v>
          </cell>
          <cell r="C1536" t="str">
            <v>431401040002</v>
          </cell>
          <cell r="D1536" t="str">
            <v>HONEOYE MIDDLE/HIGH SCHOOL</v>
          </cell>
          <cell r="E1536" t="str">
            <v>Good Standing</v>
          </cell>
        </row>
        <row r="1537">
          <cell r="A1537" t="str">
            <v>260901060000</v>
          </cell>
          <cell r="B1537" t="str">
            <v>HONEOYE FALLS-LIMA CSD</v>
          </cell>
          <cell r="C1537" t="str">
            <v>260901060004</v>
          </cell>
          <cell r="D1537" t="str">
            <v>HONEOYE FALLS-LIMA SENIOR HIGH SCH</v>
          </cell>
          <cell r="E1537" t="str">
            <v>Good Standing</v>
          </cell>
        </row>
        <row r="1538">
          <cell r="A1538" t="str">
            <v>260901060000</v>
          </cell>
          <cell r="B1538" t="str">
            <v>HONEOYE FALLS-LIMA CSD</v>
          </cell>
          <cell r="C1538" t="str">
            <v>260901060000</v>
          </cell>
          <cell r="D1538" t="str">
            <v>HONEOYE FALLS-LIMA CSD</v>
          </cell>
          <cell r="E1538" t="str">
            <v>Good Standing</v>
          </cell>
        </row>
        <row r="1539">
          <cell r="A1539" t="str">
            <v>260901060000</v>
          </cell>
          <cell r="B1539" t="str">
            <v>HONEOYE FALLS-LIMA CSD</v>
          </cell>
          <cell r="C1539" t="str">
            <v>260901060001</v>
          </cell>
          <cell r="D1539" t="str">
            <v>LIMA ELEMENTARY SCHOOL</v>
          </cell>
          <cell r="E1539" t="str">
            <v>Good Standing</v>
          </cell>
        </row>
        <row r="1540">
          <cell r="A1540" t="str">
            <v>260901060000</v>
          </cell>
          <cell r="B1540" t="str">
            <v>HONEOYE FALLS-LIMA CSD</v>
          </cell>
          <cell r="C1540" t="str">
            <v>260901060002</v>
          </cell>
          <cell r="D1540" t="str">
            <v>MANOR INTERMEDIATE SCHOOL</v>
          </cell>
          <cell r="E1540" t="str">
            <v>Good Standing</v>
          </cell>
        </row>
        <row r="1541">
          <cell r="A1541" t="str">
            <v>260901060000</v>
          </cell>
          <cell r="B1541" t="str">
            <v>HONEOYE FALLS-LIMA CSD</v>
          </cell>
          <cell r="C1541" t="str">
            <v>260901060005</v>
          </cell>
          <cell r="D1541" t="str">
            <v>HONEOYE FALLS-LIMA MIDDLE SCHOOL</v>
          </cell>
          <cell r="E1541" t="str">
            <v>Good Standing</v>
          </cell>
        </row>
        <row r="1542">
          <cell r="A1542" t="str">
            <v>491401040000</v>
          </cell>
          <cell r="B1542" t="str">
            <v>HOOSIC VALLEY CSD</v>
          </cell>
          <cell r="C1542" t="str">
            <v>491401040002</v>
          </cell>
          <cell r="D1542" t="str">
            <v>HOOSIC VALLEY SENIOR HIGH SCHOOL</v>
          </cell>
          <cell r="E1542" t="str">
            <v>Good Standing</v>
          </cell>
        </row>
        <row r="1543">
          <cell r="A1543" t="str">
            <v>491401040000</v>
          </cell>
          <cell r="B1543" t="str">
            <v>HOOSIC VALLEY CSD</v>
          </cell>
          <cell r="C1543" t="str">
            <v>491401040000</v>
          </cell>
          <cell r="D1543" t="str">
            <v>HOOSIC VALLEY CSD</v>
          </cell>
          <cell r="E1543" t="str">
            <v>Good Standing</v>
          </cell>
        </row>
        <row r="1544">
          <cell r="A1544" t="str">
            <v>491401040000</v>
          </cell>
          <cell r="B1544" t="str">
            <v>HOOSIC VALLEY CSD</v>
          </cell>
          <cell r="C1544" t="str">
            <v>491401040001</v>
          </cell>
          <cell r="D1544" t="str">
            <v>HOOSIC VALLEY ELEMENTARY SCHOOL</v>
          </cell>
          <cell r="E1544" t="str">
            <v>Good Standing</v>
          </cell>
        </row>
        <row r="1545">
          <cell r="A1545" t="str">
            <v>491401040000</v>
          </cell>
          <cell r="B1545" t="str">
            <v>HOOSIC VALLEY CSD</v>
          </cell>
          <cell r="C1545" t="str">
            <v>491401040003</v>
          </cell>
          <cell r="D1545" t="str">
            <v>HOOSIC VALLEY MIDDLE SCHOOL</v>
          </cell>
          <cell r="E1545" t="str">
            <v>Good Standing</v>
          </cell>
        </row>
        <row r="1546">
          <cell r="A1546" t="str">
            <v>490501060000</v>
          </cell>
          <cell r="B1546" t="str">
            <v>HOOSICK FALLS CSD</v>
          </cell>
          <cell r="C1546" t="str">
            <v>490501060000</v>
          </cell>
          <cell r="D1546" t="str">
            <v>HOOSICK FALLS CSD</v>
          </cell>
          <cell r="E1546" t="str">
            <v>Good Standing</v>
          </cell>
        </row>
        <row r="1547">
          <cell r="A1547" t="str">
            <v>490501060000</v>
          </cell>
          <cell r="B1547" t="str">
            <v>HOOSICK FALLS CSD</v>
          </cell>
          <cell r="C1547" t="str">
            <v>490501060002</v>
          </cell>
          <cell r="D1547" t="str">
            <v>HOOSICK FALLS ELEMENTARY SCHOOL</v>
          </cell>
          <cell r="E1547" t="str">
            <v>Good Standing</v>
          </cell>
        </row>
        <row r="1548">
          <cell r="A1548" t="str">
            <v>490501060000</v>
          </cell>
          <cell r="B1548" t="str">
            <v>HOOSICK FALLS CSD</v>
          </cell>
          <cell r="C1548" t="str">
            <v>490501060003</v>
          </cell>
          <cell r="D1548" t="str">
            <v>HOOSICK FALLS JR/SR HIGH SCHOOL</v>
          </cell>
          <cell r="E1548" t="str">
            <v>Good Standing</v>
          </cell>
        </row>
        <row r="1549">
          <cell r="A1549" t="str">
            <v>141603020000</v>
          </cell>
          <cell r="B1549" t="str">
            <v>HOPEVALE UFSD AT HAMBURG</v>
          </cell>
          <cell r="C1549" t="str">
            <v>141603020000</v>
          </cell>
          <cell r="D1549" t="str">
            <v>HOPEVALE UFSD AT HAMBURG</v>
          </cell>
          <cell r="E1549" t="str">
            <v>Good Standing</v>
          </cell>
        </row>
        <row r="1550">
          <cell r="A1550" t="str">
            <v>571800010000</v>
          </cell>
          <cell r="B1550" t="str">
            <v>HORNELL CITY SD</v>
          </cell>
          <cell r="C1550" t="str">
            <v>571800010000</v>
          </cell>
          <cell r="D1550" t="str">
            <v>HORNELL CITY SD</v>
          </cell>
          <cell r="E1550" t="str">
            <v>Good Standing</v>
          </cell>
        </row>
        <row r="1551">
          <cell r="A1551" t="str">
            <v>571800010000</v>
          </cell>
          <cell r="B1551" t="str">
            <v>HORNELL CITY SD</v>
          </cell>
          <cell r="C1551" t="str">
            <v>571800010001</v>
          </cell>
          <cell r="D1551" t="str">
            <v>HORNELL INTERMEDIATE SCHOOL</v>
          </cell>
          <cell r="E1551" t="str">
            <v>Good Standing</v>
          </cell>
        </row>
        <row r="1552">
          <cell r="A1552" t="str">
            <v>571800010000</v>
          </cell>
          <cell r="B1552" t="str">
            <v>HORNELL CITY SD</v>
          </cell>
          <cell r="C1552" t="str">
            <v>571800010002</v>
          </cell>
          <cell r="D1552" t="str">
            <v>BRYANT SCHOOL</v>
          </cell>
          <cell r="E1552" t="str">
            <v>Good Standing</v>
          </cell>
        </row>
        <row r="1553">
          <cell r="A1553" t="str">
            <v>571800010000</v>
          </cell>
          <cell r="B1553" t="str">
            <v>HORNELL CITY SD</v>
          </cell>
          <cell r="C1553" t="str">
            <v>571800010006</v>
          </cell>
          <cell r="D1553" t="str">
            <v>HORNELL SENIOR HIGH SCHOOL</v>
          </cell>
          <cell r="E1553" t="str">
            <v>Good Standing</v>
          </cell>
        </row>
        <row r="1554">
          <cell r="A1554" t="str">
            <v>571800010000</v>
          </cell>
          <cell r="B1554" t="str">
            <v>HORNELL CITY SD</v>
          </cell>
          <cell r="C1554" t="str">
            <v>571800010007</v>
          </cell>
          <cell r="D1554" t="str">
            <v>NORTH HORNELL SCHOOL</v>
          </cell>
          <cell r="E1554" t="str">
            <v>Good Standing</v>
          </cell>
        </row>
        <row r="1555">
          <cell r="A1555" t="str">
            <v>571800010000</v>
          </cell>
          <cell r="B1555" t="str">
            <v>HORNELL CITY SD</v>
          </cell>
          <cell r="C1555" t="str">
            <v>571800010008</v>
          </cell>
          <cell r="D1555" t="str">
            <v>HORNELL JUNIOR HIGH SCHOOL</v>
          </cell>
          <cell r="E1555" t="str">
            <v>Good Standing</v>
          </cell>
        </row>
        <row r="1556">
          <cell r="A1556" t="str">
            <v>070901060000</v>
          </cell>
          <cell r="B1556" t="str">
            <v>HORSEHEADS CSD</v>
          </cell>
          <cell r="C1556" t="str">
            <v>070901060000</v>
          </cell>
          <cell r="D1556" t="str">
            <v>HORSEHEADS CSD</v>
          </cell>
          <cell r="E1556" t="str">
            <v>Good Standing</v>
          </cell>
        </row>
        <row r="1557">
          <cell r="A1557" t="str">
            <v>070901060000</v>
          </cell>
          <cell r="B1557" t="str">
            <v>HORSEHEADS CSD</v>
          </cell>
          <cell r="C1557" t="str">
            <v>070901060003</v>
          </cell>
          <cell r="D1557" t="str">
            <v>CENTER STREET SCHOOL</v>
          </cell>
          <cell r="E1557" t="str">
            <v>Good Standing</v>
          </cell>
        </row>
        <row r="1558">
          <cell r="A1558" t="str">
            <v>070901060000</v>
          </cell>
          <cell r="B1558" t="str">
            <v>HORSEHEADS CSD</v>
          </cell>
          <cell r="C1558" t="str">
            <v>070901060004</v>
          </cell>
          <cell r="D1558" t="str">
            <v>RIDGE ROAD SCHOOL</v>
          </cell>
          <cell r="E1558" t="str">
            <v>Good Standing</v>
          </cell>
        </row>
        <row r="1559">
          <cell r="A1559" t="str">
            <v>070901060000</v>
          </cell>
          <cell r="B1559" t="str">
            <v>HORSEHEADS CSD</v>
          </cell>
          <cell r="C1559" t="str">
            <v>070901060005</v>
          </cell>
          <cell r="D1559" t="str">
            <v>BIG FLATS SCHOOL</v>
          </cell>
          <cell r="E1559" t="str">
            <v>Good Standing</v>
          </cell>
        </row>
        <row r="1560">
          <cell r="A1560" t="str">
            <v>070901060000</v>
          </cell>
          <cell r="B1560" t="str">
            <v>HORSEHEADS CSD</v>
          </cell>
          <cell r="C1560" t="str">
            <v>070901060007</v>
          </cell>
          <cell r="D1560" t="str">
            <v>HORSEHEADS SENIOR HIGH SCHOOL</v>
          </cell>
          <cell r="E1560" t="str">
            <v>Good Standing</v>
          </cell>
        </row>
        <row r="1561">
          <cell r="A1561" t="str">
            <v>070901060000</v>
          </cell>
          <cell r="B1561" t="str">
            <v>HORSEHEADS CSD</v>
          </cell>
          <cell r="C1561" t="str">
            <v>070901060009</v>
          </cell>
          <cell r="D1561" t="str">
            <v>GARDNER ROAD ELEMENTARY SCHOOL</v>
          </cell>
          <cell r="E1561" t="str">
            <v>Good Standing</v>
          </cell>
        </row>
        <row r="1562">
          <cell r="A1562" t="str">
            <v>070901060000</v>
          </cell>
          <cell r="B1562" t="str">
            <v>HORSEHEADS CSD</v>
          </cell>
          <cell r="C1562" t="str">
            <v>070901060010</v>
          </cell>
          <cell r="D1562" t="str">
            <v>HORSEHEADS MIDDLE SCHOOL</v>
          </cell>
          <cell r="E1562" t="str">
            <v>Good Standing</v>
          </cell>
        </row>
        <row r="1563">
          <cell r="A1563" t="str">
            <v>070901060000</v>
          </cell>
          <cell r="B1563" t="str">
            <v>HORSEHEADS CSD</v>
          </cell>
          <cell r="C1563" t="str">
            <v>070901060011</v>
          </cell>
          <cell r="D1563" t="str">
            <v>HORSEHEADS INTERMEDIATE SCHOOL</v>
          </cell>
          <cell r="E1563" t="str">
            <v>Local Assistance Plan</v>
          </cell>
        </row>
        <row r="1564">
          <cell r="A1564" t="str">
            <v>101300010000</v>
          </cell>
          <cell r="B1564" t="str">
            <v>HUDSON CITY SD</v>
          </cell>
          <cell r="C1564" t="str">
            <v>101300010000</v>
          </cell>
          <cell r="D1564" t="str">
            <v>HUDSON CITY SD</v>
          </cell>
          <cell r="E1564" t="str">
            <v>Focus District</v>
          </cell>
        </row>
        <row r="1565">
          <cell r="A1565" t="str">
            <v>101300010000</v>
          </cell>
          <cell r="B1565" t="str">
            <v>HUDSON CITY SD</v>
          </cell>
          <cell r="C1565" t="str">
            <v>101300010001</v>
          </cell>
          <cell r="D1565" t="str">
            <v>HUDSON JR/SR HIGH SCHOOL</v>
          </cell>
          <cell r="E1565" t="str">
            <v>Focus</v>
          </cell>
        </row>
        <row r="1566">
          <cell r="A1566" t="str">
            <v>101300010000</v>
          </cell>
          <cell r="B1566" t="str">
            <v>HUDSON CITY SD</v>
          </cell>
          <cell r="C1566" t="str">
            <v>101300010002</v>
          </cell>
          <cell r="D1566" t="str">
            <v>JOHN L EDWARDS PRIMARY SCHOOL</v>
          </cell>
          <cell r="E1566" t="str">
            <v>Focus</v>
          </cell>
        </row>
        <row r="1567">
          <cell r="A1567" t="str">
            <v>101300010000</v>
          </cell>
          <cell r="B1567" t="str">
            <v>HUDSON CITY SD</v>
          </cell>
          <cell r="C1567" t="str">
            <v>101300010003</v>
          </cell>
          <cell r="D1567" t="str">
            <v>MONTGOMERY C SMITH INTER SCHOOL</v>
          </cell>
          <cell r="E1567" t="str">
            <v>Focus</v>
          </cell>
        </row>
        <row r="1568">
          <cell r="A1568" t="str">
            <v>641301060000</v>
          </cell>
          <cell r="B1568" t="str">
            <v>HUDSON FALLS CSD</v>
          </cell>
          <cell r="C1568" t="str">
            <v>641301060000</v>
          </cell>
          <cell r="D1568" t="str">
            <v>HUDSON FALLS CSD</v>
          </cell>
          <cell r="E1568" t="str">
            <v>Focus District</v>
          </cell>
        </row>
        <row r="1569">
          <cell r="A1569" t="str">
            <v>641301060000</v>
          </cell>
          <cell r="B1569" t="str">
            <v>HUDSON FALLS CSD</v>
          </cell>
          <cell r="C1569" t="str">
            <v>641301060001</v>
          </cell>
          <cell r="D1569" t="str">
            <v>HUDSON FALLS HIGH SCHOOL</v>
          </cell>
          <cell r="E1569" t="str">
            <v>Focus</v>
          </cell>
        </row>
        <row r="1570">
          <cell r="A1570" t="str">
            <v>641301060000</v>
          </cell>
          <cell r="B1570" t="str">
            <v>HUDSON FALLS CSD</v>
          </cell>
          <cell r="C1570" t="str">
            <v>641301060002</v>
          </cell>
          <cell r="D1570" t="str">
            <v>HUDSON FALLS MIDDLE SCHOOL</v>
          </cell>
          <cell r="E1570" t="str">
            <v>Local Assistance Plan</v>
          </cell>
        </row>
        <row r="1571">
          <cell r="A1571" t="str">
            <v>641301060000</v>
          </cell>
          <cell r="B1571" t="str">
            <v>HUDSON FALLS CSD</v>
          </cell>
          <cell r="C1571" t="str">
            <v>641301060003</v>
          </cell>
          <cell r="D1571" t="str">
            <v>MARGARET MURPHY KINDERGARTEN CENTER</v>
          </cell>
          <cell r="E1571" t="str">
            <v>Good Standing</v>
          </cell>
        </row>
        <row r="1572">
          <cell r="A1572" t="str">
            <v>641301060000</v>
          </cell>
          <cell r="B1572" t="str">
            <v>HUDSON FALLS CSD</v>
          </cell>
          <cell r="C1572" t="str">
            <v>641301060004</v>
          </cell>
          <cell r="D1572" t="str">
            <v>HUDSON FALLS INTERMEDIATE SCHOOL</v>
          </cell>
          <cell r="E1572" t="str">
            <v>Good Standing</v>
          </cell>
        </row>
        <row r="1573">
          <cell r="A1573" t="str">
            <v>641301060000</v>
          </cell>
          <cell r="B1573" t="str">
            <v>HUDSON FALLS CSD</v>
          </cell>
          <cell r="C1573" t="str">
            <v>641301060005</v>
          </cell>
          <cell r="D1573" t="str">
            <v>HUDSON FALLS PRIMARY SCHOOL</v>
          </cell>
          <cell r="E1573" t="str">
            <v>Good Standing</v>
          </cell>
        </row>
        <row r="1574">
          <cell r="A1574" t="str">
            <v>190901040000</v>
          </cell>
          <cell r="B1574" t="str">
            <v>HUNTER-TANNERSVILLE CSD</v>
          </cell>
          <cell r="C1574" t="str">
            <v>190901040000</v>
          </cell>
          <cell r="D1574" t="str">
            <v>HUNTER-TANNERSVILLE CSD</v>
          </cell>
          <cell r="E1574" t="str">
            <v>Good Standing</v>
          </cell>
        </row>
        <row r="1575">
          <cell r="A1575" t="str">
            <v>190901040000</v>
          </cell>
          <cell r="B1575" t="str">
            <v>HUNTER-TANNERSVILLE CSD</v>
          </cell>
          <cell r="C1575" t="str">
            <v>190901040001</v>
          </cell>
          <cell r="D1575" t="str">
            <v>HUNTER-TANNERSVILLE MIDDLE/HIGH SCH</v>
          </cell>
          <cell r="E1575" t="str">
            <v>Good Standing</v>
          </cell>
        </row>
        <row r="1576">
          <cell r="A1576" t="str">
            <v>190901040000</v>
          </cell>
          <cell r="B1576" t="str">
            <v>HUNTER-TANNERSVILLE CSD</v>
          </cell>
          <cell r="C1576" t="str">
            <v>190901040003</v>
          </cell>
          <cell r="D1576" t="str">
            <v>HUNTER ELEMENTARY SCHOOL</v>
          </cell>
          <cell r="E1576" t="str">
            <v>Good Standing</v>
          </cell>
        </row>
        <row r="1577">
          <cell r="A1577" t="str">
            <v>580403030000</v>
          </cell>
          <cell r="B1577" t="str">
            <v>HUNTINGTON UFSD</v>
          </cell>
          <cell r="C1577" t="str">
            <v>580403030000</v>
          </cell>
          <cell r="D1577" t="str">
            <v>HUNTINGTON UFSD</v>
          </cell>
          <cell r="E1577" t="str">
            <v>Focus District</v>
          </cell>
        </row>
        <row r="1578">
          <cell r="A1578" t="str">
            <v>580403030000</v>
          </cell>
          <cell r="B1578" t="str">
            <v>HUNTINGTON UFSD</v>
          </cell>
          <cell r="C1578" t="str">
            <v>580403030002</v>
          </cell>
          <cell r="D1578" t="str">
            <v>SOUTHDOWN SCHOOL</v>
          </cell>
          <cell r="E1578" t="str">
            <v>Good Standing</v>
          </cell>
        </row>
        <row r="1579">
          <cell r="A1579" t="str">
            <v>580403030000</v>
          </cell>
          <cell r="B1579" t="str">
            <v>HUNTINGTON UFSD</v>
          </cell>
          <cell r="C1579" t="str">
            <v>580403030004</v>
          </cell>
          <cell r="D1579" t="str">
            <v>FLOWER HILL SCHOOL</v>
          </cell>
          <cell r="E1579" t="str">
            <v>Good Standing</v>
          </cell>
        </row>
        <row r="1580">
          <cell r="A1580" t="str">
            <v>580403030000</v>
          </cell>
          <cell r="B1580" t="str">
            <v>HUNTINGTON UFSD</v>
          </cell>
          <cell r="C1580" t="str">
            <v>580403030005</v>
          </cell>
          <cell r="D1580" t="str">
            <v>JEFFERSON SCHOOL</v>
          </cell>
          <cell r="E1580" t="str">
            <v>Good Standing</v>
          </cell>
        </row>
        <row r="1581">
          <cell r="A1581" t="str">
            <v>580403030000</v>
          </cell>
          <cell r="B1581" t="str">
            <v>HUNTINGTON UFSD</v>
          </cell>
          <cell r="C1581" t="str">
            <v>580403030009</v>
          </cell>
          <cell r="D1581" t="str">
            <v>WASHINGTON SCHOOL</v>
          </cell>
          <cell r="E1581" t="str">
            <v>Good Standing</v>
          </cell>
        </row>
        <row r="1582">
          <cell r="A1582" t="str">
            <v>580403030000</v>
          </cell>
          <cell r="B1582" t="str">
            <v>HUNTINGTON UFSD</v>
          </cell>
          <cell r="C1582" t="str">
            <v>580403030013</v>
          </cell>
          <cell r="D1582" t="str">
            <v>HUNTINGTON HIGH SCHOOL</v>
          </cell>
          <cell r="E1582" t="str">
            <v>Focus</v>
          </cell>
        </row>
        <row r="1583">
          <cell r="A1583" t="str">
            <v>580403030000</v>
          </cell>
          <cell r="B1583" t="str">
            <v>HUNTINGTON UFSD</v>
          </cell>
          <cell r="C1583" t="str">
            <v>580403030014</v>
          </cell>
          <cell r="D1583" t="str">
            <v>J TAYLOR FINLEY MIDDLE SCHOOL</v>
          </cell>
          <cell r="E1583" t="str">
            <v>Focus</v>
          </cell>
        </row>
        <row r="1584">
          <cell r="A1584" t="str">
            <v>580403030000</v>
          </cell>
          <cell r="B1584" t="str">
            <v>HUNTINGTON UFSD</v>
          </cell>
          <cell r="C1584" t="str">
            <v>580403030017</v>
          </cell>
          <cell r="D1584" t="str">
            <v>WOODHULL INTERMEDIATE SCHOOL</v>
          </cell>
          <cell r="E1584" t="str">
            <v>Good Standing</v>
          </cell>
        </row>
        <row r="1585">
          <cell r="A1585" t="str">
            <v>320800860903</v>
          </cell>
          <cell r="B1585" t="str">
            <v>HYDE LEADERSHIP CS</v>
          </cell>
          <cell r="C1585" t="str">
            <v>320800860903</v>
          </cell>
          <cell r="D1585" t="str">
            <v>HYDE LEADERSHIP CHARTER SCHOOL</v>
          </cell>
          <cell r="E1585" t="str">
            <v>Good Standing</v>
          </cell>
        </row>
        <row r="1586">
          <cell r="A1586" t="str">
            <v>331900860972</v>
          </cell>
          <cell r="B1586" t="str">
            <v>HYDE LEADERSHIP CS-BROOKLYN</v>
          </cell>
          <cell r="C1586" t="str">
            <v>331900860972</v>
          </cell>
          <cell r="D1586" t="str">
            <v>HYDE LEADERSHIP CS-BROOKLYN</v>
          </cell>
          <cell r="E1586" t="str">
            <v>Good Standing</v>
          </cell>
        </row>
        <row r="1587">
          <cell r="A1587" t="str">
            <v>130801060000</v>
          </cell>
          <cell r="B1587" t="str">
            <v>HYDE PARK CSD</v>
          </cell>
          <cell r="C1587" t="str">
            <v>130801060000</v>
          </cell>
          <cell r="D1587" t="str">
            <v>HYDE PARK CSD</v>
          </cell>
          <cell r="E1587" t="str">
            <v>Focus District</v>
          </cell>
        </row>
        <row r="1588">
          <cell r="A1588" t="str">
            <v>130801060000</v>
          </cell>
          <cell r="B1588" t="str">
            <v>HYDE PARK CSD</v>
          </cell>
          <cell r="C1588" t="str">
            <v>130801060001</v>
          </cell>
          <cell r="D1588" t="str">
            <v>HYDE PARK ELEMENTARY SCHOOL</v>
          </cell>
          <cell r="E1588" t="str">
            <v>Good Standing</v>
          </cell>
        </row>
        <row r="1589">
          <cell r="A1589" t="str">
            <v>130801060000</v>
          </cell>
          <cell r="B1589" t="str">
            <v>HYDE PARK CSD</v>
          </cell>
          <cell r="C1589" t="str">
            <v>130801060002</v>
          </cell>
          <cell r="D1589" t="str">
            <v>NETHERWOOD SCHOOL</v>
          </cell>
          <cell r="E1589" t="str">
            <v>Good Standing</v>
          </cell>
        </row>
        <row r="1590">
          <cell r="A1590" t="str">
            <v>130801060000</v>
          </cell>
          <cell r="B1590" t="str">
            <v>HYDE PARK CSD</v>
          </cell>
          <cell r="C1590" t="str">
            <v>130801060003</v>
          </cell>
          <cell r="D1590" t="str">
            <v>RALPH R SMITH SCHOOL</v>
          </cell>
          <cell r="E1590" t="str">
            <v>Good Standing</v>
          </cell>
        </row>
        <row r="1591">
          <cell r="A1591" t="str">
            <v>130801060000</v>
          </cell>
          <cell r="B1591" t="str">
            <v>HYDE PARK CSD</v>
          </cell>
          <cell r="C1591" t="str">
            <v>130801060005</v>
          </cell>
          <cell r="D1591" t="str">
            <v>VIOLET AVENUE SCHOOL</v>
          </cell>
          <cell r="E1591" t="str">
            <v>Good Standing</v>
          </cell>
        </row>
        <row r="1592">
          <cell r="A1592" t="str">
            <v>130801060000</v>
          </cell>
          <cell r="B1592" t="str">
            <v>HYDE PARK CSD</v>
          </cell>
          <cell r="C1592" t="str">
            <v>130801060006</v>
          </cell>
          <cell r="D1592" t="str">
            <v>HAVILAND MIDDLE SCHOOL</v>
          </cell>
          <cell r="E1592" t="str">
            <v>Focus</v>
          </cell>
        </row>
        <row r="1593">
          <cell r="A1593" t="str">
            <v>130801060000</v>
          </cell>
          <cell r="B1593" t="str">
            <v>HYDE PARK CSD</v>
          </cell>
          <cell r="C1593" t="str">
            <v>130801060007</v>
          </cell>
          <cell r="D1593" t="str">
            <v>FRANKLIN D ROOSEVELT SENIOR HS</v>
          </cell>
          <cell r="E1593" t="str">
            <v>Focus</v>
          </cell>
        </row>
        <row r="1594">
          <cell r="A1594" t="str">
            <v>130801060000</v>
          </cell>
          <cell r="B1594" t="str">
            <v>HYDE PARK CSD</v>
          </cell>
          <cell r="C1594" t="str">
            <v>130801060008</v>
          </cell>
          <cell r="D1594" t="str">
            <v>NORTH PARK ELEMENTARY SCHOOL</v>
          </cell>
          <cell r="E1594" t="str">
            <v>Good Standing</v>
          </cell>
        </row>
        <row r="1595">
          <cell r="A1595" t="str">
            <v>320900860835</v>
          </cell>
          <cell r="B1595" t="str">
            <v>ICAHN CHARTER SCHOOL 1</v>
          </cell>
          <cell r="C1595" t="str">
            <v>320900860835</v>
          </cell>
          <cell r="D1595" t="str">
            <v>ICAHN CHARTER SCHOOL 1</v>
          </cell>
          <cell r="E1595" t="str">
            <v>Good Standing</v>
          </cell>
        </row>
        <row r="1596">
          <cell r="A1596" t="str">
            <v>321100860909</v>
          </cell>
          <cell r="B1596" t="str">
            <v>ICAHN CHARTER SCHOOL 2</v>
          </cell>
          <cell r="C1596" t="str">
            <v>321100860909</v>
          </cell>
          <cell r="D1596" t="str">
            <v>ICAHN CHARTER SCHOOL 2</v>
          </cell>
          <cell r="E1596" t="str">
            <v>Good Standing</v>
          </cell>
        </row>
        <row r="1597">
          <cell r="A1597" t="str">
            <v>320900860917</v>
          </cell>
          <cell r="B1597" t="str">
            <v>ICAHN CHARTER SCHOOL 3</v>
          </cell>
          <cell r="C1597" t="str">
            <v>320900860917</v>
          </cell>
          <cell r="D1597" t="str">
            <v>ICAHN CHARTER SCHOOL 3</v>
          </cell>
          <cell r="E1597" t="str">
            <v>Good Standing</v>
          </cell>
        </row>
        <row r="1598">
          <cell r="A1598" t="str">
            <v>321100860948</v>
          </cell>
          <cell r="B1598" t="str">
            <v>ICAHN CHARTER SCHOOL 4</v>
          </cell>
          <cell r="C1598" t="str">
            <v>321100860948</v>
          </cell>
          <cell r="D1598" t="str">
            <v>ICAHN CHARTER SCHOOL 4</v>
          </cell>
          <cell r="E1598" t="str">
            <v>Good Standing</v>
          </cell>
        </row>
        <row r="1599">
          <cell r="A1599" t="str">
            <v>321100860982</v>
          </cell>
          <cell r="B1599" t="str">
            <v>ICAHN CHARTER SCHOOL 5</v>
          </cell>
          <cell r="C1599" t="str">
            <v>321100860982</v>
          </cell>
          <cell r="D1599" t="str">
            <v>ICAHN CHARTER SCHOOL 5</v>
          </cell>
          <cell r="E1599" t="str">
            <v>Good Standing</v>
          </cell>
        </row>
        <row r="1600">
          <cell r="A1600" t="str">
            <v>210501060000</v>
          </cell>
          <cell r="B1600" t="str">
            <v>ILION CSD</v>
          </cell>
          <cell r="C1600" t="str">
            <v>210501060000</v>
          </cell>
          <cell r="D1600" t="str">
            <v>ILION CSD</v>
          </cell>
          <cell r="E1600" t="str">
            <v>Good Standing</v>
          </cell>
        </row>
        <row r="1601">
          <cell r="A1601" t="str">
            <v>210501060000</v>
          </cell>
          <cell r="B1601" t="str">
            <v>ILION CSD</v>
          </cell>
          <cell r="C1601" t="str">
            <v>210501060005</v>
          </cell>
          <cell r="D1601" t="str">
            <v>ILION JUNIOR-SENIOR HIGH SCHOOL</v>
          </cell>
          <cell r="E1601" t="str">
            <v>Good Standing</v>
          </cell>
        </row>
        <row r="1602">
          <cell r="A1602" t="str">
            <v>210501060000</v>
          </cell>
          <cell r="B1602" t="str">
            <v>ILION CSD</v>
          </cell>
          <cell r="C1602" t="str">
            <v>210501060006</v>
          </cell>
          <cell r="D1602" t="str">
            <v>BARRINGER ROAD ELEMENTARY SCHOOL</v>
          </cell>
          <cell r="E1602" t="str">
            <v>Good Standing</v>
          </cell>
        </row>
        <row r="1603">
          <cell r="A1603" t="str">
            <v>210501060000</v>
          </cell>
          <cell r="B1603" t="str">
            <v>ILION CSD</v>
          </cell>
          <cell r="C1603" t="str">
            <v>210501060007</v>
          </cell>
          <cell r="D1603" t="str">
            <v>REMINGTON ELEMENTARY SCHOOL</v>
          </cell>
          <cell r="E1603" t="str">
            <v>Local Assistance Plan</v>
          </cell>
        </row>
        <row r="1604">
          <cell r="A1604" t="str">
            <v>331900860973</v>
          </cell>
          <cell r="B1604" t="str">
            <v>IMAGINE ME LEADERSHIP CS</v>
          </cell>
          <cell r="C1604" t="str">
            <v>331900860973</v>
          </cell>
          <cell r="D1604" t="str">
            <v>IMAGINE ME LEADERSHIP CHARTER SCHOOL</v>
          </cell>
          <cell r="E1604" t="str">
            <v>Good Standing</v>
          </cell>
        </row>
        <row r="1605">
          <cell r="A1605" t="str">
            <v>200401040000</v>
          </cell>
          <cell r="B1605" t="str">
            <v>INDIAN LAKE CSD</v>
          </cell>
          <cell r="C1605" t="str">
            <v>200401040000</v>
          </cell>
          <cell r="D1605" t="str">
            <v>INDIAN LAKE CSD</v>
          </cell>
          <cell r="E1605" t="str">
            <v>Good Standing</v>
          </cell>
        </row>
        <row r="1606">
          <cell r="A1606" t="str">
            <v>200401040000</v>
          </cell>
          <cell r="B1606" t="str">
            <v>INDIAN LAKE CSD</v>
          </cell>
          <cell r="C1606" t="str">
            <v>200401040001</v>
          </cell>
          <cell r="D1606" t="str">
            <v>INDIAN LAKE CENTRAL SCHOOL</v>
          </cell>
          <cell r="E1606" t="str">
            <v>Good Standing</v>
          </cell>
        </row>
        <row r="1607">
          <cell r="A1607" t="str">
            <v>220301060000</v>
          </cell>
          <cell r="B1607" t="str">
            <v>INDIAN RIVER CSD</v>
          </cell>
          <cell r="C1607" t="str">
            <v>220301060000</v>
          </cell>
          <cell r="D1607" t="str">
            <v>INDIAN RIVER CSD</v>
          </cell>
          <cell r="E1607" t="str">
            <v>Good Standing</v>
          </cell>
        </row>
        <row r="1608">
          <cell r="A1608" t="str">
            <v>220301060000</v>
          </cell>
          <cell r="B1608" t="str">
            <v>INDIAN RIVER CSD</v>
          </cell>
          <cell r="C1608" t="str">
            <v>220301060001</v>
          </cell>
          <cell r="D1608" t="str">
            <v>ANTWERP PRIMARY SCHOOL</v>
          </cell>
          <cell r="E1608" t="str">
            <v>Good Standing</v>
          </cell>
        </row>
        <row r="1609">
          <cell r="A1609" t="str">
            <v>220301060000</v>
          </cell>
          <cell r="B1609" t="str">
            <v>INDIAN RIVER CSD</v>
          </cell>
          <cell r="C1609" t="str">
            <v>220301060002</v>
          </cell>
          <cell r="D1609" t="str">
            <v>EVANS MILLS PRIMARY SCHOOL</v>
          </cell>
          <cell r="E1609" t="str">
            <v>Good Standing</v>
          </cell>
        </row>
        <row r="1610">
          <cell r="A1610" t="str">
            <v>220301060000</v>
          </cell>
          <cell r="B1610" t="str">
            <v>INDIAN RIVER CSD</v>
          </cell>
          <cell r="C1610" t="str">
            <v>220301060003</v>
          </cell>
          <cell r="D1610" t="str">
            <v>PHILADELPHIA PRIMARY SCHOOL</v>
          </cell>
          <cell r="E1610" t="str">
            <v>Good Standing</v>
          </cell>
        </row>
        <row r="1611">
          <cell r="A1611" t="str">
            <v>220301060000</v>
          </cell>
          <cell r="B1611" t="str">
            <v>INDIAN RIVER CSD</v>
          </cell>
          <cell r="C1611" t="str">
            <v>220301060004</v>
          </cell>
          <cell r="D1611" t="str">
            <v>THERESA PRIMARY SCHOOL</v>
          </cell>
          <cell r="E1611" t="str">
            <v>Good Standing</v>
          </cell>
        </row>
        <row r="1612">
          <cell r="A1612" t="str">
            <v>220301060000</v>
          </cell>
          <cell r="B1612" t="str">
            <v>INDIAN RIVER CSD</v>
          </cell>
          <cell r="C1612" t="str">
            <v>220301060007</v>
          </cell>
          <cell r="D1612" t="str">
            <v>INDIAN RIVER HIGH SCHOOL</v>
          </cell>
          <cell r="E1612" t="str">
            <v>Good Standing</v>
          </cell>
        </row>
        <row r="1613">
          <cell r="A1613" t="str">
            <v>220301060000</v>
          </cell>
          <cell r="B1613" t="str">
            <v>INDIAN RIVER CSD</v>
          </cell>
          <cell r="C1613" t="str">
            <v>220301060008</v>
          </cell>
          <cell r="D1613" t="str">
            <v>INDIAN RIVER MIDDLE SCHOOL</v>
          </cell>
          <cell r="E1613" t="str">
            <v>Good Standing</v>
          </cell>
        </row>
        <row r="1614">
          <cell r="A1614" t="str">
            <v>220301060000</v>
          </cell>
          <cell r="B1614" t="str">
            <v>INDIAN RIVER CSD</v>
          </cell>
          <cell r="C1614" t="str">
            <v>220301060009</v>
          </cell>
          <cell r="D1614" t="str">
            <v>CALCIUM PRIMARY SCHOOL</v>
          </cell>
          <cell r="E1614" t="str">
            <v>Local Assistance Plan</v>
          </cell>
        </row>
        <row r="1615">
          <cell r="A1615" t="str">
            <v>220301060000</v>
          </cell>
          <cell r="B1615" t="str">
            <v>INDIAN RIVER CSD</v>
          </cell>
          <cell r="C1615" t="str">
            <v>220301060010</v>
          </cell>
          <cell r="D1615" t="str">
            <v>INDIAN RIVER INTERMEDIATE SCHOOL</v>
          </cell>
          <cell r="E1615" t="str">
            <v>Good Standing</v>
          </cell>
        </row>
        <row r="1616">
          <cell r="A1616" t="str">
            <v>200501080000</v>
          </cell>
          <cell r="B1616" t="str">
            <v>INLET COMN SD</v>
          </cell>
          <cell r="C1616" t="str">
            <v>200501080000</v>
          </cell>
          <cell r="D1616" t="str">
            <v>INLET COMN SD</v>
          </cell>
          <cell r="E1616" t="str">
            <v>Good Standing</v>
          </cell>
        </row>
        <row r="1617">
          <cell r="A1617" t="str">
            <v>200501080000</v>
          </cell>
          <cell r="B1617" t="str">
            <v>INLET COMN SD</v>
          </cell>
          <cell r="C1617" t="str">
            <v>200501080001</v>
          </cell>
          <cell r="D1617" t="str">
            <v>INLET ELEMENTARY SCHOOL</v>
          </cell>
          <cell r="E1617" t="str">
            <v>Good Standing</v>
          </cell>
        </row>
        <row r="1618">
          <cell r="A1618" t="str">
            <v>310100860996</v>
          </cell>
          <cell r="B1618" t="str">
            <v>INNOVATE MANHATTAN CS</v>
          </cell>
          <cell r="C1618" t="str">
            <v>310100860996</v>
          </cell>
          <cell r="D1618" t="str">
            <v>INNOVATE MANHATTAN CHARTER SCHOOL</v>
          </cell>
          <cell r="E1618" t="str">
            <v>Good Standing</v>
          </cell>
        </row>
        <row r="1619">
          <cell r="A1619" t="str">
            <v>310200860996</v>
          </cell>
          <cell r="B1619" t="str">
            <v>INNOVATE MANHATTAN CS</v>
          </cell>
          <cell r="C1619" t="str">
            <v>310200860996</v>
          </cell>
          <cell r="D1619" t="str">
            <v>INNOVATE MANHATTAN CHARTER SCHOOL</v>
          </cell>
          <cell r="E1619" t="str">
            <v>Local Assistance Plan</v>
          </cell>
        </row>
        <row r="1620">
          <cell r="A1620" t="str">
            <v>321000860904</v>
          </cell>
          <cell r="B1620" t="str">
            <v>INTERNATIONAL LEADERSHIP CS</v>
          </cell>
          <cell r="C1620" t="str">
            <v>321000860904</v>
          </cell>
          <cell r="D1620" t="str">
            <v>INTERNATIONAL LEADERSHIP CHARTER SCH</v>
          </cell>
          <cell r="E1620" t="str">
            <v>Good Standing</v>
          </cell>
        </row>
        <row r="1621">
          <cell r="A1621" t="str">
            <v>331900860997</v>
          </cell>
          <cell r="B1621" t="str">
            <v>INVICTUS PREPARATORY CS</v>
          </cell>
          <cell r="C1621" t="str">
            <v>331900860997</v>
          </cell>
          <cell r="D1621" t="str">
            <v>INVICTUS PREPARATORY CHARTER SCHOOL</v>
          </cell>
          <cell r="E1621" t="str">
            <v>Good Standing</v>
          </cell>
        </row>
        <row r="1622">
          <cell r="A1622" t="str">
            <v>310600860966</v>
          </cell>
          <cell r="B1622" t="str">
            <v>INWOOD ACAD FOR LEADERSHIP CS</v>
          </cell>
          <cell r="C1622" t="str">
            <v>310600860966</v>
          </cell>
          <cell r="D1622" t="str">
            <v>INWOOD ACAD FOR LEADERSHIP CHARTER</v>
          </cell>
          <cell r="E1622" t="str">
            <v>Good Standing</v>
          </cell>
        </row>
        <row r="1623">
          <cell r="A1623" t="str">
            <v>141301060000</v>
          </cell>
          <cell r="B1623" t="str">
            <v>IROQUOIS CSD</v>
          </cell>
          <cell r="C1623" t="str">
            <v>141301060006</v>
          </cell>
          <cell r="D1623" t="str">
            <v>IROQUOIS SENIOR HIGH SCHOOL</v>
          </cell>
          <cell r="E1623" t="str">
            <v>Good Standing</v>
          </cell>
        </row>
        <row r="1624">
          <cell r="A1624" t="str">
            <v>141301060000</v>
          </cell>
          <cell r="B1624" t="str">
            <v>IROQUOIS CSD</v>
          </cell>
          <cell r="C1624" t="str">
            <v>141301060000</v>
          </cell>
          <cell r="D1624" t="str">
            <v>IROQUOIS CSD</v>
          </cell>
          <cell r="E1624" t="str">
            <v>Good Standing</v>
          </cell>
        </row>
        <row r="1625">
          <cell r="A1625" t="str">
            <v>141301060000</v>
          </cell>
          <cell r="B1625" t="str">
            <v>IROQUOIS CSD</v>
          </cell>
          <cell r="C1625" t="str">
            <v>141301060002</v>
          </cell>
          <cell r="D1625" t="str">
            <v>IROQUOIS INTERMEDIATE SCHOOL</v>
          </cell>
          <cell r="E1625" t="str">
            <v>Good Standing</v>
          </cell>
        </row>
        <row r="1626">
          <cell r="A1626" t="str">
            <v>141301060000</v>
          </cell>
          <cell r="B1626" t="str">
            <v>IROQUOIS CSD</v>
          </cell>
          <cell r="C1626" t="str">
            <v>141301060003</v>
          </cell>
          <cell r="D1626" t="str">
            <v>MARILLA PRIMARY SCHOOL</v>
          </cell>
          <cell r="E1626" t="str">
            <v>Good Standing</v>
          </cell>
        </row>
        <row r="1627">
          <cell r="A1627" t="str">
            <v>141301060000</v>
          </cell>
          <cell r="B1627" t="str">
            <v>IROQUOIS CSD</v>
          </cell>
          <cell r="C1627" t="str">
            <v>141301060004</v>
          </cell>
          <cell r="D1627" t="str">
            <v>WALES PRIMARY SCHOOL</v>
          </cell>
          <cell r="E1627" t="str">
            <v>Good Standing</v>
          </cell>
        </row>
        <row r="1628">
          <cell r="A1628" t="str">
            <v>141301060000</v>
          </cell>
          <cell r="B1628" t="str">
            <v>IROQUOIS CSD</v>
          </cell>
          <cell r="C1628" t="str">
            <v>141301060005</v>
          </cell>
          <cell r="D1628" t="str">
            <v>IROQUOIS MIDDLE SCHOOL</v>
          </cell>
          <cell r="E1628" t="str">
            <v>Good Standing</v>
          </cell>
        </row>
        <row r="1629">
          <cell r="A1629" t="str">
            <v>141301060000</v>
          </cell>
          <cell r="B1629" t="str">
            <v>IROQUOIS CSD</v>
          </cell>
          <cell r="C1629" t="str">
            <v>141301060007</v>
          </cell>
          <cell r="D1629" t="str">
            <v>ELMA PRIMARY SCHOOL</v>
          </cell>
          <cell r="E1629" t="str">
            <v>Good Standing</v>
          </cell>
        </row>
        <row r="1630">
          <cell r="A1630" t="str">
            <v>660402020000</v>
          </cell>
          <cell r="B1630" t="str">
            <v>IRVINGTON UFSD</v>
          </cell>
          <cell r="C1630" t="str">
            <v>660402020001</v>
          </cell>
          <cell r="D1630" t="str">
            <v>IRVINGTON HIGH SCHOOL</v>
          </cell>
          <cell r="E1630" t="str">
            <v>Good Standing</v>
          </cell>
        </row>
        <row r="1631">
          <cell r="A1631" t="str">
            <v>660402020000</v>
          </cell>
          <cell r="B1631" t="str">
            <v>IRVINGTON UFSD</v>
          </cell>
          <cell r="C1631" t="str">
            <v>660402020002</v>
          </cell>
          <cell r="D1631" t="str">
            <v>MAIN STREET SCHOOL (4-5)</v>
          </cell>
          <cell r="E1631" t="str">
            <v>Good Standing</v>
          </cell>
        </row>
        <row r="1632">
          <cell r="A1632" t="str">
            <v>660402020000</v>
          </cell>
          <cell r="B1632" t="str">
            <v>IRVINGTON UFSD</v>
          </cell>
          <cell r="C1632" t="str">
            <v>660402020003</v>
          </cell>
          <cell r="D1632" t="str">
            <v>IRVINGTON MIDDLE SCHOOL</v>
          </cell>
          <cell r="E1632" t="str">
            <v>Good Standing</v>
          </cell>
        </row>
        <row r="1633">
          <cell r="A1633" t="str">
            <v>660402020000</v>
          </cell>
          <cell r="B1633" t="str">
            <v>IRVINGTON UFSD</v>
          </cell>
          <cell r="C1633" t="str">
            <v>660402020000</v>
          </cell>
          <cell r="D1633" t="str">
            <v>IRVINGTON UFSD</v>
          </cell>
          <cell r="E1633" t="str">
            <v>Good Standing</v>
          </cell>
        </row>
        <row r="1634">
          <cell r="A1634" t="str">
            <v>660402020000</v>
          </cell>
          <cell r="B1634" t="str">
            <v>IRVINGTON UFSD</v>
          </cell>
          <cell r="C1634" t="str">
            <v>660402020004</v>
          </cell>
          <cell r="D1634" t="str">
            <v>DOWS LANE (K-3) SCHOOL</v>
          </cell>
          <cell r="E1634" t="str">
            <v>Good Standing</v>
          </cell>
        </row>
        <row r="1635">
          <cell r="A1635" t="str">
            <v>280231020000</v>
          </cell>
          <cell r="B1635" t="str">
            <v>ISLAND PARK UFSD</v>
          </cell>
          <cell r="C1635" t="str">
            <v>280231020000</v>
          </cell>
          <cell r="D1635" t="str">
            <v>ISLAND PARK UFSD</v>
          </cell>
          <cell r="E1635" t="str">
            <v>Good Standing</v>
          </cell>
        </row>
        <row r="1636">
          <cell r="A1636" t="str">
            <v>280231020000</v>
          </cell>
          <cell r="B1636" t="str">
            <v>ISLAND PARK UFSD</v>
          </cell>
          <cell r="C1636" t="str">
            <v>280231020001</v>
          </cell>
          <cell r="D1636" t="str">
            <v>ISLAND PARK LINCOLN ORENS MS</v>
          </cell>
          <cell r="E1636" t="str">
            <v>Good Standing</v>
          </cell>
        </row>
        <row r="1637">
          <cell r="A1637" t="str">
            <v>280231020000</v>
          </cell>
          <cell r="B1637" t="str">
            <v>ISLAND PARK UFSD</v>
          </cell>
          <cell r="C1637" t="str">
            <v>280231020003</v>
          </cell>
          <cell r="D1637" t="str">
            <v>FRANCIS X HEGARTY ELEMENTARY SCHOOL</v>
          </cell>
          <cell r="E1637" t="str">
            <v>Good Standing</v>
          </cell>
        </row>
        <row r="1638">
          <cell r="A1638" t="str">
            <v>280226030000</v>
          </cell>
          <cell r="B1638" t="str">
            <v>ISLAND TREES UFSD</v>
          </cell>
          <cell r="C1638" t="str">
            <v>280226030000</v>
          </cell>
          <cell r="D1638" t="str">
            <v>ISLAND TREES UFSD</v>
          </cell>
          <cell r="E1638" t="str">
            <v>Good Standing</v>
          </cell>
        </row>
        <row r="1639">
          <cell r="A1639" t="str">
            <v>280226030000</v>
          </cell>
          <cell r="B1639" t="str">
            <v>ISLAND TREES UFSD</v>
          </cell>
          <cell r="C1639" t="str">
            <v>280226030002</v>
          </cell>
          <cell r="D1639" t="str">
            <v>ISLAND TREES MIDDLE SCHOOL</v>
          </cell>
          <cell r="E1639" t="str">
            <v>Good Standing</v>
          </cell>
        </row>
        <row r="1640">
          <cell r="A1640" t="str">
            <v>280226030000</v>
          </cell>
          <cell r="B1640" t="str">
            <v>ISLAND TREES UFSD</v>
          </cell>
          <cell r="C1640" t="str">
            <v>280226030003</v>
          </cell>
          <cell r="D1640" t="str">
            <v>MICHAEL F STOKES SCHOOL</v>
          </cell>
          <cell r="E1640" t="str">
            <v>Good Standing</v>
          </cell>
        </row>
        <row r="1641">
          <cell r="A1641" t="str">
            <v>280226030000</v>
          </cell>
          <cell r="B1641" t="str">
            <v>ISLAND TREES UFSD</v>
          </cell>
          <cell r="C1641" t="str">
            <v>280226030004</v>
          </cell>
          <cell r="D1641" t="str">
            <v>J FRED SPARKE SCHOOL</v>
          </cell>
          <cell r="E1641" t="str">
            <v>Good Standing</v>
          </cell>
        </row>
        <row r="1642">
          <cell r="A1642" t="str">
            <v>280226030000</v>
          </cell>
          <cell r="B1642" t="str">
            <v>ISLAND TREES UFSD</v>
          </cell>
          <cell r="C1642" t="str">
            <v>280226030006</v>
          </cell>
          <cell r="D1642" t="str">
            <v>ISLAND TREES HIGH SCHOOL</v>
          </cell>
          <cell r="E1642" t="str">
            <v>Good Standing</v>
          </cell>
        </row>
        <row r="1643">
          <cell r="A1643" t="str">
            <v>580502020000</v>
          </cell>
          <cell r="B1643" t="str">
            <v>ISLIP UFSD</v>
          </cell>
          <cell r="C1643" t="str">
            <v>580502020005</v>
          </cell>
          <cell r="D1643" t="str">
            <v>MAUD S SHERWOOD ELEMENTARY SCHOOL</v>
          </cell>
          <cell r="E1643" t="str">
            <v>Good Standing</v>
          </cell>
        </row>
        <row r="1644">
          <cell r="A1644" t="str">
            <v>580502020000</v>
          </cell>
          <cell r="B1644" t="str">
            <v>ISLIP UFSD</v>
          </cell>
          <cell r="C1644" t="str">
            <v>580502020000</v>
          </cell>
          <cell r="D1644" t="str">
            <v>ISLIP UFSD</v>
          </cell>
          <cell r="E1644" t="str">
            <v>Good Standing</v>
          </cell>
        </row>
        <row r="1645">
          <cell r="A1645" t="str">
            <v>580502020000</v>
          </cell>
          <cell r="B1645" t="str">
            <v>ISLIP UFSD</v>
          </cell>
          <cell r="C1645" t="str">
            <v>580502020001</v>
          </cell>
          <cell r="D1645" t="str">
            <v>ISLIP HIGH SCHOOL</v>
          </cell>
          <cell r="E1645" t="str">
            <v>Good Standing</v>
          </cell>
        </row>
        <row r="1646">
          <cell r="A1646" t="str">
            <v>580502020000</v>
          </cell>
          <cell r="B1646" t="str">
            <v>ISLIP UFSD</v>
          </cell>
          <cell r="C1646" t="str">
            <v>580502020002</v>
          </cell>
          <cell r="D1646" t="str">
            <v>COMMACK ROAD ELEMENTARY SCHOOL</v>
          </cell>
          <cell r="E1646" t="str">
            <v>Good Standing</v>
          </cell>
        </row>
        <row r="1647">
          <cell r="A1647" t="str">
            <v>580502020000</v>
          </cell>
          <cell r="B1647" t="str">
            <v>ISLIP UFSD</v>
          </cell>
          <cell r="C1647" t="str">
            <v>580502020004</v>
          </cell>
          <cell r="D1647" t="str">
            <v>ISLIP MIDDLE SCHOOL</v>
          </cell>
          <cell r="E1647" t="str">
            <v>Good Standing</v>
          </cell>
        </row>
        <row r="1648">
          <cell r="A1648" t="str">
            <v>580502020000</v>
          </cell>
          <cell r="B1648" t="str">
            <v>ISLIP UFSD</v>
          </cell>
          <cell r="C1648" t="str">
            <v>580502020006</v>
          </cell>
          <cell r="D1648" t="str">
            <v>WING ELEMENTARY SCHOOL</v>
          </cell>
          <cell r="E1648" t="str">
            <v>Good Standing</v>
          </cell>
        </row>
        <row r="1649">
          <cell r="A1649" t="str">
            <v>610600010000</v>
          </cell>
          <cell r="B1649" t="str">
            <v>ITHACA CITY SD</v>
          </cell>
          <cell r="C1649" t="str">
            <v>610600010001</v>
          </cell>
          <cell r="D1649" t="str">
            <v>BELLE SHERMAN SCHOOL</v>
          </cell>
          <cell r="E1649" t="str">
            <v>Good Standing</v>
          </cell>
        </row>
        <row r="1650">
          <cell r="A1650" t="str">
            <v>610600010000</v>
          </cell>
          <cell r="B1650" t="str">
            <v>ITHACA CITY SD</v>
          </cell>
          <cell r="C1650" t="str">
            <v>610600010000</v>
          </cell>
          <cell r="D1650" t="str">
            <v>ITHACA CITY SD</v>
          </cell>
          <cell r="E1650" t="str">
            <v>Good Standing</v>
          </cell>
        </row>
        <row r="1651">
          <cell r="A1651" t="str">
            <v>610600010000</v>
          </cell>
          <cell r="B1651" t="str">
            <v>ITHACA CITY SD</v>
          </cell>
          <cell r="C1651" t="str">
            <v>610600010002</v>
          </cell>
          <cell r="D1651" t="str">
            <v>CAROLINE ELEMENTARY SCHOOL</v>
          </cell>
          <cell r="E1651" t="str">
            <v>Local Assistance Plan</v>
          </cell>
        </row>
        <row r="1652">
          <cell r="A1652" t="str">
            <v>610600010000</v>
          </cell>
          <cell r="B1652" t="str">
            <v>ITHACA CITY SD</v>
          </cell>
          <cell r="C1652" t="str">
            <v>610600010003</v>
          </cell>
          <cell r="D1652" t="str">
            <v>CAYUGA HTS ELEMENTARY SCHOOL</v>
          </cell>
          <cell r="E1652" t="str">
            <v>Good Standing</v>
          </cell>
        </row>
        <row r="1653">
          <cell r="A1653" t="str">
            <v>610600010000</v>
          </cell>
          <cell r="B1653" t="str">
            <v>ITHACA CITY SD</v>
          </cell>
          <cell r="C1653" t="str">
            <v>610600010004</v>
          </cell>
          <cell r="D1653" t="str">
            <v>BEVERLY J MARTIN ELEMENTARY SCHOOL</v>
          </cell>
          <cell r="E1653" t="str">
            <v>Good Standing</v>
          </cell>
        </row>
        <row r="1654">
          <cell r="A1654" t="str">
            <v>610600010000</v>
          </cell>
          <cell r="B1654" t="str">
            <v>ITHACA CITY SD</v>
          </cell>
          <cell r="C1654" t="str">
            <v>610600010007</v>
          </cell>
          <cell r="D1654" t="str">
            <v>ENFIELD SCHOOL</v>
          </cell>
          <cell r="E1654" t="str">
            <v>Local Assistance Plan</v>
          </cell>
        </row>
        <row r="1655">
          <cell r="A1655" t="str">
            <v>610600010000</v>
          </cell>
          <cell r="B1655" t="str">
            <v>ITHACA CITY SD</v>
          </cell>
          <cell r="C1655" t="str">
            <v>610600010008</v>
          </cell>
          <cell r="D1655" t="str">
            <v>FALL CREEK ELEMENTARY SCHOOL</v>
          </cell>
          <cell r="E1655" t="str">
            <v>Good Standing</v>
          </cell>
        </row>
        <row r="1656">
          <cell r="A1656" t="str">
            <v>610600010000</v>
          </cell>
          <cell r="B1656" t="str">
            <v>ITHACA CITY SD</v>
          </cell>
          <cell r="C1656" t="str">
            <v>610600010011</v>
          </cell>
          <cell r="D1656" t="str">
            <v>NORTHEAST SCHOOL</v>
          </cell>
          <cell r="E1656" t="str">
            <v>Good Standing</v>
          </cell>
        </row>
        <row r="1657">
          <cell r="A1657" t="str">
            <v>610600010000</v>
          </cell>
          <cell r="B1657" t="str">
            <v>ITHACA CITY SD</v>
          </cell>
          <cell r="C1657" t="str">
            <v>610600010012</v>
          </cell>
          <cell r="D1657" t="str">
            <v>SOUTH HILL SCHOOL</v>
          </cell>
          <cell r="E1657" t="str">
            <v>Good Standing</v>
          </cell>
        </row>
        <row r="1658">
          <cell r="A1658" t="str">
            <v>610600010000</v>
          </cell>
          <cell r="B1658" t="str">
            <v>ITHACA CITY SD</v>
          </cell>
          <cell r="C1658" t="str">
            <v>610600010014</v>
          </cell>
          <cell r="D1658" t="str">
            <v>BOYNTON MIDDLE SCHOOL</v>
          </cell>
          <cell r="E1658" t="str">
            <v>Local Assistance Plan</v>
          </cell>
        </row>
        <row r="1659">
          <cell r="A1659" t="str">
            <v>610600010000</v>
          </cell>
          <cell r="B1659" t="str">
            <v>ITHACA CITY SD</v>
          </cell>
          <cell r="C1659" t="str">
            <v>610600010015</v>
          </cell>
          <cell r="D1659" t="str">
            <v>DEWITT MIDDLE SCHOOL</v>
          </cell>
          <cell r="E1659" t="str">
            <v>Good Standing</v>
          </cell>
        </row>
        <row r="1660">
          <cell r="A1660" t="str">
            <v>610600010000</v>
          </cell>
          <cell r="B1660" t="str">
            <v>ITHACA CITY SD</v>
          </cell>
          <cell r="C1660" t="str">
            <v>610600010017</v>
          </cell>
          <cell r="D1660" t="str">
            <v>ITHACA SENIOR HIGH SCHOOL</v>
          </cell>
          <cell r="E1660" t="str">
            <v>Good Standing</v>
          </cell>
        </row>
        <row r="1661">
          <cell r="A1661" t="str">
            <v>610600010000</v>
          </cell>
          <cell r="B1661" t="str">
            <v>ITHACA CITY SD</v>
          </cell>
          <cell r="C1661" t="str">
            <v>610600010019</v>
          </cell>
          <cell r="D1661" t="str">
            <v>LEHMAN ALTERNATIVE COMM SCHOOL</v>
          </cell>
          <cell r="E1661" t="str">
            <v>Good Standing</v>
          </cell>
        </row>
        <row r="1662">
          <cell r="A1662" t="str">
            <v>061700010000</v>
          </cell>
          <cell r="B1662" t="str">
            <v>JAMESTOWN CITY SD</v>
          </cell>
          <cell r="C1662" t="str">
            <v>061700010000</v>
          </cell>
          <cell r="D1662" t="str">
            <v>JAMESTOWN CITY SD</v>
          </cell>
          <cell r="E1662" t="str">
            <v>Focus District</v>
          </cell>
        </row>
        <row r="1663">
          <cell r="A1663" t="str">
            <v>061700010000</v>
          </cell>
          <cell r="B1663" t="str">
            <v>JAMESTOWN CITY SD</v>
          </cell>
          <cell r="C1663" t="str">
            <v>061700010001</v>
          </cell>
          <cell r="D1663" t="str">
            <v>CARLYLE C RING ELEMENTARY SCHOOL</v>
          </cell>
          <cell r="E1663" t="str">
            <v>Focus</v>
          </cell>
        </row>
        <row r="1664">
          <cell r="A1664" t="str">
            <v>061700010000</v>
          </cell>
          <cell r="B1664" t="str">
            <v>JAMESTOWN CITY SD</v>
          </cell>
          <cell r="C1664" t="str">
            <v>061700010003</v>
          </cell>
          <cell r="D1664" t="str">
            <v>CLINTON V BUSH ELEMENTARY SCHOOL</v>
          </cell>
          <cell r="E1664" t="str">
            <v>Focus</v>
          </cell>
        </row>
        <row r="1665">
          <cell r="A1665" t="str">
            <v>061700010000</v>
          </cell>
          <cell r="B1665" t="str">
            <v>JAMESTOWN CITY SD</v>
          </cell>
          <cell r="C1665" t="str">
            <v>061700010006</v>
          </cell>
          <cell r="D1665" t="str">
            <v>PERSELL MIDDLE SCHOOL</v>
          </cell>
          <cell r="E1665" t="str">
            <v>Focus</v>
          </cell>
        </row>
        <row r="1666">
          <cell r="A1666" t="str">
            <v>061700010000</v>
          </cell>
          <cell r="B1666" t="str">
            <v>JAMESTOWN CITY SD</v>
          </cell>
          <cell r="C1666" t="str">
            <v>061700010007</v>
          </cell>
          <cell r="D1666" t="str">
            <v>MILTON J FLETCHER ELEMENTARY SCHOOL</v>
          </cell>
          <cell r="E1666" t="str">
            <v>Focus</v>
          </cell>
        </row>
        <row r="1667">
          <cell r="A1667" t="str">
            <v>061700010000</v>
          </cell>
          <cell r="B1667" t="str">
            <v>JAMESTOWN CITY SD</v>
          </cell>
          <cell r="C1667" t="str">
            <v>061700010008</v>
          </cell>
          <cell r="D1667" t="str">
            <v>ROVILLUS R ROGERS ELEMENTARY SCHOOL</v>
          </cell>
          <cell r="E1667" t="str">
            <v>Good Standing</v>
          </cell>
        </row>
        <row r="1668">
          <cell r="A1668" t="str">
            <v>061700010000</v>
          </cell>
          <cell r="B1668" t="str">
            <v>JAMESTOWN CITY SD</v>
          </cell>
          <cell r="C1668" t="str">
            <v>061700010009</v>
          </cell>
          <cell r="D1668" t="str">
            <v>SAMUEL G LOVE ELEMENTARY SCHOOL</v>
          </cell>
          <cell r="E1668" t="str">
            <v>Focus</v>
          </cell>
        </row>
        <row r="1669">
          <cell r="A1669" t="str">
            <v>061700010000</v>
          </cell>
          <cell r="B1669" t="str">
            <v>JAMESTOWN CITY SD</v>
          </cell>
          <cell r="C1669" t="str">
            <v>061700010010</v>
          </cell>
          <cell r="D1669" t="str">
            <v>THOMAS JEFFERSON MIDDLE SCHOOL</v>
          </cell>
          <cell r="E1669" t="str">
            <v>Focus</v>
          </cell>
        </row>
        <row r="1670">
          <cell r="A1670" t="str">
            <v>061700010000</v>
          </cell>
          <cell r="B1670" t="str">
            <v>JAMESTOWN CITY SD</v>
          </cell>
          <cell r="C1670" t="str">
            <v>061700010011</v>
          </cell>
          <cell r="D1670" t="str">
            <v>ABRAHAM LINCOLN ELEM SCHOOL</v>
          </cell>
          <cell r="E1670" t="str">
            <v>Focus</v>
          </cell>
        </row>
        <row r="1671">
          <cell r="A1671" t="str">
            <v>061700010000</v>
          </cell>
          <cell r="B1671" t="str">
            <v>JAMESTOWN CITY SD</v>
          </cell>
          <cell r="C1671" t="str">
            <v>061700010012</v>
          </cell>
          <cell r="D1671" t="str">
            <v>GEORGE WASHINGTON MIDDLE SCHOOL</v>
          </cell>
          <cell r="E1671" t="str">
            <v>Focus</v>
          </cell>
        </row>
        <row r="1672">
          <cell r="A1672" t="str">
            <v>061700010000</v>
          </cell>
          <cell r="B1672" t="str">
            <v>JAMESTOWN CITY SD</v>
          </cell>
          <cell r="C1672" t="str">
            <v>061700010013</v>
          </cell>
          <cell r="D1672" t="str">
            <v>JAMESTOWN HIGH SCHOOL</v>
          </cell>
          <cell r="E1672" t="str">
            <v>Focus</v>
          </cell>
        </row>
        <row r="1673">
          <cell r="A1673" t="str">
            <v>420411060000</v>
          </cell>
          <cell r="B1673" t="str">
            <v>JAMESVILLE-DEWITT CSD</v>
          </cell>
          <cell r="C1673" t="str">
            <v>420411060000</v>
          </cell>
          <cell r="D1673" t="str">
            <v>JAMESVILLE-DEWITT CSD</v>
          </cell>
          <cell r="E1673" t="str">
            <v>Good Standing</v>
          </cell>
        </row>
        <row r="1674">
          <cell r="A1674" t="str">
            <v>420411060000</v>
          </cell>
          <cell r="B1674" t="str">
            <v>JAMESVILLE-DEWITT CSD</v>
          </cell>
          <cell r="C1674" t="str">
            <v>420411060002</v>
          </cell>
          <cell r="D1674" t="str">
            <v>JAMESVILLE ELEMENTARY SCHOOL</v>
          </cell>
          <cell r="E1674" t="str">
            <v>Good Standing</v>
          </cell>
        </row>
        <row r="1675">
          <cell r="A1675" t="str">
            <v>420411060000</v>
          </cell>
          <cell r="B1675" t="str">
            <v>JAMESVILLE-DEWITT CSD</v>
          </cell>
          <cell r="C1675" t="str">
            <v>420411060003</v>
          </cell>
          <cell r="D1675" t="str">
            <v>MOSES DEWITT ELEMENTARY SCHOOL</v>
          </cell>
          <cell r="E1675" t="str">
            <v>Good Standing</v>
          </cell>
        </row>
        <row r="1676">
          <cell r="A1676" t="str">
            <v>420411060000</v>
          </cell>
          <cell r="B1676" t="str">
            <v>JAMESVILLE-DEWITT CSD</v>
          </cell>
          <cell r="C1676" t="str">
            <v>420411060004</v>
          </cell>
          <cell r="D1676" t="str">
            <v>TECUMSEH ELEMENTARY SCHOOL</v>
          </cell>
          <cell r="E1676" t="str">
            <v>Good Standing</v>
          </cell>
        </row>
        <row r="1677">
          <cell r="A1677" t="str">
            <v>420411060000</v>
          </cell>
          <cell r="B1677" t="str">
            <v>JAMESVILLE-DEWITT CSD</v>
          </cell>
          <cell r="C1677" t="str">
            <v>420411060005</v>
          </cell>
          <cell r="D1677" t="str">
            <v>JAMESVILLE-DEWITT MIDDLE SCHOOL</v>
          </cell>
          <cell r="E1677" t="str">
            <v>Good Standing</v>
          </cell>
        </row>
        <row r="1678">
          <cell r="A1678" t="str">
            <v>420411060000</v>
          </cell>
          <cell r="B1678" t="str">
            <v>JAMESVILLE-DEWITT CSD</v>
          </cell>
          <cell r="C1678" t="str">
            <v>420411060006</v>
          </cell>
          <cell r="D1678" t="str">
            <v>JAMESVILLE-DEWITT HIGH SCHOOL</v>
          </cell>
          <cell r="E1678" t="str">
            <v>Good Standing</v>
          </cell>
        </row>
        <row r="1679">
          <cell r="A1679" t="str">
            <v>572702040000</v>
          </cell>
          <cell r="B1679" t="str">
            <v>JASPER-TROUPSBURG CSD</v>
          </cell>
          <cell r="C1679" t="str">
            <v>572702040000</v>
          </cell>
          <cell r="D1679" t="str">
            <v>JASPER-TROUPSBURG CSD</v>
          </cell>
          <cell r="E1679" t="str">
            <v>Good Standing</v>
          </cell>
        </row>
        <row r="1680">
          <cell r="A1680" t="str">
            <v>572702040000</v>
          </cell>
          <cell r="B1680" t="str">
            <v>JASPER-TROUPSBURG CSD</v>
          </cell>
          <cell r="C1680" t="str">
            <v>572702040001</v>
          </cell>
          <cell r="D1680" t="str">
            <v>JASPER-TROUPSBURG ELEMENTARY SCHOOL</v>
          </cell>
          <cell r="E1680" t="str">
            <v>Good Standing</v>
          </cell>
        </row>
        <row r="1681">
          <cell r="A1681" t="str">
            <v>572702040000</v>
          </cell>
          <cell r="B1681" t="str">
            <v>JASPER-TROUPSBURG CSD</v>
          </cell>
          <cell r="C1681" t="str">
            <v>572702040002</v>
          </cell>
          <cell r="D1681" t="str">
            <v>JASPER-TROUPSBURG JUNIOR-SENIOR HS</v>
          </cell>
          <cell r="E1681" t="str">
            <v>Good Standing</v>
          </cell>
        </row>
        <row r="1682">
          <cell r="A1682" t="str">
            <v>540901040000</v>
          </cell>
          <cell r="B1682" t="str">
            <v>JEFFERSON CSD</v>
          </cell>
          <cell r="C1682" t="str">
            <v>540901040000</v>
          </cell>
          <cell r="D1682" t="str">
            <v>JEFFERSON CSD</v>
          </cell>
          <cell r="E1682" t="str">
            <v>Good Standing</v>
          </cell>
        </row>
        <row r="1683">
          <cell r="A1683" t="str">
            <v>540901040000</v>
          </cell>
          <cell r="B1683" t="str">
            <v>JEFFERSON CSD</v>
          </cell>
          <cell r="C1683" t="str">
            <v>540901040001</v>
          </cell>
          <cell r="D1683" t="str">
            <v>JEFFERSON CENTRAL SCHOOL</v>
          </cell>
          <cell r="E1683" t="str">
            <v>Good Standing</v>
          </cell>
        </row>
        <row r="1684">
          <cell r="A1684" t="str">
            <v>280515030000</v>
          </cell>
          <cell r="B1684" t="str">
            <v>JERICHO UFSD</v>
          </cell>
          <cell r="C1684" t="str">
            <v>280515030001</v>
          </cell>
          <cell r="D1684" t="str">
            <v>CANTIAGUE ELEMENTARY SCHOOL</v>
          </cell>
          <cell r="E1684" t="str">
            <v>Good Standing</v>
          </cell>
        </row>
        <row r="1685">
          <cell r="A1685" t="str">
            <v>280515030000</v>
          </cell>
          <cell r="B1685" t="str">
            <v>JERICHO UFSD</v>
          </cell>
          <cell r="C1685" t="str">
            <v>280515030002</v>
          </cell>
          <cell r="D1685" t="str">
            <v>GEORGE A JACKSON SCHOOL</v>
          </cell>
          <cell r="E1685" t="str">
            <v>Good Standing</v>
          </cell>
        </row>
        <row r="1686">
          <cell r="A1686" t="str">
            <v>280515030000</v>
          </cell>
          <cell r="B1686" t="str">
            <v>JERICHO UFSD</v>
          </cell>
          <cell r="C1686" t="str">
            <v>280515030005</v>
          </cell>
          <cell r="D1686" t="str">
            <v>JERICHO SENIOR HIGH SCHOOL</v>
          </cell>
          <cell r="E1686" t="str">
            <v>Good Standing</v>
          </cell>
        </row>
        <row r="1687">
          <cell r="A1687" t="str">
            <v>280515030000</v>
          </cell>
          <cell r="B1687" t="str">
            <v>JERICHO UFSD</v>
          </cell>
          <cell r="C1687" t="str">
            <v>280515030006</v>
          </cell>
          <cell r="D1687" t="str">
            <v>JERICHO MIDDLE SCHOOL</v>
          </cell>
          <cell r="E1687" t="str">
            <v>Good Standing</v>
          </cell>
        </row>
        <row r="1688">
          <cell r="A1688" t="str">
            <v>280515030000</v>
          </cell>
          <cell r="B1688" t="str">
            <v>JERICHO UFSD</v>
          </cell>
          <cell r="C1688" t="str">
            <v>280515030000</v>
          </cell>
          <cell r="D1688" t="str">
            <v>JERICHO UFSD</v>
          </cell>
          <cell r="E1688" t="str">
            <v>Good Standing</v>
          </cell>
        </row>
        <row r="1689">
          <cell r="A1689" t="str">
            <v>280515030000</v>
          </cell>
          <cell r="B1689" t="str">
            <v>JERICHO UFSD</v>
          </cell>
          <cell r="C1689" t="str">
            <v>280515030003</v>
          </cell>
          <cell r="D1689" t="str">
            <v>ROBERT SEAMAN ELEMENTARY SCHOOL</v>
          </cell>
          <cell r="E1689" t="str">
            <v>Good Standing</v>
          </cell>
        </row>
        <row r="1690">
          <cell r="A1690" t="str">
            <v>310200860819</v>
          </cell>
          <cell r="B1690" t="str">
            <v>JOHN V LINDSAY WILDCAT ACAD CS</v>
          </cell>
          <cell r="C1690" t="str">
            <v>310200860819</v>
          </cell>
          <cell r="D1690" t="str">
            <v>JOHN V LINDSAY WILDCAT ACAD CHARTER</v>
          </cell>
          <cell r="E1690" t="str">
            <v>Good Standing</v>
          </cell>
        </row>
        <row r="1691">
          <cell r="A1691" t="str">
            <v>353100860959</v>
          </cell>
          <cell r="B1691" t="str">
            <v>JOHN W LAVELLE PREP CS</v>
          </cell>
          <cell r="C1691" t="str">
            <v>353100860959</v>
          </cell>
          <cell r="D1691" t="str">
            <v>JOHN W LAVELLE PREP CHARTER SCHOOL</v>
          </cell>
          <cell r="E1691" t="str">
            <v>Good Standing</v>
          </cell>
        </row>
        <row r="1692">
          <cell r="A1692" t="str">
            <v>630601040000</v>
          </cell>
          <cell r="B1692" t="str">
            <v>JOHNSBURG CSD</v>
          </cell>
          <cell r="C1692" t="str">
            <v>630601040000</v>
          </cell>
          <cell r="D1692" t="str">
            <v>JOHNSBURG CSD</v>
          </cell>
          <cell r="E1692" t="str">
            <v>Good Standing</v>
          </cell>
        </row>
        <row r="1693">
          <cell r="A1693" t="str">
            <v>630601040000</v>
          </cell>
          <cell r="B1693" t="str">
            <v>JOHNSBURG CSD</v>
          </cell>
          <cell r="C1693" t="str">
            <v>630601040001</v>
          </cell>
          <cell r="D1693" t="str">
            <v>JOHNSBURG CENTRAL SCHOOL</v>
          </cell>
          <cell r="E1693" t="str">
            <v>Good Standing</v>
          </cell>
        </row>
        <row r="1694">
          <cell r="A1694" t="str">
            <v>031502060000</v>
          </cell>
          <cell r="B1694" t="str">
            <v>JOHNSON CITY CSD</v>
          </cell>
          <cell r="C1694" t="str">
            <v>031502060000</v>
          </cell>
          <cell r="D1694" t="str">
            <v>JOHNSON CITY CSD</v>
          </cell>
          <cell r="E1694" t="str">
            <v>Good Standing</v>
          </cell>
        </row>
        <row r="1695">
          <cell r="A1695" t="str">
            <v>031502060000</v>
          </cell>
          <cell r="B1695" t="str">
            <v>JOHNSON CITY CSD</v>
          </cell>
          <cell r="C1695" t="str">
            <v>031502060001</v>
          </cell>
          <cell r="D1695" t="str">
            <v>JOHNSON CITY ELEM/INTRMED SCHOOL</v>
          </cell>
          <cell r="E1695" t="str">
            <v>Local Assistance Plan</v>
          </cell>
        </row>
        <row r="1696">
          <cell r="A1696" t="str">
            <v>031502060000</v>
          </cell>
          <cell r="B1696" t="str">
            <v>JOHNSON CITY CSD</v>
          </cell>
          <cell r="C1696" t="str">
            <v>031502060003</v>
          </cell>
          <cell r="D1696" t="str">
            <v>JOHNSON CITY ELEM/PRIMARY SCHOOL</v>
          </cell>
          <cell r="E1696" t="str">
            <v>Good Standing</v>
          </cell>
        </row>
        <row r="1697">
          <cell r="A1697" t="str">
            <v>031502060000</v>
          </cell>
          <cell r="B1697" t="str">
            <v>JOHNSON CITY CSD</v>
          </cell>
          <cell r="C1697" t="str">
            <v>031502060005</v>
          </cell>
          <cell r="D1697" t="str">
            <v>JOHNSON CITY MIDDLE SCHOOL</v>
          </cell>
          <cell r="E1697" t="str">
            <v>Good Standing</v>
          </cell>
        </row>
        <row r="1698">
          <cell r="A1698" t="str">
            <v>031502060000</v>
          </cell>
          <cell r="B1698" t="str">
            <v>JOHNSON CITY CSD</v>
          </cell>
          <cell r="C1698" t="str">
            <v>031502060006</v>
          </cell>
          <cell r="D1698" t="str">
            <v>JOHNSON CITY SENIOR HIGH SCHOOL</v>
          </cell>
          <cell r="E1698" t="str">
            <v>Good Standing</v>
          </cell>
        </row>
        <row r="1699">
          <cell r="A1699" t="str">
            <v>170600010000</v>
          </cell>
          <cell r="B1699" t="str">
            <v>JOHNSTOWN CITY SD</v>
          </cell>
          <cell r="C1699" t="str">
            <v>170600010005</v>
          </cell>
          <cell r="D1699" t="str">
            <v>WARREN STREET SCHOOL</v>
          </cell>
          <cell r="E1699" t="str">
            <v>Good Standing</v>
          </cell>
        </row>
        <row r="1700">
          <cell r="A1700" t="str">
            <v>170600010000</v>
          </cell>
          <cell r="B1700" t="str">
            <v>JOHNSTOWN CITY SD</v>
          </cell>
          <cell r="C1700" t="str">
            <v>170600010000</v>
          </cell>
          <cell r="D1700" t="str">
            <v>JOHNSTOWN CITY SD</v>
          </cell>
          <cell r="E1700" t="str">
            <v>Good Standing</v>
          </cell>
        </row>
        <row r="1701">
          <cell r="A1701" t="str">
            <v>170600010000</v>
          </cell>
          <cell r="B1701" t="str">
            <v>JOHNSTOWN CITY SD</v>
          </cell>
          <cell r="C1701" t="str">
            <v>170600010001</v>
          </cell>
          <cell r="D1701" t="str">
            <v>GLEBE STREET ELEMENTARY SCHOOL</v>
          </cell>
          <cell r="E1701" t="str">
            <v>Good Standing</v>
          </cell>
        </row>
        <row r="1702">
          <cell r="A1702" t="str">
            <v>170600010000</v>
          </cell>
          <cell r="B1702" t="str">
            <v>JOHNSTOWN CITY SD</v>
          </cell>
          <cell r="C1702" t="str">
            <v>170600010004</v>
          </cell>
          <cell r="D1702" t="str">
            <v>PLEASANT AVENUE SCHOOL</v>
          </cell>
          <cell r="E1702" t="str">
            <v>Good Standing</v>
          </cell>
        </row>
        <row r="1703">
          <cell r="A1703" t="str">
            <v>170600010000</v>
          </cell>
          <cell r="B1703" t="str">
            <v>JOHNSTOWN CITY SD</v>
          </cell>
          <cell r="C1703" t="str">
            <v>170600010006</v>
          </cell>
          <cell r="D1703" t="str">
            <v>JOHNSTOWN SENIOR HIGH SCHOOL</v>
          </cell>
          <cell r="E1703" t="str">
            <v>Good Standing</v>
          </cell>
        </row>
        <row r="1704">
          <cell r="A1704" t="str">
            <v>170600010000</v>
          </cell>
          <cell r="B1704" t="str">
            <v>JOHNSTOWN CITY SD</v>
          </cell>
          <cell r="C1704" t="str">
            <v>170600010007</v>
          </cell>
          <cell r="D1704" t="str">
            <v>KNOX JUNIOR HIGH SCHOOL</v>
          </cell>
          <cell r="E1704" t="str">
            <v>Good Standing</v>
          </cell>
        </row>
        <row r="1705">
          <cell r="A1705" t="str">
            <v>420501060000</v>
          </cell>
          <cell r="B1705" t="str">
            <v>JORDAN-ELBRIDGE CSD</v>
          </cell>
          <cell r="C1705" t="str">
            <v>420501060000</v>
          </cell>
          <cell r="D1705" t="str">
            <v>JORDAN-ELBRIDGE CSD</v>
          </cell>
          <cell r="E1705" t="str">
            <v>Good Standing</v>
          </cell>
        </row>
        <row r="1706">
          <cell r="A1706" t="str">
            <v>420501060000</v>
          </cell>
          <cell r="B1706" t="str">
            <v>JORDAN-ELBRIDGE CSD</v>
          </cell>
          <cell r="C1706" t="str">
            <v>420501060001</v>
          </cell>
          <cell r="D1706" t="str">
            <v>ELBRIDGE ELEMENTARY SCHOOL</v>
          </cell>
          <cell r="E1706" t="str">
            <v>Good Standing</v>
          </cell>
        </row>
        <row r="1707">
          <cell r="A1707" t="str">
            <v>420501060000</v>
          </cell>
          <cell r="B1707" t="str">
            <v>JORDAN-ELBRIDGE CSD</v>
          </cell>
          <cell r="C1707" t="str">
            <v>420501060002</v>
          </cell>
          <cell r="D1707" t="str">
            <v>RAMSDELL ELEMENTARY SCHOOL</v>
          </cell>
          <cell r="E1707" t="str">
            <v>Good Standing</v>
          </cell>
        </row>
        <row r="1708">
          <cell r="A1708" t="str">
            <v>420501060000</v>
          </cell>
          <cell r="B1708" t="str">
            <v>JORDAN-ELBRIDGE CSD</v>
          </cell>
          <cell r="C1708" t="str">
            <v>420501060003</v>
          </cell>
          <cell r="D1708" t="str">
            <v>JORDAN-ELBRIDGE HIGH SCHOOL</v>
          </cell>
          <cell r="E1708" t="str">
            <v>Good Standing</v>
          </cell>
        </row>
        <row r="1709">
          <cell r="A1709" t="str">
            <v>420501060000</v>
          </cell>
          <cell r="B1709" t="str">
            <v>JORDAN-ELBRIDGE CSD</v>
          </cell>
          <cell r="C1709" t="str">
            <v>420501060004</v>
          </cell>
          <cell r="D1709" t="str">
            <v>JORDAN-ELBRIDGE MIDDLE SCHOOL</v>
          </cell>
          <cell r="E1709" t="str">
            <v>Local Assistance Plan</v>
          </cell>
        </row>
        <row r="1710">
          <cell r="A1710" t="str">
            <v>660101030000</v>
          </cell>
          <cell r="B1710" t="str">
            <v>KATONAH-LEWISBORO UFSD</v>
          </cell>
          <cell r="C1710" t="str">
            <v>660101030004</v>
          </cell>
          <cell r="D1710" t="str">
            <v>JOHN JAY HIGH SCHOOL</v>
          </cell>
          <cell r="E1710" t="str">
            <v>Good Standing</v>
          </cell>
        </row>
        <row r="1711">
          <cell r="A1711" t="str">
            <v>660101030000</v>
          </cell>
          <cell r="B1711" t="str">
            <v>KATONAH-LEWISBORO UFSD</v>
          </cell>
          <cell r="C1711" t="str">
            <v>660101030005</v>
          </cell>
          <cell r="D1711" t="str">
            <v>JOHN JAY MIDDLE SCHOOL</v>
          </cell>
          <cell r="E1711" t="str">
            <v>Good Standing</v>
          </cell>
        </row>
        <row r="1712">
          <cell r="A1712" t="str">
            <v>660101030000</v>
          </cell>
          <cell r="B1712" t="str">
            <v>KATONAH-LEWISBORO UFSD</v>
          </cell>
          <cell r="C1712" t="str">
            <v>660101030000</v>
          </cell>
          <cell r="D1712" t="str">
            <v>KATONAH-LEWISBORO UFSD</v>
          </cell>
          <cell r="E1712" t="str">
            <v>Good Standing</v>
          </cell>
        </row>
        <row r="1713">
          <cell r="A1713" t="str">
            <v>660101030000</v>
          </cell>
          <cell r="B1713" t="str">
            <v>KATONAH-LEWISBORO UFSD</v>
          </cell>
          <cell r="C1713" t="str">
            <v>660101030001</v>
          </cell>
          <cell r="D1713" t="str">
            <v>INCREASE MILLER ELEMENTARY SCHOOL</v>
          </cell>
          <cell r="E1713" t="str">
            <v>Good Standing</v>
          </cell>
        </row>
        <row r="1714">
          <cell r="A1714" t="str">
            <v>660101030000</v>
          </cell>
          <cell r="B1714" t="str">
            <v>KATONAH-LEWISBORO UFSD</v>
          </cell>
          <cell r="C1714" t="str">
            <v>660101030002</v>
          </cell>
          <cell r="D1714" t="str">
            <v>KATONAH ELEMENTARY SCHOOL</v>
          </cell>
          <cell r="E1714" t="str">
            <v>Good Standing</v>
          </cell>
        </row>
        <row r="1715">
          <cell r="A1715" t="str">
            <v>660101030000</v>
          </cell>
          <cell r="B1715" t="str">
            <v>KATONAH-LEWISBORO UFSD</v>
          </cell>
          <cell r="C1715" t="str">
            <v>660101030003</v>
          </cell>
          <cell r="D1715" t="str">
            <v>LEWISBORO ELEMENTARY SCHOOL</v>
          </cell>
          <cell r="E1715" t="str">
            <v>Good Standing</v>
          </cell>
        </row>
        <row r="1716">
          <cell r="A1716" t="str">
            <v>660101030000</v>
          </cell>
          <cell r="B1716" t="str">
            <v>KATONAH-LEWISBORO UFSD</v>
          </cell>
          <cell r="C1716" t="str">
            <v>660101030006</v>
          </cell>
          <cell r="D1716" t="str">
            <v>MEADOW POND ELEMENTARY SCHOOL</v>
          </cell>
          <cell r="E1716" t="str">
            <v>Good Standing</v>
          </cell>
        </row>
        <row r="1717">
          <cell r="A1717" t="str">
            <v>150601040000</v>
          </cell>
          <cell r="B1717" t="str">
            <v>KEENE CSD</v>
          </cell>
          <cell r="C1717" t="str">
            <v>150601040000</v>
          </cell>
          <cell r="D1717" t="str">
            <v>KEENE CSD</v>
          </cell>
          <cell r="E1717" t="str">
            <v>Good Standing</v>
          </cell>
        </row>
        <row r="1718">
          <cell r="A1718" t="str">
            <v>150601040000</v>
          </cell>
          <cell r="B1718" t="str">
            <v>KEENE CSD</v>
          </cell>
          <cell r="C1718" t="str">
            <v>150601040001</v>
          </cell>
          <cell r="D1718" t="str">
            <v>KEENE CENTRAL SCHOOL</v>
          </cell>
          <cell r="E1718" t="str">
            <v>Good Standing</v>
          </cell>
        </row>
        <row r="1719">
          <cell r="A1719" t="str">
            <v>450607040000</v>
          </cell>
          <cell r="B1719" t="str">
            <v>KENDALL CSD</v>
          </cell>
          <cell r="C1719" t="str">
            <v>450607040000</v>
          </cell>
          <cell r="D1719" t="str">
            <v>KENDALL CSD</v>
          </cell>
          <cell r="E1719" t="str">
            <v>Good Standing</v>
          </cell>
        </row>
        <row r="1720">
          <cell r="A1720" t="str">
            <v>450607040000</v>
          </cell>
          <cell r="B1720" t="str">
            <v>KENDALL CSD</v>
          </cell>
          <cell r="C1720" t="str">
            <v>450607040002</v>
          </cell>
          <cell r="D1720" t="str">
            <v>KENDALL JUNIOR-SENIOR HIGH SCHOOL</v>
          </cell>
          <cell r="E1720" t="str">
            <v>Good Standing</v>
          </cell>
        </row>
        <row r="1721">
          <cell r="A1721" t="str">
            <v>450607040000</v>
          </cell>
          <cell r="B1721" t="str">
            <v>KENDALL CSD</v>
          </cell>
          <cell r="C1721" t="str">
            <v>450607040003</v>
          </cell>
          <cell r="D1721" t="str">
            <v>KENDALL ELEMENTARY SCHOOL</v>
          </cell>
          <cell r="E1721" t="str">
            <v>Good Standing</v>
          </cell>
        </row>
        <row r="1722">
          <cell r="A1722" t="str">
            <v>142601030000</v>
          </cell>
          <cell r="B1722" t="str">
            <v>KENMORE-TONAWANDA UFSD</v>
          </cell>
          <cell r="C1722" t="str">
            <v>142601030000</v>
          </cell>
          <cell r="D1722" t="str">
            <v>KENMORE-TONAWANDA UFSD</v>
          </cell>
          <cell r="E1722" t="str">
            <v>Focus District</v>
          </cell>
        </row>
        <row r="1723">
          <cell r="A1723" t="str">
            <v>142601030000</v>
          </cell>
          <cell r="B1723" t="str">
            <v>KENMORE-TONAWANDA UFSD</v>
          </cell>
          <cell r="C1723" t="str">
            <v>142601030002</v>
          </cell>
          <cell r="D1723" t="str">
            <v>ALEXANDER HAMILTON ELEMENTARY SCHOOL</v>
          </cell>
          <cell r="E1723" t="str">
            <v>Good Standing</v>
          </cell>
        </row>
        <row r="1724">
          <cell r="A1724" t="str">
            <v>142601030000</v>
          </cell>
          <cell r="B1724" t="str">
            <v>KENMORE-TONAWANDA UFSD</v>
          </cell>
          <cell r="C1724" t="str">
            <v>142601030003</v>
          </cell>
          <cell r="D1724" t="str">
            <v>BEN FRANKLIN MIDDLE SCHOOL</v>
          </cell>
          <cell r="E1724" t="str">
            <v>Good Standing</v>
          </cell>
        </row>
        <row r="1725">
          <cell r="A1725" t="str">
            <v>142601030000</v>
          </cell>
          <cell r="B1725" t="str">
            <v>KENMORE-TONAWANDA UFSD</v>
          </cell>
          <cell r="C1725" t="str">
            <v>142601030006</v>
          </cell>
          <cell r="D1725" t="str">
            <v>CHARLES A LINDBERGH ELEMENTARY SCH</v>
          </cell>
          <cell r="E1725" t="str">
            <v>Good Standing</v>
          </cell>
        </row>
        <row r="1726">
          <cell r="A1726" t="str">
            <v>142601030000</v>
          </cell>
          <cell r="B1726" t="str">
            <v>KENMORE-TONAWANDA UFSD</v>
          </cell>
          <cell r="C1726" t="str">
            <v>142601030011</v>
          </cell>
          <cell r="D1726" t="str">
            <v>HERBERT HOOVER MIDDLE SCHOOL</v>
          </cell>
          <cell r="E1726" t="str">
            <v>Good Standing</v>
          </cell>
        </row>
        <row r="1727">
          <cell r="A1727" t="str">
            <v>142601030000</v>
          </cell>
          <cell r="B1727" t="str">
            <v>KENMORE-TONAWANDA UFSD</v>
          </cell>
          <cell r="C1727" t="str">
            <v>142601030013</v>
          </cell>
          <cell r="D1727" t="str">
            <v>HOLMES ELEMENTARY SCHOOL</v>
          </cell>
          <cell r="E1727" t="str">
            <v>Good Standing</v>
          </cell>
        </row>
        <row r="1728">
          <cell r="A1728" t="str">
            <v>142601030000</v>
          </cell>
          <cell r="B1728" t="str">
            <v>KENMORE-TONAWANDA UFSD</v>
          </cell>
          <cell r="C1728" t="str">
            <v>142601030019</v>
          </cell>
          <cell r="D1728" t="str">
            <v>THEODORE ROOSEVELT ELEMENTARY SCHOOL</v>
          </cell>
          <cell r="E1728" t="str">
            <v>Good Standing</v>
          </cell>
        </row>
        <row r="1729">
          <cell r="A1729" t="str">
            <v>142601030000</v>
          </cell>
          <cell r="B1729" t="str">
            <v>KENMORE-TONAWANDA UFSD</v>
          </cell>
          <cell r="C1729" t="str">
            <v>142601030020</v>
          </cell>
          <cell r="D1729" t="str">
            <v>THOMAS A EDISON ELEMENTARY SCHOOL</v>
          </cell>
          <cell r="E1729" t="str">
            <v>Good Standing</v>
          </cell>
        </row>
        <row r="1730">
          <cell r="A1730" t="str">
            <v>142601030000</v>
          </cell>
          <cell r="B1730" t="str">
            <v>KENMORE-TONAWANDA UFSD</v>
          </cell>
          <cell r="C1730" t="str">
            <v>142601030021</v>
          </cell>
          <cell r="D1730" t="str">
            <v>THOMAS JEFFERSON ELEMENTARY SCHOOL</v>
          </cell>
          <cell r="E1730" t="str">
            <v>Good Standing</v>
          </cell>
        </row>
        <row r="1731">
          <cell r="A1731" t="str">
            <v>142601030000</v>
          </cell>
          <cell r="B1731" t="str">
            <v>KENMORE-TONAWANDA UFSD</v>
          </cell>
          <cell r="C1731" t="str">
            <v>142601030022</v>
          </cell>
          <cell r="D1731" t="str">
            <v>KENMORE MIDDLE SCHOOL</v>
          </cell>
          <cell r="E1731" t="str">
            <v>Good Standing</v>
          </cell>
        </row>
        <row r="1732">
          <cell r="A1732" t="str">
            <v>142601030000</v>
          </cell>
          <cell r="B1732" t="str">
            <v>KENMORE-TONAWANDA UFSD</v>
          </cell>
          <cell r="C1732" t="str">
            <v>142601030023</v>
          </cell>
          <cell r="D1732" t="str">
            <v>BEN FRANKLIN ELEMENTARY SCHOOL</v>
          </cell>
          <cell r="E1732" t="str">
            <v>Good Standing</v>
          </cell>
        </row>
        <row r="1733">
          <cell r="A1733" t="str">
            <v>142601030000</v>
          </cell>
          <cell r="B1733" t="str">
            <v>KENMORE-TONAWANDA UFSD</v>
          </cell>
          <cell r="C1733" t="str">
            <v>142601030024</v>
          </cell>
          <cell r="D1733" t="str">
            <v>HERBERT HOOVER ELEMENTARY SCHOOL</v>
          </cell>
          <cell r="E1733" t="str">
            <v>Good Standing</v>
          </cell>
        </row>
        <row r="1734">
          <cell r="A1734" t="str">
            <v>142601030000</v>
          </cell>
          <cell r="B1734" t="str">
            <v>KENMORE-TONAWANDA UFSD</v>
          </cell>
          <cell r="C1734" t="str">
            <v>142601030025</v>
          </cell>
          <cell r="D1734" t="str">
            <v>KENMORE EAST SENIOR HIGH SCHOOL</v>
          </cell>
          <cell r="E1734" t="str">
            <v>Focus</v>
          </cell>
        </row>
        <row r="1735">
          <cell r="A1735" t="str">
            <v>142601030000</v>
          </cell>
          <cell r="B1735" t="str">
            <v>KENMORE-TONAWANDA UFSD</v>
          </cell>
          <cell r="C1735" t="str">
            <v>142601030026</v>
          </cell>
          <cell r="D1735" t="str">
            <v>KENMORE WEST SENIOR HIGH SCHOOL</v>
          </cell>
          <cell r="E1735" t="str">
            <v>Focus</v>
          </cell>
        </row>
        <row r="1736">
          <cell r="A1736" t="str">
            <v>101401040000</v>
          </cell>
          <cell r="B1736" t="str">
            <v>KINDERHOOK CSD</v>
          </cell>
          <cell r="C1736" t="str">
            <v>101401040005</v>
          </cell>
          <cell r="D1736" t="str">
            <v>ICHABOD CRANE SENIOR HIGH SCHOOL</v>
          </cell>
          <cell r="E1736" t="str">
            <v>Good Standing</v>
          </cell>
        </row>
        <row r="1737">
          <cell r="A1737" t="str">
            <v>101401040000</v>
          </cell>
          <cell r="B1737" t="str">
            <v>KINDERHOOK CSD</v>
          </cell>
          <cell r="C1737" t="str">
            <v>101401040000</v>
          </cell>
          <cell r="D1737" t="str">
            <v>KINDERHOOK CSD</v>
          </cell>
          <cell r="E1737" t="str">
            <v>Good Standing</v>
          </cell>
        </row>
        <row r="1738">
          <cell r="A1738" t="str">
            <v>101401040000</v>
          </cell>
          <cell r="B1738" t="str">
            <v>KINDERHOOK CSD</v>
          </cell>
          <cell r="C1738" t="str">
            <v>101401040004</v>
          </cell>
          <cell r="D1738" t="str">
            <v>ICHABOD CRANE PRIMARYSCHOOL</v>
          </cell>
          <cell r="E1738" t="str">
            <v>Good Standing</v>
          </cell>
        </row>
        <row r="1739">
          <cell r="A1739" t="str">
            <v>101401040000</v>
          </cell>
          <cell r="B1739" t="str">
            <v>KINDERHOOK CSD</v>
          </cell>
          <cell r="C1739" t="str">
            <v>101401040006</v>
          </cell>
          <cell r="D1739" t="str">
            <v>ICHABOD CRANE MIDDLE SCHOOL</v>
          </cell>
          <cell r="E1739" t="str">
            <v>Good Standing</v>
          </cell>
        </row>
        <row r="1740">
          <cell r="A1740" t="str">
            <v>101401040000</v>
          </cell>
          <cell r="B1740" t="str">
            <v>KINDERHOOK CSD</v>
          </cell>
          <cell r="C1740" t="str">
            <v>101401040007</v>
          </cell>
          <cell r="D1740" t="str">
            <v>ICHABOD CRANE ELEMENTARY SCHOOL</v>
          </cell>
          <cell r="E1740" t="str">
            <v>Good Standing</v>
          </cell>
        </row>
        <row r="1741">
          <cell r="A1741" t="str">
            <v>140600860814</v>
          </cell>
          <cell r="B1741" t="str">
            <v>KING CENTER CS</v>
          </cell>
          <cell r="C1741" t="str">
            <v>140600860814</v>
          </cell>
          <cell r="D1741" t="str">
            <v>KING CENTER CHARTER SCHOOL</v>
          </cell>
          <cell r="E1741" t="str">
            <v>Good Standing</v>
          </cell>
        </row>
        <row r="1742">
          <cell r="A1742" t="str">
            <v>331800860908</v>
          </cell>
          <cell r="B1742" t="str">
            <v>KINGS COLLEGIATE CS</v>
          </cell>
          <cell r="C1742" t="str">
            <v>331800860908</v>
          </cell>
          <cell r="D1742" t="str">
            <v>KINGS COLLEGIATE CHARTER SCHOOL</v>
          </cell>
          <cell r="E1742" t="str">
            <v>Good Standing</v>
          </cell>
        </row>
        <row r="1743">
          <cell r="A1743" t="str">
            <v>580805060000</v>
          </cell>
          <cell r="B1743" t="str">
            <v>KINGS PARK CSD</v>
          </cell>
          <cell r="C1743" t="str">
            <v>580805060000</v>
          </cell>
          <cell r="D1743" t="str">
            <v>KINGS PARK CSD</v>
          </cell>
          <cell r="E1743" t="str">
            <v>Good Standing</v>
          </cell>
        </row>
        <row r="1744">
          <cell r="A1744" t="str">
            <v>580805060000</v>
          </cell>
          <cell r="B1744" t="str">
            <v>KINGS PARK CSD</v>
          </cell>
          <cell r="C1744" t="str">
            <v>580805060001</v>
          </cell>
          <cell r="D1744" t="str">
            <v>R J O INTERMEIDATE SCHOOL</v>
          </cell>
          <cell r="E1744" t="str">
            <v>Good Standing</v>
          </cell>
        </row>
        <row r="1745">
          <cell r="A1745" t="str">
            <v>580805060000</v>
          </cell>
          <cell r="B1745" t="str">
            <v>KINGS PARK CSD</v>
          </cell>
          <cell r="C1745" t="str">
            <v>580805060004</v>
          </cell>
          <cell r="D1745" t="str">
            <v>KINGS PARK HIGH SCHOOL</v>
          </cell>
          <cell r="E1745" t="str">
            <v>Good Standing</v>
          </cell>
        </row>
        <row r="1746">
          <cell r="A1746" t="str">
            <v>580805060000</v>
          </cell>
          <cell r="B1746" t="str">
            <v>KINGS PARK CSD</v>
          </cell>
          <cell r="C1746" t="str">
            <v>580805060005</v>
          </cell>
          <cell r="D1746" t="str">
            <v>PARKVIEW ELEMENTARY SCHOOL</v>
          </cell>
          <cell r="E1746" t="str">
            <v>Good Standing</v>
          </cell>
        </row>
        <row r="1747">
          <cell r="A1747" t="str">
            <v>580805060000</v>
          </cell>
          <cell r="B1747" t="str">
            <v>KINGS PARK CSD</v>
          </cell>
          <cell r="C1747" t="str">
            <v>580805060006</v>
          </cell>
          <cell r="D1747" t="str">
            <v>FORT SALONGA ELEMENTARY SCHOOL</v>
          </cell>
          <cell r="E1747" t="str">
            <v>Good Standing</v>
          </cell>
        </row>
        <row r="1748">
          <cell r="A1748" t="str">
            <v>580805060000</v>
          </cell>
          <cell r="B1748" t="str">
            <v>KINGS PARK CSD</v>
          </cell>
          <cell r="C1748" t="str">
            <v>580805060007</v>
          </cell>
          <cell r="D1748" t="str">
            <v>WILLIAM T ROGERS MIDDLE SCHOOL</v>
          </cell>
          <cell r="E1748" t="str">
            <v>Good Standing</v>
          </cell>
        </row>
        <row r="1749">
          <cell r="A1749" t="str">
            <v>620600010000</v>
          </cell>
          <cell r="B1749" t="str">
            <v>KINGSTON CITY SD</v>
          </cell>
          <cell r="C1749" t="str">
            <v>620600010000</v>
          </cell>
          <cell r="D1749" t="str">
            <v>KINGSTON CITY SD</v>
          </cell>
          <cell r="E1749" t="str">
            <v>Focus District</v>
          </cell>
        </row>
        <row r="1750">
          <cell r="A1750" t="str">
            <v>620600010000</v>
          </cell>
          <cell r="B1750" t="str">
            <v>KINGSTON CITY SD</v>
          </cell>
          <cell r="C1750" t="str">
            <v>620600010002</v>
          </cell>
          <cell r="D1750" t="str">
            <v>SOPHIE FINN SCHOOL</v>
          </cell>
          <cell r="E1750" t="str">
            <v>Good Standing</v>
          </cell>
        </row>
        <row r="1751">
          <cell r="A1751" t="str">
            <v>620600010000</v>
          </cell>
          <cell r="B1751" t="str">
            <v>KINGSTON CITY SD</v>
          </cell>
          <cell r="C1751" t="str">
            <v>620600010009</v>
          </cell>
          <cell r="D1751" t="str">
            <v>ANNA DEVINE SCHOOL</v>
          </cell>
          <cell r="E1751" t="str">
            <v>Good Standing</v>
          </cell>
        </row>
        <row r="1752">
          <cell r="A1752" t="str">
            <v>620600010000</v>
          </cell>
          <cell r="B1752" t="str">
            <v>KINGSTON CITY SD</v>
          </cell>
          <cell r="C1752" t="str">
            <v>620600010011</v>
          </cell>
          <cell r="D1752" t="str">
            <v>CHAMBERS SCHOOL</v>
          </cell>
          <cell r="E1752" t="str">
            <v>Focus</v>
          </cell>
        </row>
        <row r="1753">
          <cell r="A1753" t="str">
            <v>620600010000</v>
          </cell>
          <cell r="B1753" t="str">
            <v>KINGSTON CITY SD</v>
          </cell>
          <cell r="C1753" t="str">
            <v>620600010012</v>
          </cell>
          <cell r="D1753" t="str">
            <v>GEORGE WASHINGTON SCHOOL</v>
          </cell>
          <cell r="E1753" t="str">
            <v>Focus</v>
          </cell>
        </row>
        <row r="1754">
          <cell r="A1754" t="str">
            <v>620600010000</v>
          </cell>
          <cell r="B1754" t="str">
            <v>KINGSTON CITY SD</v>
          </cell>
          <cell r="C1754" t="str">
            <v>620600010013</v>
          </cell>
          <cell r="D1754" t="str">
            <v>ERNEST C MYER SCHOOL</v>
          </cell>
          <cell r="E1754" t="str">
            <v>Focus</v>
          </cell>
        </row>
        <row r="1755">
          <cell r="A1755" t="str">
            <v>620600010000</v>
          </cell>
          <cell r="B1755" t="str">
            <v>KINGSTON CITY SD</v>
          </cell>
          <cell r="C1755" t="str">
            <v>620600010014</v>
          </cell>
          <cell r="D1755" t="str">
            <v>JOHN F KENNEDY SCHOOL</v>
          </cell>
          <cell r="E1755" t="str">
            <v>Focus</v>
          </cell>
        </row>
        <row r="1756">
          <cell r="A1756" t="str">
            <v>620600010000</v>
          </cell>
          <cell r="B1756" t="str">
            <v>KINGSTON CITY SD</v>
          </cell>
          <cell r="C1756" t="str">
            <v>620600010015</v>
          </cell>
          <cell r="D1756" t="str">
            <v>E R CROSBY ELEMENTARY SCHOOL</v>
          </cell>
          <cell r="E1756" t="str">
            <v>Good Standing</v>
          </cell>
        </row>
        <row r="1757">
          <cell r="A1757" t="str">
            <v>620600010000</v>
          </cell>
          <cell r="B1757" t="str">
            <v>KINGSTON CITY SD</v>
          </cell>
          <cell r="C1757" t="str">
            <v>620600010016</v>
          </cell>
          <cell r="D1757" t="str">
            <v>FRANK L MEAGHER SCHOOL</v>
          </cell>
          <cell r="E1757" t="str">
            <v>Good Standing</v>
          </cell>
        </row>
        <row r="1758">
          <cell r="A1758" t="str">
            <v>620600010000</v>
          </cell>
          <cell r="B1758" t="str">
            <v>KINGSTON CITY SD</v>
          </cell>
          <cell r="C1758" t="str">
            <v>620600010017</v>
          </cell>
          <cell r="D1758" t="str">
            <v>ROBERT R GRAVES SCHOOL</v>
          </cell>
          <cell r="E1758" t="str">
            <v>Good Standing</v>
          </cell>
        </row>
        <row r="1759">
          <cell r="A1759" t="str">
            <v>620600010000</v>
          </cell>
          <cell r="B1759" t="str">
            <v>KINGSTON CITY SD</v>
          </cell>
          <cell r="C1759" t="str">
            <v>620600010020</v>
          </cell>
          <cell r="D1759" t="str">
            <v>J WATSON BAILEY MIDDLE SCHOOL</v>
          </cell>
          <cell r="E1759" t="str">
            <v>Focus</v>
          </cell>
        </row>
        <row r="1760">
          <cell r="A1760" t="str">
            <v>620600010000</v>
          </cell>
          <cell r="B1760" t="str">
            <v>KINGSTON CITY SD</v>
          </cell>
          <cell r="C1760" t="str">
            <v>620600010022</v>
          </cell>
          <cell r="D1760" t="str">
            <v>KINGSTON HIGH SCHOOL</v>
          </cell>
          <cell r="E1760" t="str">
            <v>Focus</v>
          </cell>
        </row>
        <row r="1761">
          <cell r="A1761" t="str">
            <v>620600010000</v>
          </cell>
          <cell r="B1761" t="str">
            <v>KINGSTON CITY SD</v>
          </cell>
          <cell r="C1761" t="str">
            <v>620600010024</v>
          </cell>
          <cell r="D1761" t="str">
            <v>HARRY L EDSON SCHOOL</v>
          </cell>
          <cell r="E1761" t="str">
            <v>Focus</v>
          </cell>
        </row>
        <row r="1762">
          <cell r="A1762" t="str">
            <v>620600010000</v>
          </cell>
          <cell r="B1762" t="str">
            <v>KINGSTON CITY SD</v>
          </cell>
          <cell r="C1762" t="str">
            <v>620600010025</v>
          </cell>
          <cell r="D1762" t="str">
            <v>M CLIFFORD MILLER MIDDLE SCHOOL</v>
          </cell>
          <cell r="E1762" t="str">
            <v>Focus</v>
          </cell>
        </row>
        <row r="1763">
          <cell r="A1763" t="str">
            <v>620600010000</v>
          </cell>
          <cell r="B1763" t="str">
            <v>KINGSTON CITY SD</v>
          </cell>
          <cell r="C1763" t="str">
            <v>620600010026</v>
          </cell>
          <cell r="D1763" t="str">
            <v>ZENA ELEMENTARY SCHOOL</v>
          </cell>
          <cell r="E1763" t="str">
            <v>Good Standing</v>
          </cell>
        </row>
        <row r="1764">
          <cell r="A1764" t="str">
            <v>320700860820</v>
          </cell>
          <cell r="B1764" t="str">
            <v>KIPP ACADEMY CS</v>
          </cell>
          <cell r="C1764" t="str">
            <v>320700860820</v>
          </cell>
          <cell r="D1764" t="str">
            <v>KIPP ACADEMY CHARTER SCHOOL</v>
          </cell>
          <cell r="E1764" t="str">
            <v>Good Standing</v>
          </cell>
        </row>
        <row r="1765">
          <cell r="A1765" t="str">
            <v>331700860882</v>
          </cell>
          <cell r="B1765" t="str">
            <v>KIPP AMP CS</v>
          </cell>
          <cell r="C1765" t="str">
            <v>331700860882</v>
          </cell>
          <cell r="D1765" t="str">
            <v>KIPP AMP CHARTER SCHOOL</v>
          </cell>
          <cell r="E1765" t="str">
            <v>Good Standing</v>
          </cell>
        </row>
        <row r="1766">
          <cell r="A1766" t="str">
            <v>310500860883</v>
          </cell>
          <cell r="B1766" t="str">
            <v>KIPP INFINITY CS</v>
          </cell>
          <cell r="C1766" t="str">
            <v>310500860883</v>
          </cell>
          <cell r="D1766" t="str">
            <v>KIPP INFINITY CHARTER SCHOOL</v>
          </cell>
          <cell r="E1766" t="str">
            <v>Good Standing</v>
          </cell>
        </row>
        <row r="1767">
          <cell r="A1767" t="str">
            <v>310500860858</v>
          </cell>
          <cell r="B1767" t="str">
            <v>KIPP STAR COLLEGE PREP CS</v>
          </cell>
          <cell r="C1767" t="str">
            <v>310500860858</v>
          </cell>
          <cell r="D1767" t="str">
            <v>KIPP STAR COLLEGE PREP CHARTER</v>
          </cell>
          <cell r="E1767" t="str">
            <v>Good Standing</v>
          </cell>
        </row>
        <row r="1768">
          <cell r="A1768" t="str">
            <v>010100860867</v>
          </cell>
          <cell r="B1768" t="str">
            <v>KIPP TECH VALLEY CS</v>
          </cell>
          <cell r="C1768" t="str">
            <v>010100860867</v>
          </cell>
          <cell r="D1768" t="str">
            <v>KIPP TECH VALLEY CHARTER SCHOOL</v>
          </cell>
          <cell r="E1768" t="str">
            <v>Good Standing</v>
          </cell>
        </row>
        <row r="1769">
          <cell r="A1769" t="str">
            <v>441202020000</v>
          </cell>
          <cell r="B1769" t="str">
            <v>KIRYAS JOEL VILLAGE UFSD</v>
          </cell>
          <cell r="C1769" t="str">
            <v>441202020000</v>
          </cell>
          <cell r="D1769" t="str">
            <v>KIRYAS JOEL VILLAGE UFSD</v>
          </cell>
          <cell r="E1769" t="str">
            <v>Good Standing</v>
          </cell>
        </row>
        <row r="1770">
          <cell r="A1770" t="str">
            <v>441202020000</v>
          </cell>
          <cell r="B1770" t="str">
            <v>KIRYAS JOEL VILLAGE UFSD</v>
          </cell>
          <cell r="C1770" t="str">
            <v>441202020001</v>
          </cell>
          <cell r="D1770" t="str">
            <v>KIRYAS JOEL VILLAGE SCHOOL</v>
          </cell>
          <cell r="E1770" t="str">
            <v>Local Assistance Plan</v>
          </cell>
        </row>
        <row r="1771">
          <cell r="A1771" t="str">
            <v>331600860924</v>
          </cell>
          <cell r="B1771" t="str">
            <v>LA CIMA CS</v>
          </cell>
          <cell r="C1771" t="str">
            <v>331600860924</v>
          </cell>
          <cell r="D1771" t="str">
            <v>LA CIMA CHARTER SCHOOL</v>
          </cell>
          <cell r="E1771" t="str">
            <v>Good Standing</v>
          </cell>
        </row>
        <row r="1772">
          <cell r="A1772" t="str">
            <v>221401040000</v>
          </cell>
          <cell r="B1772" t="str">
            <v>LA FARGEVILLE CSD</v>
          </cell>
          <cell r="C1772" t="str">
            <v>221401040000</v>
          </cell>
          <cell r="D1772" t="str">
            <v>LA FARGEVILLE CSD</v>
          </cell>
          <cell r="E1772" t="str">
            <v>Good Standing</v>
          </cell>
        </row>
        <row r="1773">
          <cell r="A1773" t="str">
            <v>221401040000</v>
          </cell>
          <cell r="B1773" t="str">
            <v>LA FARGEVILLE CSD</v>
          </cell>
          <cell r="C1773" t="str">
            <v>221401040001</v>
          </cell>
          <cell r="D1773" t="str">
            <v>LA FARGEVILLE CENTRAL SCHOOL</v>
          </cell>
          <cell r="E1773" t="str">
            <v>Good Standing</v>
          </cell>
        </row>
        <row r="1774">
          <cell r="A1774" t="str">
            <v>141800010000</v>
          </cell>
          <cell r="B1774" t="str">
            <v>LACKAWANNA CITY SD</v>
          </cell>
          <cell r="C1774" t="str">
            <v>141800010000</v>
          </cell>
          <cell r="D1774" t="str">
            <v>LACKAWANNA CITY SD</v>
          </cell>
          <cell r="E1774" t="str">
            <v>Focus District</v>
          </cell>
        </row>
        <row r="1775">
          <cell r="A1775" t="str">
            <v>141800010000</v>
          </cell>
          <cell r="B1775" t="str">
            <v>LACKAWANNA CITY SD</v>
          </cell>
          <cell r="C1775" t="str">
            <v>141800010005</v>
          </cell>
          <cell r="D1775" t="str">
            <v>LACKAWANNA MIDDLE SCHOOL</v>
          </cell>
          <cell r="E1775" t="str">
            <v>Focus</v>
          </cell>
        </row>
        <row r="1776">
          <cell r="A1776" t="str">
            <v>141800010000</v>
          </cell>
          <cell r="B1776" t="str">
            <v>LACKAWANNA CITY SD</v>
          </cell>
          <cell r="C1776" t="str">
            <v>141800010008</v>
          </cell>
          <cell r="D1776" t="str">
            <v>LACKAWANNA HIGH SCHOOL</v>
          </cell>
          <cell r="E1776" t="str">
            <v>Good Standing</v>
          </cell>
        </row>
        <row r="1777">
          <cell r="A1777" t="str">
            <v>141800010000</v>
          </cell>
          <cell r="B1777" t="str">
            <v>LACKAWANNA CITY SD</v>
          </cell>
          <cell r="C1777" t="str">
            <v>141800010010</v>
          </cell>
          <cell r="D1777" t="str">
            <v>TRUMAN ELEMENTARY SCHOOL</v>
          </cell>
          <cell r="E1777" t="str">
            <v>Good Standing</v>
          </cell>
        </row>
        <row r="1778">
          <cell r="A1778" t="str">
            <v>141800010000</v>
          </cell>
          <cell r="B1778" t="str">
            <v>LACKAWANNA CITY SD</v>
          </cell>
          <cell r="C1778" t="str">
            <v>141800010011</v>
          </cell>
          <cell r="D1778" t="str">
            <v>MARTIN ROAD ELEMENTARY SCHOOL</v>
          </cell>
          <cell r="E1778" t="str">
            <v>Focus</v>
          </cell>
        </row>
        <row r="1779">
          <cell r="A1779" t="str">
            <v>420807040000</v>
          </cell>
          <cell r="B1779" t="str">
            <v>LAFAYETTE CSD</v>
          </cell>
          <cell r="C1779" t="str">
            <v>420807040000</v>
          </cell>
          <cell r="D1779" t="str">
            <v>LAFAYETTE CSD</v>
          </cell>
          <cell r="E1779" t="str">
            <v>Good Standing</v>
          </cell>
        </row>
        <row r="1780">
          <cell r="A1780" t="str">
            <v>420807040000</v>
          </cell>
          <cell r="B1780" t="str">
            <v>LAFAYETTE CSD</v>
          </cell>
          <cell r="C1780" t="str">
            <v>420807040002</v>
          </cell>
          <cell r="D1780" t="str">
            <v>ONONDAGA NATION SCHOOL</v>
          </cell>
          <cell r="E1780" t="str">
            <v>Local Assistance Plan</v>
          </cell>
        </row>
        <row r="1781">
          <cell r="A1781" t="str">
            <v>420807040000</v>
          </cell>
          <cell r="B1781" t="str">
            <v>LAFAYETTE CSD</v>
          </cell>
          <cell r="C1781" t="str">
            <v>420807040003</v>
          </cell>
          <cell r="D1781" t="str">
            <v>LA FAYETTE JUNIOR-SENIOR HIGH SCHOOL</v>
          </cell>
          <cell r="E1781" t="str">
            <v>Good Standing</v>
          </cell>
        </row>
        <row r="1782">
          <cell r="A1782" t="str">
            <v>420807040000</v>
          </cell>
          <cell r="B1782" t="str">
            <v>LAFAYETTE CSD</v>
          </cell>
          <cell r="C1782" t="str">
            <v>420807040004</v>
          </cell>
          <cell r="D1782" t="str">
            <v>C GRANT GRIMSHAW SCHOOL</v>
          </cell>
          <cell r="E1782" t="str">
            <v>Good Standing</v>
          </cell>
        </row>
        <row r="1783">
          <cell r="A1783" t="str">
            <v>630701040000</v>
          </cell>
          <cell r="B1783" t="str">
            <v>LAKE GEORGE CSD</v>
          </cell>
          <cell r="C1783" t="str">
            <v>630701040000</v>
          </cell>
          <cell r="D1783" t="str">
            <v>LAKE GEORGE CSD</v>
          </cell>
          <cell r="E1783" t="str">
            <v>Good Standing</v>
          </cell>
        </row>
        <row r="1784">
          <cell r="A1784" t="str">
            <v>630701040000</v>
          </cell>
          <cell r="B1784" t="str">
            <v>LAKE GEORGE CSD</v>
          </cell>
          <cell r="C1784" t="str">
            <v>630701040002</v>
          </cell>
          <cell r="D1784" t="str">
            <v>LAKE GEORGE ELEMENTARY SCHOOL</v>
          </cell>
          <cell r="E1784" t="str">
            <v>Good Standing</v>
          </cell>
        </row>
        <row r="1785">
          <cell r="A1785" t="str">
            <v>630701040000</v>
          </cell>
          <cell r="B1785" t="str">
            <v>LAKE GEORGE CSD</v>
          </cell>
          <cell r="C1785" t="str">
            <v>630701040003</v>
          </cell>
          <cell r="D1785" t="str">
            <v>LAKE GEORGE JUNIOR-SENIOR HIGH SCHOO</v>
          </cell>
          <cell r="E1785" t="str">
            <v>Good Standing</v>
          </cell>
        </row>
        <row r="1786">
          <cell r="A1786" t="str">
            <v>151102040000</v>
          </cell>
          <cell r="B1786" t="str">
            <v>LAKE PLACID CSD</v>
          </cell>
          <cell r="C1786" t="str">
            <v>151102040000</v>
          </cell>
          <cell r="D1786" t="str">
            <v>LAKE PLACID CSD</v>
          </cell>
          <cell r="E1786" t="str">
            <v>Focus District</v>
          </cell>
        </row>
        <row r="1787">
          <cell r="A1787" t="str">
            <v>151102040000</v>
          </cell>
          <cell r="B1787" t="str">
            <v>LAKE PLACID CSD</v>
          </cell>
          <cell r="C1787" t="str">
            <v>151102040001</v>
          </cell>
          <cell r="D1787" t="str">
            <v>LAKE PLACID JUNIOR-SENIOR HIGH SCH</v>
          </cell>
          <cell r="E1787" t="str">
            <v>Focus</v>
          </cell>
        </row>
        <row r="1788">
          <cell r="A1788" t="str">
            <v>151102040000</v>
          </cell>
          <cell r="B1788" t="str">
            <v>LAKE PLACID CSD</v>
          </cell>
          <cell r="C1788" t="str">
            <v>151102040002</v>
          </cell>
          <cell r="D1788" t="str">
            <v>LAKE PLACID ELEMENTARY SCHOOL</v>
          </cell>
          <cell r="E1788" t="str">
            <v>Focus</v>
          </cell>
        </row>
        <row r="1789">
          <cell r="A1789" t="str">
            <v>200601040000</v>
          </cell>
          <cell r="B1789" t="str">
            <v>LAKE PLEASANT CSD</v>
          </cell>
          <cell r="C1789" t="str">
            <v>200601040000</v>
          </cell>
          <cell r="D1789" t="str">
            <v>LAKE PLEASANT CSD</v>
          </cell>
          <cell r="E1789" t="str">
            <v>Good Standing</v>
          </cell>
        </row>
        <row r="1790">
          <cell r="A1790" t="str">
            <v>200601040000</v>
          </cell>
          <cell r="B1790" t="str">
            <v>LAKE PLEASANT CSD</v>
          </cell>
          <cell r="C1790" t="str">
            <v>200601040001</v>
          </cell>
          <cell r="D1790" t="str">
            <v>LAKE PLEASANT SCHOOL</v>
          </cell>
          <cell r="E1790" t="str">
            <v>Good Standing</v>
          </cell>
        </row>
        <row r="1791">
          <cell r="A1791" t="str">
            <v>662401060000</v>
          </cell>
          <cell r="B1791" t="str">
            <v>LAKELAND CSD</v>
          </cell>
          <cell r="C1791" t="str">
            <v>662401060007</v>
          </cell>
          <cell r="D1791" t="str">
            <v>LAKELAND HIGH SCHOOL</v>
          </cell>
          <cell r="E1791" t="str">
            <v>Good Standing</v>
          </cell>
        </row>
        <row r="1792">
          <cell r="A1792" t="str">
            <v>662401060000</v>
          </cell>
          <cell r="B1792" t="str">
            <v>LAKELAND CSD</v>
          </cell>
          <cell r="C1792" t="str">
            <v>662401060010</v>
          </cell>
          <cell r="D1792" t="str">
            <v>WALTER PANAS HIGH SCHOOL</v>
          </cell>
          <cell r="E1792" t="str">
            <v>Good Standing</v>
          </cell>
        </row>
        <row r="1793">
          <cell r="A1793" t="str">
            <v>662401060000</v>
          </cell>
          <cell r="B1793" t="str">
            <v>LAKELAND CSD</v>
          </cell>
          <cell r="C1793" t="str">
            <v>662401060000</v>
          </cell>
          <cell r="D1793" t="str">
            <v>LAKELAND CSD</v>
          </cell>
          <cell r="E1793" t="str">
            <v>Good Standing</v>
          </cell>
        </row>
        <row r="1794">
          <cell r="A1794" t="str">
            <v>662401060000</v>
          </cell>
          <cell r="B1794" t="str">
            <v>LAKELAND CSD</v>
          </cell>
          <cell r="C1794" t="str">
            <v>662401060001</v>
          </cell>
          <cell r="D1794" t="str">
            <v>THOMAS JEFFERSON ELEMENTARY SCHOOL</v>
          </cell>
          <cell r="E1794" t="str">
            <v>Good Standing</v>
          </cell>
        </row>
        <row r="1795">
          <cell r="A1795" t="str">
            <v>662401060000</v>
          </cell>
          <cell r="B1795" t="str">
            <v>LAKELAND CSD</v>
          </cell>
          <cell r="C1795" t="str">
            <v>662401060003</v>
          </cell>
          <cell r="D1795" t="str">
            <v>GEORGE WASHINGTON ELEMENTARY SCHOOL</v>
          </cell>
          <cell r="E1795" t="str">
            <v>Good Standing</v>
          </cell>
        </row>
        <row r="1796">
          <cell r="A1796" t="str">
            <v>662401060000</v>
          </cell>
          <cell r="B1796" t="str">
            <v>LAKELAND CSD</v>
          </cell>
          <cell r="C1796" t="str">
            <v>662401060004</v>
          </cell>
          <cell r="D1796" t="str">
            <v>LINCOLN TITUS ELEMENTARY SCHOOL</v>
          </cell>
          <cell r="E1796" t="str">
            <v>Good Standing</v>
          </cell>
        </row>
        <row r="1797">
          <cell r="A1797" t="str">
            <v>662401060000</v>
          </cell>
          <cell r="B1797" t="str">
            <v>LAKELAND CSD</v>
          </cell>
          <cell r="C1797" t="str">
            <v>662401060005</v>
          </cell>
          <cell r="D1797" t="str">
            <v>VAN CORTLANDTVILLE SCHOOL</v>
          </cell>
          <cell r="E1797" t="str">
            <v>Good Standing</v>
          </cell>
        </row>
        <row r="1798">
          <cell r="A1798" t="str">
            <v>662401060000</v>
          </cell>
          <cell r="B1798" t="str">
            <v>LAKELAND CSD</v>
          </cell>
          <cell r="C1798" t="str">
            <v>662401060008</v>
          </cell>
          <cell r="D1798" t="str">
            <v>LAKELAND-COPPER BEECH MIDDLE SCH</v>
          </cell>
          <cell r="E1798" t="str">
            <v>Good Standing</v>
          </cell>
        </row>
        <row r="1799">
          <cell r="A1799" t="str">
            <v>662401060000</v>
          </cell>
          <cell r="B1799" t="str">
            <v>LAKELAND CSD</v>
          </cell>
          <cell r="C1799" t="str">
            <v>662401060009</v>
          </cell>
          <cell r="D1799" t="str">
            <v>BENJAMIN FRANKLIN ELEMENTARY SCHOOL</v>
          </cell>
          <cell r="E1799" t="str">
            <v>Good Standing</v>
          </cell>
        </row>
        <row r="1800">
          <cell r="A1800" t="str">
            <v>141901060000</v>
          </cell>
          <cell r="B1800" t="str">
            <v>LANCASTER CSD</v>
          </cell>
          <cell r="C1800" t="str">
            <v>141901060008</v>
          </cell>
          <cell r="D1800" t="str">
            <v>LANCASTER HIGH SCHOOL</v>
          </cell>
          <cell r="E1800" t="str">
            <v>Good Standing</v>
          </cell>
        </row>
        <row r="1801">
          <cell r="A1801" t="str">
            <v>141901060000</v>
          </cell>
          <cell r="B1801" t="str">
            <v>LANCASTER CSD</v>
          </cell>
          <cell r="C1801" t="str">
            <v>141901060000</v>
          </cell>
          <cell r="D1801" t="str">
            <v>LANCASTER CSD</v>
          </cell>
          <cell r="E1801" t="str">
            <v>Good Standing</v>
          </cell>
        </row>
        <row r="1802">
          <cell r="A1802" t="str">
            <v>141901060000</v>
          </cell>
          <cell r="B1802" t="str">
            <v>LANCASTER CSD</v>
          </cell>
          <cell r="C1802" t="str">
            <v>141901060001</v>
          </cell>
          <cell r="D1802" t="str">
            <v>JOHN A SCIOLE ELEMENTARY SCHOOL</v>
          </cell>
          <cell r="E1802" t="str">
            <v>Good Standing</v>
          </cell>
        </row>
        <row r="1803">
          <cell r="A1803" t="str">
            <v>141901060000</v>
          </cell>
          <cell r="B1803" t="str">
            <v>LANCASTER CSD</v>
          </cell>
          <cell r="C1803" t="str">
            <v>141901060004</v>
          </cell>
          <cell r="D1803" t="str">
            <v>COMO PARK ELEMENTARY SCHOOL</v>
          </cell>
          <cell r="E1803" t="str">
            <v>Good Standing</v>
          </cell>
        </row>
        <row r="1804">
          <cell r="A1804" t="str">
            <v>141901060000</v>
          </cell>
          <cell r="B1804" t="str">
            <v>LANCASTER CSD</v>
          </cell>
          <cell r="C1804" t="str">
            <v>141901060005</v>
          </cell>
          <cell r="D1804" t="str">
            <v>COURT STREET ELEMENTARY SCHOOL</v>
          </cell>
          <cell r="E1804" t="str">
            <v>Good Standing</v>
          </cell>
        </row>
        <row r="1805">
          <cell r="A1805" t="str">
            <v>141901060000</v>
          </cell>
          <cell r="B1805" t="str">
            <v>LANCASTER CSD</v>
          </cell>
          <cell r="C1805" t="str">
            <v>141901060006</v>
          </cell>
          <cell r="D1805" t="str">
            <v>HILLVIEW ELEMENTARY SCHOOL</v>
          </cell>
          <cell r="E1805" t="str">
            <v>Good Standing</v>
          </cell>
        </row>
        <row r="1806">
          <cell r="A1806" t="str">
            <v>141901060000</v>
          </cell>
          <cell r="B1806" t="str">
            <v>LANCASTER CSD</v>
          </cell>
          <cell r="C1806" t="str">
            <v>141901060007</v>
          </cell>
          <cell r="D1806" t="str">
            <v>LANCASTER MIDDLE SCHOOL</v>
          </cell>
          <cell r="E1806" t="str">
            <v>Good Standing</v>
          </cell>
        </row>
        <row r="1807">
          <cell r="A1807" t="str">
            <v>141901060000</v>
          </cell>
          <cell r="B1807" t="str">
            <v>LANCASTER CSD</v>
          </cell>
          <cell r="C1807" t="str">
            <v>141901060010</v>
          </cell>
          <cell r="D1807" t="str">
            <v>WILLIAM STREET SCHOOL</v>
          </cell>
          <cell r="E1807" t="str">
            <v>Good Standing</v>
          </cell>
        </row>
        <row r="1808">
          <cell r="A1808" t="str">
            <v>610801040000</v>
          </cell>
          <cell r="B1808" t="str">
            <v>LANSING CSD</v>
          </cell>
          <cell r="C1808" t="str">
            <v>610801040000</v>
          </cell>
          <cell r="D1808" t="str">
            <v>LANSING CSD</v>
          </cell>
          <cell r="E1808" t="str">
            <v>Good Standing</v>
          </cell>
        </row>
        <row r="1809">
          <cell r="A1809" t="str">
            <v>610801040000</v>
          </cell>
          <cell r="B1809" t="str">
            <v>LANSING CSD</v>
          </cell>
          <cell r="C1809" t="str">
            <v>610801040001</v>
          </cell>
          <cell r="D1809" t="str">
            <v>RAYMOND C BUCKLEY ELEMENTARY SCHOOL</v>
          </cell>
          <cell r="E1809" t="str">
            <v>Good Standing</v>
          </cell>
        </row>
        <row r="1810">
          <cell r="A1810" t="str">
            <v>610801040000</v>
          </cell>
          <cell r="B1810" t="str">
            <v>LANSING CSD</v>
          </cell>
          <cell r="C1810" t="str">
            <v>610801040002</v>
          </cell>
          <cell r="D1810" t="str">
            <v>LANSING HIGH SCHOOL</v>
          </cell>
          <cell r="E1810" t="str">
            <v>Good Standing</v>
          </cell>
        </row>
        <row r="1811">
          <cell r="A1811" t="str">
            <v>610801040000</v>
          </cell>
          <cell r="B1811" t="str">
            <v>LANSING CSD</v>
          </cell>
          <cell r="C1811" t="str">
            <v>610801040003</v>
          </cell>
          <cell r="D1811" t="str">
            <v>LANSING MIDDLE SCHOOL</v>
          </cell>
          <cell r="E1811" t="str">
            <v>Good Standing</v>
          </cell>
        </row>
        <row r="1812">
          <cell r="A1812" t="str">
            <v>490601060000</v>
          </cell>
          <cell r="B1812" t="str">
            <v>LANSINGBURGH CSD</v>
          </cell>
          <cell r="C1812" t="str">
            <v>490601060000</v>
          </cell>
          <cell r="D1812" t="str">
            <v>LANSINGBURGH CSD</v>
          </cell>
          <cell r="E1812" t="str">
            <v>Good Standing</v>
          </cell>
        </row>
        <row r="1813">
          <cell r="A1813" t="str">
            <v>490601060000</v>
          </cell>
          <cell r="B1813" t="str">
            <v>LANSINGBURGH CSD</v>
          </cell>
          <cell r="C1813" t="str">
            <v>490601060002</v>
          </cell>
          <cell r="D1813" t="str">
            <v>KNICKERBACKER MIDDLE SCHOOL</v>
          </cell>
          <cell r="E1813" t="str">
            <v>Good Standing</v>
          </cell>
        </row>
        <row r="1814">
          <cell r="A1814" t="str">
            <v>490601060000</v>
          </cell>
          <cell r="B1814" t="str">
            <v>LANSINGBURGH CSD</v>
          </cell>
          <cell r="C1814" t="str">
            <v>490601060003</v>
          </cell>
          <cell r="D1814" t="str">
            <v>LANSINGBURGH SENIOR HIGH SCHOOL</v>
          </cell>
          <cell r="E1814" t="str">
            <v>Good Standing</v>
          </cell>
        </row>
        <row r="1815">
          <cell r="A1815" t="str">
            <v>490601060000</v>
          </cell>
          <cell r="B1815" t="str">
            <v>LANSINGBURGH CSD</v>
          </cell>
          <cell r="C1815" t="str">
            <v>490601060008</v>
          </cell>
          <cell r="D1815" t="str">
            <v>TURNPIKE ELEMENTARY SCHOOL</v>
          </cell>
          <cell r="E1815" t="str">
            <v>Good Standing</v>
          </cell>
        </row>
        <row r="1816">
          <cell r="A1816" t="str">
            <v>490601060000</v>
          </cell>
          <cell r="B1816" t="str">
            <v>LANSINGBURGH CSD</v>
          </cell>
          <cell r="C1816" t="str">
            <v>490601060009</v>
          </cell>
          <cell r="D1816" t="str">
            <v>RENSSELAER PARK ELEMENTARY SCHOOL</v>
          </cell>
          <cell r="E1816" t="str">
            <v>Local Assistance Plan</v>
          </cell>
        </row>
        <row r="1817">
          <cell r="A1817" t="str">
            <v>470801040000</v>
          </cell>
          <cell r="B1817" t="str">
            <v>LAURENS CSD</v>
          </cell>
          <cell r="C1817" t="str">
            <v>470801040000</v>
          </cell>
          <cell r="D1817" t="str">
            <v>LAURENS CSD</v>
          </cell>
          <cell r="E1817" t="str">
            <v>Good Standing</v>
          </cell>
        </row>
        <row r="1818">
          <cell r="A1818" t="str">
            <v>470801040000</v>
          </cell>
          <cell r="B1818" t="str">
            <v>LAURENS CSD</v>
          </cell>
          <cell r="C1818" t="str">
            <v>470801040001</v>
          </cell>
          <cell r="D1818" t="str">
            <v>LAURENS CENTRAL SCHOOL</v>
          </cell>
          <cell r="E1818" t="str">
            <v>Good Standing</v>
          </cell>
        </row>
        <row r="1819">
          <cell r="A1819" t="str">
            <v>280215030000</v>
          </cell>
          <cell r="B1819" t="str">
            <v>LAWRENCE UFSD</v>
          </cell>
          <cell r="C1819" t="str">
            <v>280215030000</v>
          </cell>
          <cell r="D1819" t="str">
            <v>LAWRENCE UFSD</v>
          </cell>
          <cell r="E1819" t="str">
            <v>Good Standing</v>
          </cell>
        </row>
        <row r="1820">
          <cell r="A1820" t="str">
            <v>280215030000</v>
          </cell>
          <cell r="B1820" t="str">
            <v>LAWRENCE UFSD</v>
          </cell>
          <cell r="C1820" t="str">
            <v>280215030002</v>
          </cell>
          <cell r="D1820" t="str">
            <v>2 SCHOOL</v>
          </cell>
          <cell r="E1820" t="str">
            <v>Local Assistance Plan</v>
          </cell>
        </row>
        <row r="1821">
          <cell r="A1821" t="str">
            <v>280215030000</v>
          </cell>
          <cell r="B1821" t="str">
            <v>LAWRENCE UFSD</v>
          </cell>
          <cell r="C1821" t="str">
            <v>280215030004</v>
          </cell>
          <cell r="D1821" t="str">
            <v>4 SCHOOL</v>
          </cell>
          <cell r="E1821" t="str">
            <v>Good Standing</v>
          </cell>
        </row>
        <row r="1822">
          <cell r="A1822" t="str">
            <v>280215030000</v>
          </cell>
          <cell r="B1822" t="str">
            <v>LAWRENCE UFSD</v>
          </cell>
          <cell r="C1822" t="str">
            <v>280215030005</v>
          </cell>
          <cell r="D1822" t="str">
            <v>5 SCHOOL</v>
          </cell>
          <cell r="E1822" t="str">
            <v>Good Standing</v>
          </cell>
        </row>
        <row r="1823">
          <cell r="A1823" t="str">
            <v>280215030000</v>
          </cell>
          <cell r="B1823" t="str">
            <v>LAWRENCE UFSD</v>
          </cell>
          <cell r="C1823" t="str">
            <v>280215030007</v>
          </cell>
          <cell r="D1823" t="str">
            <v>LAWRENCE SENIOR HIGH SCHOOL</v>
          </cell>
          <cell r="E1823" t="str">
            <v>Good Standing</v>
          </cell>
        </row>
        <row r="1824">
          <cell r="A1824" t="str">
            <v>280215030000</v>
          </cell>
          <cell r="B1824" t="str">
            <v>LAWRENCE UFSD</v>
          </cell>
          <cell r="C1824" t="str">
            <v>280215030008</v>
          </cell>
          <cell r="D1824" t="str">
            <v>LAWRENCE MIDDLE SCHOOL</v>
          </cell>
          <cell r="E1824" t="str">
            <v>Local Assistance Plan</v>
          </cell>
        </row>
        <row r="1825">
          <cell r="A1825" t="str">
            <v>181001060000</v>
          </cell>
          <cell r="B1825" t="str">
            <v>LE ROY CSD</v>
          </cell>
          <cell r="C1825" t="str">
            <v>181001060000</v>
          </cell>
          <cell r="D1825" t="str">
            <v>LE ROY CSD</v>
          </cell>
          <cell r="E1825" t="str">
            <v>Good Standing</v>
          </cell>
        </row>
        <row r="1826">
          <cell r="A1826" t="str">
            <v>181001060000</v>
          </cell>
          <cell r="B1826" t="str">
            <v>LE ROY CSD</v>
          </cell>
          <cell r="C1826" t="str">
            <v>181001060001</v>
          </cell>
          <cell r="D1826" t="str">
            <v>WOLCOTT STREET SCHOOL</v>
          </cell>
          <cell r="E1826" t="str">
            <v>Good Standing</v>
          </cell>
        </row>
        <row r="1827">
          <cell r="A1827" t="str">
            <v>181001060000</v>
          </cell>
          <cell r="B1827" t="str">
            <v>LE ROY CSD</v>
          </cell>
          <cell r="C1827" t="str">
            <v>181001060002</v>
          </cell>
          <cell r="D1827" t="str">
            <v>LE ROY JUNIOR-SENIOR HIGH SCHOOL</v>
          </cell>
          <cell r="E1827" t="str">
            <v>Local Assistance Plan</v>
          </cell>
        </row>
        <row r="1828">
          <cell r="A1828" t="str">
            <v>331300860901</v>
          </cell>
          <cell r="B1828" t="str">
            <v>LEADERSHIP PREP BEDFORD STUYVESANT</v>
          </cell>
          <cell r="C1828" t="str">
            <v>331300860901</v>
          </cell>
          <cell r="D1828" t="str">
            <v>LEADERSHIP PREP BEDFORD STUYVESANT</v>
          </cell>
          <cell r="E1828" t="str">
            <v>Good Standing</v>
          </cell>
        </row>
        <row r="1829">
          <cell r="A1829" t="str">
            <v>332300860942</v>
          </cell>
          <cell r="B1829" t="str">
            <v>LEADERSHIP PREP BROWNSVILLE CS</v>
          </cell>
          <cell r="C1829" t="str">
            <v>332300860942</v>
          </cell>
          <cell r="D1829" t="str">
            <v>LEADERSHIP PREP BROWNSVILLE CHARTER</v>
          </cell>
          <cell r="E1829" t="str">
            <v>Good Standing</v>
          </cell>
        </row>
        <row r="1830">
          <cell r="A1830" t="str">
            <v>332300860941</v>
          </cell>
          <cell r="B1830" t="str">
            <v>LEADERSHIP PREP OCEAN HILL CS</v>
          </cell>
          <cell r="C1830" t="str">
            <v>332300860941</v>
          </cell>
          <cell r="D1830" t="str">
            <v>LEADERSHIP PREP OCEAN HILL CHARTER</v>
          </cell>
          <cell r="E1830" t="str">
            <v>Good Standing</v>
          </cell>
        </row>
        <row r="1831">
          <cell r="A1831" t="str">
            <v>331700860967</v>
          </cell>
          <cell r="B1831" t="str">
            <v>LEFFERTS GARDENS CS</v>
          </cell>
          <cell r="C1831" t="str">
            <v>331700860967</v>
          </cell>
          <cell r="D1831" t="str">
            <v>LEFFERTS GARDENS CHARTER SCHOOL</v>
          </cell>
          <cell r="E1831" t="str">
            <v>Good Standing</v>
          </cell>
        </row>
        <row r="1832">
          <cell r="A1832" t="str">
            <v>670401040000</v>
          </cell>
          <cell r="B1832" t="str">
            <v>LETCHWORTH CSD</v>
          </cell>
          <cell r="C1832" t="str">
            <v>670401040000</v>
          </cell>
          <cell r="D1832" t="str">
            <v>LETCHWORTH CSD</v>
          </cell>
          <cell r="E1832" t="str">
            <v>Good Standing</v>
          </cell>
        </row>
        <row r="1833">
          <cell r="A1833" t="str">
            <v>670401040000</v>
          </cell>
          <cell r="B1833" t="str">
            <v>LETCHWORTH CSD</v>
          </cell>
          <cell r="C1833" t="str">
            <v>670401040001</v>
          </cell>
          <cell r="D1833" t="str">
            <v>LETCHWORTH SENIOR HIGH SCHOOL</v>
          </cell>
          <cell r="E1833" t="str">
            <v>Good Standing</v>
          </cell>
        </row>
        <row r="1834">
          <cell r="A1834" t="str">
            <v>670401040000</v>
          </cell>
          <cell r="B1834" t="str">
            <v>LETCHWORTH CSD</v>
          </cell>
          <cell r="C1834" t="str">
            <v>670401040002</v>
          </cell>
          <cell r="D1834" t="str">
            <v>LETCHWORTH ELEMENTARY SCHOOL</v>
          </cell>
          <cell r="E1834" t="str">
            <v>Good Standing</v>
          </cell>
        </row>
        <row r="1835">
          <cell r="A1835" t="str">
            <v>670401040000</v>
          </cell>
          <cell r="B1835" t="str">
            <v>LETCHWORTH CSD</v>
          </cell>
          <cell r="C1835" t="str">
            <v>670401040003</v>
          </cell>
          <cell r="D1835" t="str">
            <v>LETCHWORTH MIDDLE SCHOOL</v>
          </cell>
          <cell r="E1835" t="str">
            <v>Good Standing</v>
          </cell>
        </row>
        <row r="1836">
          <cell r="A1836" t="str">
            <v>280205030000</v>
          </cell>
          <cell r="B1836" t="str">
            <v>LEVITTOWN UFSD</v>
          </cell>
          <cell r="C1836" t="str">
            <v>280205030016</v>
          </cell>
          <cell r="D1836" t="str">
            <v>GEN DOUGLAS MACARTHUR SENIOR HS</v>
          </cell>
          <cell r="E1836" t="str">
            <v>Good Standing</v>
          </cell>
        </row>
        <row r="1837">
          <cell r="A1837" t="str">
            <v>280205030000</v>
          </cell>
          <cell r="B1837" t="str">
            <v>LEVITTOWN UFSD</v>
          </cell>
          <cell r="C1837" t="str">
            <v>280205030000</v>
          </cell>
          <cell r="D1837" t="str">
            <v>LEVITTOWN UFSD</v>
          </cell>
          <cell r="E1837" t="str">
            <v>Good Standing</v>
          </cell>
        </row>
        <row r="1838">
          <cell r="A1838" t="str">
            <v>280205030000</v>
          </cell>
          <cell r="B1838" t="str">
            <v>LEVITTOWN UFSD</v>
          </cell>
          <cell r="C1838" t="str">
            <v>280205030001</v>
          </cell>
          <cell r="D1838" t="str">
            <v>EAST BROADWAY SCHOOL</v>
          </cell>
          <cell r="E1838" t="str">
            <v>Good Standing</v>
          </cell>
        </row>
        <row r="1839">
          <cell r="A1839" t="str">
            <v>280205030000</v>
          </cell>
          <cell r="B1839" t="str">
            <v>LEVITTOWN UFSD</v>
          </cell>
          <cell r="C1839" t="str">
            <v>280205030002</v>
          </cell>
          <cell r="D1839" t="str">
            <v>ABBEY LANE SCHOOL</v>
          </cell>
          <cell r="E1839" t="str">
            <v>Good Standing</v>
          </cell>
        </row>
        <row r="1840">
          <cell r="A1840" t="str">
            <v>280205030000</v>
          </cell>
          <cell r="B1840" t="str">
            <v>LEVITTOWN UFSD</v>
          </cell>
          <cell r="C1840" t="str">
            <v>280205030005</v>
          </cell>
          <cell r="D1840" t="str">
            <v>GARDINERS AVENUE SCHOOL</v>
          </cell>
          <cell r="E1840" t="str">
            <v>Good Standing</v>
          </cell>
        </row>
        <row r="1841">
          <cell r="A1841" t="str">
            <v>280205030000</v>
          </cell>
          <cell r="B1841" t="str">
            <v>LEVITTOWN UFSD</v>
          </cell>
          <cell r="C1841" t="str">
            <v>280205030006</v>
          </cell>
          <cell r="D1841" t="str">
            <v>LEE ROAD SCHOOL</v>
          </cell>
          <cell r="E1841" t="str">
            <v>Good Standing</v>
          </cell>
        </row>
        <row r="1842">
          <cell r="A1842" t="str">
            <v>280205030000</v>
          </cell>
          <cell r="B1842" t="str">
            <v>LEVITTOWN UFSD</v>
          </cell>
          <cell r="C1842" t="str">
            <v>280205030009</v>
          </cell>
          <cell r="D1842" t="str">
            <v>SUMMIT LANE SCHOOL</v>
          </cell>
          <cell r="E1842" t="str">
            <v>Good Standing</v>
          </cell>
        </row>
        <row r="1843">
          <cell r="A1843" t="str">
            <v>280205030000</v>
          </cell>
          <cell r="B1843" t="str">
            <v>LEVITTOWN UFSD</v>
          </cell>
          <cell r="C1843" t="str">
            <v>280205030010</v>
          </cell>
          <cell r="D1843" t="str">
            <v>WISDOM LANE MIDDLE SCHOOL</v>
          </cell>
          <cell r="E1843" t="str">
            <v>Good Standing</v>
          </cell>
        </row>
        <row r="1844">
          <cell r="A1844" t="str">
            <v>280205030000</v>
          </cell>
          <cell r="B1844" t="str">
            <v>LEVITTOWN UFSD</v>
          </cell>
          <cell r="C1844" t="str">
            <v>280205030011</v>
          </cell>
          <cell r="D1844" t="str">
            <v>NORTHSIDE SCHOOL</v>
          </cell>
          <cell r="E1844" t="str">
            <v>Good Standing</v>
          </cell>
        </row>
        <row r="1845">
          <cell r="A1845" t="str">
            <v>280205030000</v>
          </cell>
          <cell r="B1845" t="str">
            <v>LEVITTOWN UFSD</v>
          </cell>
          <cell r="C1845" t="str">
            <v>280205030013</v>
          </cell>
          <cell r="D1845" t="str">
            <v>JONAS E SALK MIDDLE SCHOOL</v>
          </cell>
          <cell r="E1845" t="str">
            <v>Good Standing</v>
          </cell>
        </row>
        <row r="1846">
          <cell r="A1846" t="str">
            <v>280205030000</v>
          </cell>
          <cell r="B1846" t="str">
            <v>LEVITTOWN UFSD</v>
          </cell>
          <cell r="C1846" t="str">
            <v>280205030015</v>
          </cell>
          <cell r="D1846" t="str">
            <v>DIVISION AVENUE SENIOR HIGH SCHOOL</v>
          </cell>
          <cell r="E1846" t="str">
            <v>Good Standing</v>
          </cell>
        </row>
        <row r="1847">
          <cell r="A1847" t="str">
            <v>400301060000</v>
          </cell>
          <cell r="B1847" t="str">
            <v>LEWISTON-PORTER CSD</v>
          </cell>
          <cell r="C1847" t="str">
            <v>400301060006</v>
          </cell>
          <cell r="D1847" t="str">
            <v>LEWISTON PORTER SENIOR HIGH SCHOOL</v>
          </cell>
          <cell r="E1847" t="str">
            <v>Good Standing</v>
          </cell>
        </row>
        <row r="1848">
          <cell r="A1848" t="str">
            <v>400301060000</v>
          </cell>
          <cell r="B1848" t="str">
            <v>LEWISTON-PORTER CSD</v>
          </cell>
          <cell r="C1848" t="str">
            <v>400301060000</v>
          </cell>
          <cell r="D1848" t="str">
            <v>LEWISTON-PORTER CSD</v>
          </cell>
          <cell r="E1848" t="str">
            <v>Good Standing</v>
          </cell>
        </row>
        <row r="1849">
          <cell r="A1849" t="str">
            <v>400301060000</v>
          </cell>
          <cell r="B1849" t="str">
            <v>LEWISTON-PORTER CSD</v>
          </cell>
          <cell r="C1849" t="str">
            <v>400301060002</v>
          </cell>
          <cell r="D1849" t="str">
            <v>PRIMARY EDUCATION CENTER</v>
          </cell>
          <cell r="E1849" t="str">
            <v>Good Standing</v>
          </cell>
        </row>
        <row r="1850">
          <cell r="A1850" t="str">
            <v>400301060000</v>
          </cell>
          <cell r="B1850" t="str">
            <v>LEWISTON-PORTER CSD</v>
          </cell>
          <cell r="C1850" t="str">
            <v>400301060003</v>
          </cell>
          <cell r="D1850" t="str">
            <v>INTERMEDIATE EDUCATION CENTER</v>
          </cell>
          <cell r="E1850" t="str">
            <v>Good Standing</v>
          </cell>
        </row>
        <row r="1851">
          <cell r="A1851" t="str">
            <v>400301060000</v>
          </cell>
          <cell r="B1851" t="str">
            <v>LEWISTON-PORTER CSD</v>
          </cell>
          <cell r="C1851" t="str">
            <v>400301060005</v>
          </cell>
          <cell r="D1851" t="str">
            <v>LEWISTON PORTER MIDDLE SCHOOL</v>
          </cell>
          <cell r="E1851" t="str">
            <v>Good Standing</v>
          </cell>
        </row>
        <row r="1852">
          <cell r="A1852" t="str">
            <v>590901060000</v>
          </cell>
          <cell r="B1852" t="str">
            <v>LIBERTY CSD</v>
          </cell>
          <cell r="C1852" t="str">
            <v>590901060000</v>
          </cell>
          <cell r="D1852" t="str">
            <v>LIBERTY CSD</v>
          </cell>
          <cell r="E1852" t="str">
            <v>Good Standing</v>
          </cell>
        </row>
        <row r="1853">
          <cell r="A1853" t="str">
            <v>590901060000</v>
          </cell>
          <cell r="B1853" t="str">
            <v>LIBERTY CSD</v>
          </cell>
          <cell r="C1853" t="str">
            <v>590901060005</v>
          </cell>
          <cell r="D1853" t="str">
            <v>LIBERTY ELEMENTARY SCHOOL</v>
          </cell>
          <cell r="E1853" t="str">
            <v>Good Standing</v>
          </cell>
        </row>
        <row r="1854">
          <cell r="A1854" t="str">
            <v>590901060000</v>
          </cell>
          <cell r="B1854" t="str">
            <v>LIBERTY CSD</v>
          </cell>
          <cell r="C1854" t="str">
            <v>590901060006</v>
          </cell>
          <cell r="D1854" t="str">
            <v>LIBERTY MIDDLE/HIGH SCHOOL</v>
          </cell>
          <cell r="E1854" t="str">
            <v>Good Standing</v>
          </cell>
        </row>
        <row r="1855">
          <cell r="A1855" t="str">
            <v>580104030000</v>
          </cell>
          <cell r="B1855" t="str">
            <v>LINDENHURST UFSD</v>
          </cell>
          <cell r="C1855" t="str">
            <v>580104030000</v>
          </cell>
          <cell r="D1855" t="str">
            <v>LINDENHURST UFSD</v>
          </cell>
          <cell r="E1855" t="str">
            <v>Good Standing</v>
          </cell>
        </row>
        <row r="1856">
          <cell r="A1856" t="str">
            <v>580104030000</v>
          </cell>
          <cell r="B1856" t="str">
            <v>LINDENHURST UFSD</v>
          </cell>
          <cell r="C1856" t="str">
            <v>580104030001</v>
          </cell>
          <cell r="D1856" t="str">
            <v>ALBANY AVENUE SCHOOL</v>
          </cell>
          <cell r="E1856" t="str">
            <v>Good Standing</v>
          </cell>
        </row>
        <row r="1857">
          <cell r="A1857" t="str">
            <v>580104030000</v>
          </cell>
          <cell r="B1857" t="str">
            <v>LINDENHURST UFSD</v>
          </cell>
          <cell r="C1857" t="str">
            <v>580104030002</v>
          </cell>
          <cell r="D1857" t="str">
            <v>ALLEGHANY AVENUE SCHOOL</v>
          </cell>
          <cell r="E1857" t="str">
            <v>Good Standing</v>
          </cell>
        </row>
        <row r="1858">
          <cell r="A1858" t="str">
            <v>580104030000</v>
          </cell>
          <cell r="B1858" t="str">
            <v>LINDENHURST UFSD</v>
          </cell>
          <cell r="C1858" t="str">
            <v>580104030003</v>
          </cell>
          <cell r="D1858" t="str">
            <v>DANIEL STREET SCHOOL</v>
          </cell>
          <cell r="E1858" t="str">
            <v>Good Standing</v>
          </cell>
        </row>
        <row r="1859">
          <cell r="A1859" t="str">
            <v>580104030000</v>
          </cell>
          <cell r="B1859" t="str">
            <v>LINDENHURST UFSD</v>
          </cell>
          <cell r="C1859" t="str">
            <v>580104030005</v>
          </cell>
          <cell r="D1859" t="str">
            <v>HARDING AVENUE SCHOOL</v>
          </cell>
          <cell r="E1859" t="str">
            <v>Good Standing</v>
          </cell>
        </row>
        <row r="1860">
          <cell r="A1860" t="str">
            <v>580104030000</v>
          </cell>
          <cell r="B1860" t="str">
            <v>LINDENHURST UFSD</v>
          </cell>
          <cell r="C1860" t="str">
            <v>580104030008</v>
          </cell>
          <cell r="D1860" t="str">
            <v>WILLIAM RALL SCHOOL</v>
          </cell>
          <cell r="E1860" t="str">
            <v>Good Standing</v>
          </cell>
        </row>
        <row r="1861">
          <cell r="A1861" t="str">
            <v>580104030000</v>
          </cell>
          <cell r="B1861" t="str">
            <v>LINDENHURST UFSD</v>
          </cell>
          <cell r="C1861" t="str">
            <v>580104030009</v>
          </cell>
          <cell r="D1861" t="str">
            <v>WEST GATES AVENUE SCHOOL</v>
          </cell>
          <cell r="E1861" t="str">
            <v>Good Standing</v>
          </cell>
        </row>
        <row r="1862">
          <cell r="A1862" t="str">
            <v>580104030000</v>
          </cell>
          <cell r="B1862" t="str">
            <v>LINDENHURST UFSD</v>
          </cell>
          <cell r="C1862" t="str">
            <v>580104030010</v>
          </cell>
          <cell r="D1862" t="str">
            <v>LINDENHURST SENIOR HIGH SCHOOL</v>
          </cell>
          <cell r="E1862" t="str">
            <v>Good Standing</v>
          </cell>
        </row>
        <row r="1863">
          <cell r="A1863" t="str">
            <v>580104030000</v>
          </cell>
          <cell r="B1863" t="str">
            <v>LINDENHURST UFSD</v>
          </cell>
          <cell r="C1863" t="str">
            <v>580104030011</v>
          </cell>
          <cell r="D1863" t="str">
            <v>LINDENHURST MIDDLE SCHOOL</v>
          </cell>
          <cell r="E1863" t="str">
            <v>Good Standing</v>
          </cell>
        </row>
        <row r="1864">
          <cell r="A1864" t="str">
            <v>511602040000</v>
          </cell>
          <cell r="B1864" t="str">
            <v>LISBON CSD</v>
          </cell>
          <cell r="C1864" t="str">
            <v>511602040000</v>
          </cell>
          <cell r="D1864" t="str">
            <v>LISBON CSD</v>
          </cell>
          <cell r="E1864" t="str">
            <v>Good Standing</v>
          </cell>
        </row>
        <row r="1865">
          <cell r="A1865" t="str">
            <v>511602040000</v>
          </cell>
          <cell r="B1865" t="str">
            <v>LISBON CSD</v>
          </cell>
          <cell r="C1865" t="str">
            <v>511602040002</v>
          </cell>
          <cell r="D1865" t="str">
            <v>LISBON CENTRAL SCHOOL</v>
          </cell>
          <cell r="E1865" t="str">
            <v>Good Standing</v>
          </cell>
        </row>
        <row r="1866">
          <cell r="A1866" t="str">
            <v>210800050000</v>
          </cell>
          <cell r="B1866" t="str">
            <v>LITTLE FALLS CITY SD</v>
          </cell>
          <cell r="C1866" t="str">
            <v>210800050000</v>
          </cell>
          <cell r="D1866" t="str">
            <v>LITTLE FALLS CITY SD</v>
          </cell>
          <cell r="E1866" t="str">
            <v>Good Standing</v>
          </cell>
        </row>
        <row r="1867">
          <cell r="A1867" t="str">
            <v>210800050000</v>
          </cell>
          <cell r="B1867" t="str">
            <v>LITTLE FALLS CITY SD</v>
          </cell>
          <cell r="C1867" t="str">
            <v>210800050001</v>
          </cell>
          <cell r="D1867" t="str">
            <v>BENTON HALL ACADEMY</v>
          </cell>
          <cell r="E1867" t="str">
            <v>Good Standing</v>
          </cell>
        </row>
        <row r="1868">
          <cell r="A1868" t="str">
            <v>210800050000</v>
          </cell>
          <cell r="B1868" t="str">
            <v>LITTLE FALLS CITY SD</v>
          </cell>
          <cell r="C1868" t="str">
            <v>210800050005</v>
          </cell>
          <cell r="D1868" t="str">
            <v>LITTLE FALLS HIGH SCHOOL</v>
          </cell>
          <cell r="E1868" t="str">
            <v>Local Assistance Plan</v>
          </cell>
        </row>
        <row r="1869">
          <cell r="A1869" t="str">
            <v>210800050000</v>
          </cell>
          <cell r="B1869" t="str">
            <v>LITTLE FALLS CITY SD</v>
          </cell>
          <cell r="C1869" t="str">
            <v>210800050006</v>
          </cell>
          <cell r="D1869" t="str">
            <v>LITTLE FALLS MIDDLE SCHOOL</v>
          </cell>
          <cell r="E1869" t="str">
            <v>Good Standing</v>
          </cell>
        </row>
        <row r="1870">
          <cell r="A1870" t="str">
            <v>580603020000</v>
          </cell>
          <cell r="B1870" t="str">
            <v>LITTLE FLOWER UFSD</v>
          </cell>
          <cell r="C1870" t="str">
            <v>580603020000</v>
          </cell>
          <cell r="D1870" t="str">
            <v>LITTLE FLOWER UFSD</v>
          </cell>
          <cell r="E1870" t="str">
            <v>Good Standing</v>
          </cell>
        </row>
        <row r="1871">
          <cell r="A1871" t="str">
            <v>580603020000</v>
          </cell>
          <cell r="B1871" t="str">
            <v>LITTLE FLOWER UFSD</v>
          </cell>
          <cell r="C1871" t="str">
            <v>580603020001</v>
          </cell>
          <cell r="D1871" t="str">
            <v>LITTLE FLOWER SCHOOL</v>
          </cell>
          <cell r="E1871" t="str">
            <v>Good Standing</v>
          </cell>
        </row>
        <row r="1872">
          <cell r="A1872" t="str">
            <v>421501060000</v>
          </cell>
          <cell r="B1872" t="str">
            <v>LIVERPOOL CSD</v>
          </cell>
          <cell r="C1872" t="str">
            <v>421501060010</v>
          </cell>
          <cell r="D1872" t="str">
            <v>LIVERPOOL ELEMENTARY SCHOOL</v>
          </cell>
          <cell r="E1872" t="str">
            <v>Good Standing</v>
          </cell>
        </row>
        <row r="1873">
          <cell r="A1873" t="str">
            <v>421501060000</v>
          </cell>
          <cell r="B1873" t="str">
            <v>LIVERPOOL CSD</v>
          </cell>
          <cell r="C1873" t="str">
            <v>421501060000</v>
          </cell>
          <cell r="D1873" t="str">
            <v>LIVERPOOL CSD</v>
          </cell>
          <cell r="E1873" t="str">
            <v>Good Standing</v>
          </cell>
        </row>
        <row r="1874">
          <cell r="A1874" t="str">
            <v>421501060000</v>
          </cell>
          <cell r="B1874" t="str">
            <v>LIVERPOOL CSD</v>
          </cell>
          <cell r="C1874" t="str">
            <v>421501060001</v>
          </cell>
          <cell r="D1874" t="str">
            <v>NATE PERRY ELEMENTARY SCHOOL</v>
          </cell>
          <cell r="E1874" t="str">
            <v>Good Standing</v>
          </cell>
        </row>
        <row r="1875">
          <cell r="A1875" t="str">
            <v>421501060000</v>
          </cell>
          <cell r="B1875" t="str">
            <v>LIVERPOOL CSD</v>
          </cell>
          <cell r="C1875" t="str">
            <v>421501060002</v>
          </cell>
          <cell r="D1875" t="str">
            <v>CHESTNUT HILL MIDDLE SCHOOL</v>
          </cell>
          <cell r="E1875" t="str">
            <v>Good Standing</v>
          </cell>
        </row>
        <row r="1876">
          <cell r="A1876" t="str">
            <v>421501060000</v>
          </cell>
          <cell r="B1876" t="str">
            <v>LIVERPOOL CSD</v>
          </cell>
          <cell r="C1876" t="str">
            <v>421501060004</v>
          </cell>
          <cell r="D1876" t="str">
            <v>ELMCREST ELEMENTARY SCHOOL</v>
          </cell>
          <cell r="E1876" t="str">
            <v>Good Standing</v>
          </cell>
        </row>
        <row r="1877">
          <cell r="A1877" t="str">
            <v>421501060000</v>
          </cell>
          <cell r="B1877" t="str">
            <v>LIVERPOOL CSD</v>
          </cell>
          <cell r="C1877" t="str">
            <v>421501060005</v>
          </cell>
          <cell r="D1877" t="str">
            <v>LIVERPOOL MIDDLE SCHOOL</v>
          </cell>
          <cell r="E1877" t="str">
            <v>Good Standing</v>
          </cell>
        </row>
        <row r="1878">
          <cell r="A1878" t="str">
            <v>421501060000</v>
          </cell>
          <cell r="B1878" t="str">
            <v>LIVERPOOL CSD</v>
          </cell>
          <cell r="C1878" t="str">
            <v>421501060009</v>
          </cell>
          <cell r="D1878" t="str">
            <v>CHESTNUT HILL ELEMENTARY SCHOOL</v>
          </cell>
          <cell r="E1878" t="str">
            <v>Good Standing</v>
          </cell>
        </row>
        <row r="1879">
          <cell r="A1879" t="str">
            <v>421501060000</v>
          </cell>
          <cell r="B1879" t="str">
            <v>LIVERPOOL CSD</v>
          </cell>
          <cell r="C1879" t="str">
            <v>421501060011</v>
          </cell>
          <cell r="D1879" t="str">
            <v>LIVERPOOL HIGH SCHOOL</v>
          </cell>
          <cell r="E1879" t="str">
            <v>Good Standing</v>
          </cell>
        </row>
        <row r="1880">
          <cell r="A1880" t="str">
            <v>421501060000</v>
          </cell>
          <cell r="B1880" t="str">
            <v>LIVERPOOL CSD</v>
          </cell>
          <cell r="C1880" t="str">
            <v>421501060012</v>
          </cell>
          <cell r="D1880" t="str">
            <v>MORGAN ROAD ELEMENTARY SCHOOL</v>
          </cell>
          <cell r="E1880" t="str">
            <v>Good Standing</v>
          </cell>
        </row>
        <row r="1881">
          <cell r="A1881" t="str">
            <v>421501060000</v>
          </cell>
          <cell r="B1881" t="str">
            <v>LIVERPOOL CSD</v>
          </cell>
          <cell r="C1881" t="str">
            <v>421501060013</v>
          </cell>
          <cell r="D1881" t="str">
            <v>SOULE ROAD ELEMENTARY SCHOOL</v>
          </cell>
          <cell r="E1881" t="str">
            <v>Good Standing</v>
          </cell>
        </row>
        <row r="1882">
          <cell r="A1882" t="str">
            <v>421501060000</v>
          </cell>
          <cell r="B1882" t="str">
            <v>LIVERPOOL CSD</v>
          </cell>
          <cell r="C1882" t="str">
            <v>421501060014</v>
          </cell>
          <cell r="D1882" t="str">
            <v>SOULE ROAD MIDDLE SCHOOL</v>
          </cell>
          <cell r="E1882" t="str">
            <v>Good Standing</v>
          </cell>
        </row>
        <row r="1883">
          <cell r="A1883" t="str">
            <v>421501060000</v>
          </cell>
          <cell r="B1883" t="str">
            <v>LIVERPOOL CSD</v>
          </cell>
          <cell r="C1883" t="str">
            <v>421501060015</v>
          </cell>
          <cell r="D1883" t="str">
            <v>LONG BRANCH ELEMENTARY SCHOOL</v>
          </cell>
          <cell r="E1883" t="str">
            <v>Good Standing</v>
          </cell>
        </row>
        <row r="1884">
          <cell r="A1884" t="str">
            <v>421501060000</v>
          </cell>
          <cell r="B1884" t="str">
            <v>LIVERPOOL CSD</v>
          </cell>
          <cell r="C1884" t="str">
            <v>421501060016</v>
          </cell>
          <cell r="D1884" t="str">
            <v>DONLIN DRIVE ELEMENTARY SCHOOL</v>
          </cell>
          <cell r="E1884" t="str">
            <v>Good Standing</v>
          </cell>
        </row>
        <row r="1885">
          <cell r="A1885" t="str">
            <v>421501060000</v>
          </cell>
          <cell r="B1885" t="str">
            <v>LIVERPOOL CSD</v>
          </cell>
          <cell r="C1885" t="str">
            <v>421501060019</v>
          </cell>
          <cell r="D1885" t="str">
            <v>WILLOW FIELD ELEMENTARY SCHOOL</v>
          </cell>
          <cell r="E1885" t="str">
            <v>Good Standing</v>
          </cell>
        </row>
        <row r="1886">
          <cell r="A1886" t="str">
            <v>591302040000</v>
          </cell>
          <cell r="B1886" t="str">
            <v>LIVINGSTON MANOR CSD</v>
          </cell>
          <cell r="C1886" t="str">
            <v>591302040000</v>
          </cell>
          <cell r="D1886" t="str">
            <v>LIVINGSTON MANOR CSD</v>
          </cell>
          <cell r="E1886" t="str">
            <v>Good Standing</v>
          </cell>
        </row>
        <row r="1887">
          <cell r="A1887" t="str">
            <v>591302040000</v>
          </cell>
          <cell r="B1887" t="str">
            <v>LIVINGSTON MANOR CSD</v>
          </cell>
          <cell r="C1887" t="str">
            <v>591302040003</v>
          </cell>
          <cell r="D1887" t="str">
            <v>LIVINGSTON MANOR ELEMENTARY SCHOOL</v>
          </cell>
          <cell r="E1887" t="str">
            <v>Good Standing</v>
          </cell>
        </row>
        <row r="1888">
          <cell r="A1888" t="str">
            <v>591302040000</v>
          </cell>
          <cell r="B1888" t="str">
            <v>LIVINGSTON MANOR CSD</v>
          </cell>
          <cell r="C1888" t="str">
            <v>591302040004</v>
          </cell>
          <cell r="D1888" t="str">
            <v>LIVINGSTON MANOR HIGH SCHOOL</v>
          </cell>
          <cell r="E1888" t="str">
            <v>Good Standing</v>
          </cell>
        </row>
        <row r="1889">
          <cell r="A1889" t="str">
            <v>240801060000</v>
          </cell>
          <cell r="B1889" t="str">
            <v>LIVONIA CSD</v>
          </cell>
          <cell r="C1889" t="str">
            <v>240801060000</v>
          </cell>
          <cell r="D1889" t="str">
            <v>LIVONIA CSD</v>
          </cell>
          <cell r="E1889" t="str">
            <v>Good Standing</v>
          </cell>
        </row>
        <row r="1890">
          <cell r="A1890" t="str">
            <v>240801060000</v>
          </cell>
          <cell r="B1890" t="str">
            <v>LIVONIA CSD</v>
          </cell>
          <cell r="C1890" t="str">
            <v>240801060001</v>
          </cell>
          <cell r="D1890" t="str">
            <v>LIVONIA ELEMENTARY SCHOOL</v>
          </cell>
          <cell r="E1890" t="str">
            <v>Good Standing</v>
          </cell>
        </row>
        <row r="1891">
          <cell r="A1891" t="str">
            <v>240801060000</v>
          </cell>
          <cell r="B1891" t="str">
            <v>LIVONIA CSD</v>
          </cell>
          <cell r="C1891" t="str">
            <v>240801060002</v>
          </cell>
          <cell r="D1891" t="str">
            <v>LIVONIA JUNIOR/SENIOR HIGH SCHOOL</v>
          </cell>
          <cell r="E1891" t="str">
            <v>Good Standing</v>
          </cell>
        </row>
        <row r="1892">
          <cell r="A1892" t="str">
            <v>240801060000</v>
          </cell>
          <cell r="B1892" t="str">
            <v>LIVONIA CSD</v>
          </cell>
          <cell r="C1892" t="str">
            <v>240801060003</v>
          </cell>
          <cell r="D1892" t="str">
            <v>LIVONIA MIDDLE SCHOOL</v>
          </cell>
          <cell r="E1892" t="str">
            <v>Good Standing</v>
          </cell>
        </row>
        <row r="1893">
          <cell r="A1893" t="str">
            <v>400400010000</v>
          </cell>
          <cell r="B1893" t="str">
            <v>LOCKPORT CITY SD</v>
          </cell>
          <cell r="C1893" t="str">
            <v>400400010000</v>
          </cell>
          <cell r="D1893" t="str">
            <v>LOCKPORT CITY SD</v>
          </cell>
          <cell r="E1893" t="str">
            <v>Good Standing</v>
          </cell>
        </row>
        <row r="1894">
          <cell r="A1894" t="str">
            <v>400400010000</v>
          </cell>
          <cell r="B1894" t="str">
            <v>LOCKPORT CITY SD</v>
          </cell>
          <cell r="C1894" t="str">
            <v>400400010001</v>
          </cell>
          <cell r="D1894" t="str">
            <v>ANNA MERRITT ELEMENTARY SCHOOL</v>
          </cell>
          <cell r="E1894" t="str">
            <v>Good Standing</v>
          </cell>
        </row>
        <row r="1895">
          <cell r="A1895" t="str">
            <v>400400010000</v>
          </cell>
          <cell r="B1895" t="str">
            <v>LOCKPORT CITY SD</v>
          </cell>
          <cell r="C1895" t="str">
            <v>400400010002</v>
          </cell>
          <cell r="D1895" t="str">
            <v>CHARLES A UPSON ELEMENTARY SCHOOL</v>
          </cell>
          <cell r="E1895" t="str">
            <v>Good Standing</v>
          </cell>
        </row>
        <row r="1896">
          <cell r="A1896" t="str">
            <v>400400010000</v>
          </cell>
          <cell r="B1896" t="str">
            <v>LOCKPORT CITY SD</v>
          </cell>
          <cell r="C1896" t="str">
            <v>400400010005</v>
          </cell>
          <cell r="D1896" t="str">
            <v>GEORGE SOUTHARD ELEMENTARY SCHOOL</v>
          </cell>
          <cell r="E1896" t="str">
            <v>Local Assistance Plan</v>
          </cell>
        </row>
        <row r="1897">
          <cell r="A1897" t="str">
            <v>400400010000</v>
          </cell>
          <cell r="B1897" t="str">
            <v>LOCKPORT CITY SD</v>
          </cell>
          <cell r="C1897" t="str">
            <v>400400010007</v>
          </cell>
          <cell r="D1897" t="str">
            <v>ROY KELLEY ELEMENTARY SCHOOL</v>
          </cell>
          <cell r="E1897" t="str">
            <v>Good Standing</v>
          </cell>
        </row>
        <row r="1898">
          <cell r="A1898" t="str">
            <v>400400010000</v>
          </cell>
          <cell r="B1898" t="str">
            <v>LOCKPORT CITY SD</v>
          </cell>
          <cell r="C1898" t="str">
            <v>400400010008</v>
          </cell>
          <cell r="D1898" t="str">
            <v>WASHINGTON HUNT SCHOOL</v>
          </cell>
          <cell r="E1898" t="str">
            <v>Good Standing</v>
          </cell>
        </row>
        <row r="1899">
          <cell r="A1899" t="str">
            <v>400400010000</v>
          </cell>
          <cell r="B1899" t="str">
            <v>LOCKPORT CITY SD</v>
          </cell>
          <cell r="C1899" t="str">
            <v>400400010009</v>
          </cell>
          <cell r="D1899" t="str">
            <v>EMMET BELKNAP INTERMEDIATE SCHOOL</v>
          </cell>
          <cell r="E1899" t="str">
            <v>Local Assistance Plan</v>
          </cell>
        </row>
        <row r="1900">
          <cell r="A1900" t="str">
            <v>400400010000</v>
          </cell>
          <cell r="B1900" t="str">
            <v>LOCKPORT CITY SD</v>
          </cell>
          <cell r="C1900" t="str">
            <v>400400010010</v>
          </cell>
          <cell r="D1900" t="str">
            <v>NORTH PARK JUNIOR HIGH SCHOOL</v>
          </cell>
          <cell r="E1900" t="str">
            <v>Local Assistance Plan</v>
          </cell>
        </row>
        <row r="1901">
          <cell r="A1901" t="str">
            <v>400400010000</v>
          </cell>
          <cell r="B1901" t="str">
            <v>LOCKPORT CITY SD</v>
          </cell>
          <cell r="C1901" t="str">
            <v>400400010011</v>
          </cell>
          <cell r="D1901" t="str">
            <v>LOCKPORT HIGH SCHOOL</v>
          </cell>
          <cell r="E1901" t="str">
            <v>Good Standing</v>
          </cell>
        </row>
        <row r="1902">
          <cell r="A1902" t="str">
            <v>280503060000</v>
          </cell>
          <cell r="B1902" t="str">
            <v>LOCUST VALLEY CSD</v>
          </cell>
          <cell r="C1902" t="str">
            <v>280503060003</v>
          </cell>
          <cell r="D1902" t="str">
            <v>LOCUST VALLEY HIGH SCHOOL</v>
          </cell>
          <cell r="E1902" t="str">
            <v>Good Standing</v>
          </cell>
        </row>
        <row r="1903">
          <cell r="A1903" t="str">
            <v>280503060000</v>
          </cell>
          <cell r="B1903" t="str">
            <v>LOCUST VALLEY CSD</v>
          </cell>
          <cell r="C1903" t="str">
            <v>280503060000</v>
          </cell>
          <cell r="D1903" t="str">
            <v>LOCUST VALLEY CSD</v>
          </cell>
          <cell r="E1903" t="str">
            <v>Good Standing</v>
          </cell>
        </row>
        <row r="1904">
          <cell r="A1904" t="str">
            <v>280503060000</v>
          </cell>
          <cell r="B1904" t="str">
            <v>LOCUST VALLEY CSD</v>
          </cell>
          <cell r="C1904" t="str">
            <v>280503060001</v>
          </cell>
          <cell r="D1904" t="str">
            <v>BAYVILLE ELEMENTARY SCHOOL</v>
          </cell>
          <cell r="E1904" t="str">
            <v>Good Standing</v>
          </cell>
        </row>
        <row r="1905">
          <cell r="A1905" t="str">
            <v>280503060000</v>
          </cell>
          <cell r="B1905" t="str">
            <v>LOCUST VALLEY CSD</v>
          </cell>
          <cell r="C1905" t="str">
            <v>280503060002</v>
          </cell>
          <cell r="D1905" t="str">
            <v>LOCUST VALLEY MIDDLE SCHOOL</v>
          </cell>
          <cell r="E1905" t="str">
            <v>Good Standing</v>
          </cell>
        </row>
        <row r="1906">
          <cell r="A1906" t="str">
            <v>280503060000</v>
          </cell>
          <cell r="B1906" t="str">
            <v>LOCUST VALLEY CSD</v>
          </cell>
          <cell r="C1906" t="str">
            <v>280503060004</v>
          </cell>
          <cell r="D1906" t="str">
            <v>LOCUST VALLEY ELEMENTARY SCHOOL</v>
          </cell>
          <cell r="E1906" t="str">
            <v>Good Standing</v>
          </cell>
        </row>
        <row r="1907">
          <cell r="A1907" t="str">
            <v>280300010000</v>
          </cell>
          <cell r="B1907" t="str">
            <v>LONG BEACH CITY SD</v>
          </cell>
          <cell r="C1907" t="str">
            <v>280300010000</v>
          </cell>
          <cell r="D1907" t="str">
            <v>LONG BEACH CITY SD</v>
          </cell>
          <cell r="E1907" t="str">
            <v>Good Standing</v>
          </cell>
        </row>
        <row r="1908">
          <cell r="A1908" t="str">
            <v>280300010000</v>
          </cell>
          <cell r="B1908" t="str">
            <v>LONG BEACH CITY SD</v>
          </cell>
          <cell r="C1908" t="str">
            <v>280300010002</v>
          </cell>
          <cell r="D1908" t="str">
            <v>EAST ELEMENTARY SCHOOL</v>
          </cell>
          <cell r="E1908" t="str">
            <v>Good Standing</v>
          </cell>
        </row>
        <row r="1909">
          <cell r="A1909" t="str">
            <v>280300010000</v>
          </cell>
          <cell r="B1909" t="str">
            <v>LONG BEACH CITY SD</v>
          </cell>
          <cell r="C1909" t="str">
            <v>280300010003</v>
          </cell>
          <cell r="D1909" t="str">
            <v>LIDO ELEMENTARY SCHOOL</v>
          </cell>
          <cell r="E1909" t="str">
            <v>Good Standing</v>
          </cell>
        </row>
        <row r="1910">
          <cell r="A1910" t="str">
            <v>280300010000</v>
          </cell>
          <cell r="B1910" t="str">
            <v>LONG BEACH CITY SD</v>
          </cell>
          <cell r="C1910" t="str">
            <v>280300010004</v>
          </cell>
          <cell r="D1910" t="str">
            <v>WEST ELEMENTARY SCHOOL</v>
          </cell>
          <cell r="E1910" t="str">
            <v>Good Standing</v>
          </cell>
        </row>
        <row r="1911">
          <cell r="A1911" t="str">
            <v>280300010000</v>
          </cell>
          <cell r="B1911" t="str">
            <v>LONG BEACH CITY SD</v>
          </cell>
          <cell r="C1911" t="str">
            <v>280300010005</v>
          </cell>
          <cell r="D1911" t="str">
            <v>LINDELL BOULEVARD SCHOOL</v>
          </cell>
          <cell r="E1911" t="str">
            <v>Local Assistance Plan</v>
          </cell>
        </row>
        <row r="1912">
          <cell r="A1912" t="str">
            <v>280300010000</v>
          </cell>
          <cell r="B1912" t="str">
            <v>LONG BEACH CITY SD</v>
          </cell>
          <cell r="C1912" t="str">
            <v>280300010006</v>
          </cell>
          <cell r="D1912" t="str">
            <v>LONG BEACH MIDDLE SCHOOL</v>
          </cell>
          <cell r="E1912" t="str">
            <v>Good Standing</v>
          </cell>
        </row>
        <row r="1913">
          <cell r="A1913" t="str">
            <v>280300010000</v>
          </cell>
          <cell r="B1913" t="str">
            <v>LONG BEACH CITY SD</v>
          </cell>
          <cell r="C1913" t="str">
            <v>280300010008</v>
          </cell>
          <cell r="D1913" t="str">
            <v>LONG BEACH SENIOR HIGH SCHOOL</v>
          </cell>
          <cell r="E1913" t="str">
            <v>Good Standing</v>
          </cell>
        </row>
        <row r="1914">
          <cell r="A1914" t="str">
            <v>200701040000</v>
          </cell>
          <cell r="B1914" t="str">
            <v>LONG LAKE CSD</v>
          </cell>
          <cell r="C1914" t="str">
            <v>200701040000</v>
          </cell>
          <cell r="D1914" t="str">
            <v>LONG LAKE CSD</v>
          </cell>
          <cell r="E1914" t="str">
            <v>Good Standing</v>
          </cell>
        </row>
        <row r="1915">
          <cell r="A1915" t="str">
            <v>200701040000</v>
          </cell>
          <cell r="B1915" t="str">
            <v>LONG LAKE CSD</v>
          </cell>
          <cell r="C1915" t="str">
            <v>200701040001</v>
          </cell>
          <cell r="D1915" t="str">
            <v>LONG LAKE CENTRAL SCHOOL</v>
          </cell>
          <cell r="E1915" t="str">
            <v>Good Standing</v>
          </cell>
        </row>
        <row r="1916">
          <cell r="A1916" t="str">
            <v>580212060000</v>
          </cell>
          <cell r="B1916" t="str">
            <v>LONGWOOD CSD</v>
          </cell>
          <cell r="C1916" t="str">
            <v>580212060000</v>
          </cell>
          <cell r="D1916" t="str">
            <v>LONGWOOD CSD</v>
          </cell>
          <cell r="E1916" t="str">
            <v>Good Standing</v>
          </cell>
        </row>
        <row r="1917">
          <cell r="A1917" t="str">
            <v>580212060000</v>
          </cell>
          <cell r="B1917" t="str">
            <v>LONGWOOD CSD</v>
          </cell>
          <cell r="C1917" t="str">
            <v>580212060001</v>
          </cell>
          <cell r="D1917" t="str">
            <v>C E WALTERS SCHOOL</v>
          </cell>
          <cell r="E1917" t="str">
            <v>Good Standing</v>
          </cell>
        </row>
        <row r="1918">
          <cell r="A1918" t="str">
            <v>580212060000</v>
          </cell>
          <cell r="B1918" t="str">
            <v>LONGWOOD CSD</v>
          </cell>
          <cell r="C1918" t="str">
            <v>580212060002</v>
          </cell>
          <cell r="D1918" t="str">
            <v>CORAM ELEMENTARY SCHOOL</v>
          </cell>
          <cell r="E1918" t="str">
            <v>Good Standing</v>
          </cell>
        </row>
        <row r="1919">
          <cell r="A1919" t="str">
            <v>580212060000</v>
          </cell>
          <cell r="B1919" t="str">
            <v>LONGWOOD CSD</v>
          </cell>
          <cell r="C1919" t="str">
            <v>580212060003</v>
          </cell>
          <cell r="D1919" t="str">
            <v>RIDGE ELEMENTARY SCHOOL</v>
          </cell>
          <cell r="E1919" t="str">
            <v>Good Standing</v>
          </cell>
        </row>
        <row r="1920">
          <cell r="A1920" t="str">
            <v>580212060000</v>
          </cell>
          <cell r="B1920" t="str">
            <v>LONGWOOD CSD</v>
          </cell>
          <cell r="C1920" t="str">
            <v>580212060004</v>
          </cell>
          <cell r="D1920" t="str">
            <v>WEST MIDDLE ISLAND SCHOOL</v>
          </cell>
          <cell r="E1920" t="str">
            <v>Good Standing</v>
          </cell>
        </row>
        <row r="1921">
          <cell r="A1921" t="str">
            <v>580212060000</v>
          </cell>
          <cell r="B1921" t="str">
            <v>LONGWOOD CSD</v>
          </cell>
          <cell r="C1921" t="str">
            <v>580212060005</v>
          </cell>
          <cell r="D1921" t="str">
            <v>LONGWOOD HIGH SCHOOL</v>
          </cell>
          <cell r="E1921" t="str">
            <v>Good Standing</v>
          </cell>
        </row>
        <row r="1922">
          <cell r="A1922" t="str">
            <v>580212060000</v>
          </cell>
          <cell r="B1922" t="str">
            <v>LONGWOOD CSD</v>
          </cell>
          <cell r="C1922" t="str">
            <v>580212060006</v>
          </cell>
          <cell r="D1922" t="str">
            <v>LONGWOOD JUNIOR HIGH SCHOOL</v>
          </cell>
          <cell r="E1922" t="str">
            <v>Good Standing</v>
          </cell>
        </row>
        <row r="1923">
          <cell r="A1923" t="str">
            <v>580212060000</v>
          </cell>
          <cell r="B1923" t="str">
            <v>LONGWOOD CSD</v>
          </cell>
          <cell r="C1923" t="str">
            <v>580212060007</v>
          </cell>
          <cell r="D1923" t="str">
            <v>LONGWOOD MIDDLE SCHOOL</v>
          </cell>
          <cell r="E1923" t="str">
            <v>Good Standing</v>
          </cell>
        </row>
        <row r="1924">
          <cell r="A1924" t="str">
            <v>230901040000</v>
          </cell>
          <cell r="B1924" t="str">
            <v>LOWVILLE ACADEMY &amp; CSD</v>
          </cell>
          <cell r="C1924" t="str">
            <v>230901040002</v>
          </cell>
          <cell r="D1924" t="str">
            <v>LOWVILLE HIGH SCHOOL</v>
          </cell>
          <cell r="E1924" t="str">
            <v>Good Standing</v>
          </cell>
        </row>
        <row r="1925">
          <cell r="A1925" t="str">
            <v>230901040000</v>
          </cell>
          <cell r="B1925" t="str">
            <v>LOWVILLE ACADEMY &amp; CSD</v>
          </cell>
          <cell r="C1925" t="str">
            <v>230901040000</v>
          </cell>
          <cell r="D1925" t="str">
            <v>LOWVILLE ACADEMY &amp; CSD</v>
          </cell>
          <cell r="E1925" t="str">
            <v>Good Standing</v>
          </cell>
        </row>
        <row r="1926">
          <cell r="A1926" t="str">
            <v>230901040000</v>
          </cell>
          <cell r="B1926" t="str">
            <v>LOWVILLE ACADEMY &amp; CSD</v>
          </cell>
          <cell r="C1926" t="str">
            <v>230901040001</v>
          </cell>
          <cell r="D1926" t="str">
            <v>LOWVILLE ELEMENTARY SCHOOL</v>
          </cell>
          <cell r="E1926" t="str">
            <v>Good Standing</v>
          </cell>
        </row>
        <row r="1927">
          <cell r="A1927" t="str">
            <v>230901040000</v>
          </cell>
          <cell r="B1927" t="str">
            <v>LOWVILLE ACADEMY &amp; CSD</v>
          </cell>
          <cell r="C1927" t="str">
            <v>230901040003</v>
          </cell>
          <cell r="D1927" t="str">
            <v>LOWVILLE MIDDLE SCHOOL</v>
          </cell>
          <cell r="E1927" t="str">
            <v>Good Standing</v>
          </cell>
        </row>
        <row r="1928">
          <cell r="A1928" t="str">
            <v>221301040000</v>
          </cell>
          <cell r="B1928" t="str">
            <v>LYME CSD</v>
          </cell>
          <cell r="C1928" t="str">
            <v>221301040000</v>
          </cell>
          <cell r="D1928" t="str">
            <v>LYME CSD</v>
          </cell>
          <cell r="E1928" t="str">
            <v>Good Standing</v>
          </cell>
        </row>
        <row r="1929">
          <cell r="A1929" t="str">
            <v>221301040000</v>
          </cell>
          <cell r="B1929" t="str">
            <v>LYME CSD</v>
          </cell>
          <cell r="C1929" t="str">
            <v>221301040001</v>
          </cell>
          <cell r="D1929" t="str">
            <v>LYME CENTRAL SCHOOL</v>
          </cell>
          <cell r="E1929" t="str">
            <v>Good Standing</v>
          </cell>
        </row>
        <row r="1930">
          <cell r="A1930" t="str">
            <v>280220030000</v>
          </cell>
          <cell r="B1930" t="str">
            <v>LYNBROOK UFSD</v>
          </cell>
          <cell r="C1930" t="str">
            <v>280220030007</v>
          </cell>
          <cell r="D1930" t="str">
            <v>LYNBROOK SENIOR HIGH SCHOOL</v>
          </cell>
          <cell r="E1930" t="str">
            <v>Good Standing</v>
          </cell>
        </row>
        <row r="1931">
          <cell r="A1931" t="str">
            <v>280220030000</v>
          </cell>
          <cell r="B1931" t="str">
            <v>LYNBROOK UFSD</v>
          </cell>
          <cell r="C1931" t="str">
            <v>280220030000</v>
          </cell>
          <cell r="D1931" t="str">
            <v>LYNBROOK UFSD</v>
          </cell>
          <cell r="E1931" t="str">
            <v>Good Standing</v>
          </cell>
        </row>
        <row r="1932">
          <cell r="A1932" t="str">
            <v>280220030000</v>
          </cell>
          <cell r="B1932" t="str">
            <v>LYNBROOK UFSD</v>
          </cell>
          <cell r="C1932" t="str">
            <v>280220030001</v>
          </cell>
          <cell r="D1932" t="str">
            <v>KINDERGARTEN CENTER</v>
          </cell>
          <cell r="E1932" t="str">
            <v>Good Standing</v>
          </cell>
        </row>
        <row r="1933">
          <cell r="A1933" t="str">
            <v>280220030000</v>
          </cell>
          <cell r="B1933" t="str">
            <v>LYNBROOK UFSD</v>
          </cell>
          <cell r="C1933" t="str">
            <v>280220030002</v>
          </cell>
          <cell r="D1933" t="str">
            <v>MARION STREET SCHOOL</v>
          </cell>
          <cell r="E1933" t="str">
            <v>Good Standing</v>
          </cell>
        </row>
        <row r="1934">
          <cell r="A1934" t="str">
            <v>280220030000</v>
          </cell>
          <cell r="B1934" t="str">
            <v>LYNBROOK UFSD</v>
          </cell>
          <cell r="C1934" t="str">
            <v>280220030003</v>
          </cell>
          <cell r="D1934" t="str">
            <v>WAVERLY PARK SCHOOL</v>
          </cell>
          <cell r="E1934" t="str">
            <v>Good Standing</v>
          </cell>
        </row>
        <row r="1935">
          <cell r="A1935" t="str">
            <v>280220030000</v>
          </cell>
          <cell r="B1935" t="str">
            <v>LYNBROOK UFSD</v>
          </cell>
          <cell r="C1935" t="str">
            <v>280220030004</v>
          </cell>
          <cell r="D1935" t="str">
            <v>WEST END SCHOOL</v>
          </cell>
          <cell r="E1935" t="str">
            <v>Good Standing</v>
          </cell>
        </row>
        <row r="1936">
          <cell r="A1936" t="str">
            <v>280220030000</v>
          </cell>
          <cell r="B1936" t="str">
            <v>LYNBROOK UFSD</v>
          </cell>
          <cell r="C1936" t="str">
            <v>280220030005</v>
          </cell>
          <cell r="D1936" t="str">
            <v>LYNBROOK NORTH MIDDLE SCHOOL</v>
          </cell>
          <cell r="E1936" t="str">
            <v>Good Standing</v>
          </cell>
        </row>
        <row r="1937">
          <cell r="A1937" t="str">
            <v>280220030000</v>
          </cell>
          <cell r="B1937" t="str">
            <v>LYNBROOK UFSD</v>
          </cell>
          <cell r="C1937" t="str">
            <v>280220030006</v>
          </cell>
          <cell r="D1937" t="str">
            <v>LYNBROOK SOUTH MIDDLE SCHOOL</v>
          </cell>
          <cell r="E1937" t="str">
            <v>Good Standing</v>
          </cell>
        </row>
        <row r="1938">
          <cell r="A1938" t="str">
            <v>421504020000</v>
          </cell>
          <cell r="B1938" t="str">
            <v>LYNCOURT UFSD</v>
          </cell>
          <cell r="C1938" t="str">
            <v>421504020000</v>
          </cell>
          <cell r="D1938" t="str">
            <v>LYNCOURT UFSD</v>
          </cell>
          <cell r="E1938" t="str">
            <v>Good Standing</v>
          </cell>
        </row>
        <row r="1939">
          <cell r="A1939" t="str">
            <v>421504020000</v>
          </cell>
          <cell r="B1939" t="str">
            <v>LYNCOURT UFSD</v>
          </cell>
          <cell r="C1939" t="str">
            <v>421504020001</v>
          </cell>
          <cell r="D1939" t="str">
            <v>LYNCOURT SCHOOL</v>
          </cell>
          <cell r="E1939" t="str">
            <v>Good Standing</v>
          </cell>
        </row>
        <row r="1940">
          <cell r="A1940" t="str">
            <v>451001040000</v>
          </cell>
          <cell r="B1940" t="str">
            <v>LYNDONVILLE CSD</v>
          </cell>
          <cell r="C1940" t="str">
            <v>451001040000</v>
          </cell>
          <cell r="D1940" t="str">
            <v>LYNDONVILLE CSD</v>
          </cell>
          <cell r="E1940" t="str">
            <v>Good Standing</v>
          </cell>
        </row>
        <row r="1941">
          <cell r="A1941" t="str">
            <v>451001040000</v>
          </cell>
          <cell r="B1941" t="str">
            <v>LYNDONVILLE CSD</v>
          </cell>
          <cell r="C1941" t="str">
            <v>451001040001</v>
          </cell>
          <cell r="D1941" t="str">
            <v>LYNDONVILLE ELEMENTARY SCHOOL</v>
          </cell>
          <cell r="E1941" t="str">
            <v>Good Standing</v>
          </cell>
        </row>
        <row r="1942">
          <cell r="A1942" t="str">
            <v>451001040000</v>
          </cell>
          <cell r="B1942" t="str">
            <v>LYNDONVILLE CSD</v>
          </cell>
          <cell r="C1942" t="str">
            <v>451001040002</v>
          </cell>
          <cell r="D1942" t="str">
            <v>L A WEBBER MIDDLE-HIGH SCHOOL</v>
          </cell>
          <cell r="E1942" t="str">
            <v>Good Standing</v>
          </cell>
        </row>
        <row r="1943">
          <cell r="A1943" t="str">
            <v>650501040000</v>
          </cell>
          <cell r="B1943" t="str">
            <v>LYONS CSD</v>
          </cell>
          <cell r="C1943" t="str">
            <v>650501040000</v>
          </cell>
          <cell r="D1943" t="str">
            <v>LYONS CSD</v>
          </cell>
          <cell r="E1943" t="str">
            <v>Good Standing</v>
          </cell>
        </row>
        <row r="1944">
          <cell r="A1944" t="str">
            <v>650501040000</v>
          </cell>
          <cell r="B1944" t="str">
            <v>LYONS CSD</v>
          </cell>
          <cell r="C1944" t="str">
            <v>650501040001</v>
          </cell>
          <cell r="D1944" t="str">
            <v>LYONS ELEMENTARY SCHOOL</v>
          </cell>
          <cell r="E1944" t="str">
            <v>Good Standing</v>
          </cell>
        </row>
        <row r="1945">
          <cell r="A1945" t="str">
            <v>650501040000</v>
          </cell>
          <cell r="B1945" t="str">
            <v>LYONS CSD</v>
          </cell>
          <cell r="C1945" t="str">
            <v>650501040002</v>
          </cell>
          <cell r="D1945" t="str">
            <v>LYONS SENIOR HIGH SCHOOL</v>
          </cell>
          <cell r="E1945" t="str">
            <v>Good Standing</v>
          </cell>
        </row>
        <row r="1946">
          <cell r="A1946" t="str">
            <v>650501040000</v>
          </cell>
          <cell r="B1946" t="str">
            <v>LYONS CSD</v>
          </cell>
          <cell r="C1946" t="str">
            <v>650501040003</v>
          </cell>
          <cell r="D1946" t="str">
            <v>LYONS MIDDLE SCHOOL</v>
          </cell>
          <cell r="E1946" t="str">
            <v>Good Standing</v>
          </cell>
        </row>
        <row r="1947">
          <cell r="A1947" t="str">
            <v>251101040000</v>
          </cell>
          <cell r="B1947" t="str">
            <v>MADISON CSD</v>
          </cell>
          <cell r="C1947" t="str">
            <v>251101040000</v>
          </cell>
          <cell r="D1947" t="str">
            <v>MADISON CSD</v>
          </cell>
          <cell r="E1947" t="str">
            <v>Good Standing</v>
          </cell>
        </row>
        <row r="1948">
          <cell r="A1948" t="str">
            <v>251101040000</v>
          </cell>
          <cell r="B1948" t="str">
            <v>MADISON CSD</v>
          </cell>
          <cell r="C1948" t="str">
            <v>251101040003</v>
          </cell>
          <cell r="D1948" t="str">
            <v>MADISON CENTRAL SCHOOL</v>
          </cell>
          <cell r="E1948" t="str">
            <v>Good Standing</v>
          </cell>
        </row>
        <row r="1949">
          <cell r="A1949" t="str">
            <v>511901040000</v>
          </cell>
          <cell r="B1949" t="str">
            <v>MADRID-WADDINGTON CSD</v>
          </cell>
          <cell r="C1949" t="str">
            <v>511901040000</v>
          </cell>
          <cell r="D1949" t="str">
            <v>MADRID-WADDINGTON CSD</v>
          </cell>
          <cell r="E1949" t="str">
            <v>Good Standing</v>
          </cell>
        </row>
        <row r="1950">
          <cell r="A1950" t="str">
            <v>511901040000</v>
          </cell>
          <cell r="B1950" t="str">
            <v>MADRID-WADDINGTON CSD</v>
          </cell>
          <cell r="C1950" t="str">
            <v>511901040001</v>
          </cell>
          <cell r="D1950" t="str">
            <v>MADRID-WADDINGTON JUNIOR-SENIOR HS</v>
          </cell>
          <cell r="E1950" t="str">
            <v>Good Standing</v>
          </cell>
        </row>
        <row r="1951">
          <cell r="A1951" t="str">
            <v>511901040000</v>
          </cell>
          <cell r="B1951" t="str">
            <v>MADRID-WADDINGTON CSD</v>
          </cell>
          <cell r="C1951" t="str">
            <v>511901040004</v>
          </cell>
          <cell r="D1951" t="str">
            <v>MADRID WADDINGTON ELEMENTARY SCHOOL</v>
          </cell>
          <cell r="E1951" t="str">
            <v>Good Standing</v>
          </cell>
        </row>
        <row r="1952">
          <cell r="A1952" t="str">
            <v>480101060000</v>
          </cell>
          <cell r="B1952" t="str">
            <v>MAHOPAC CSD</v>
          </cell>
          <cell r="C1952" t="str">
            <v>480101060000</v>
          </cell>
          <cell r="D1952" t="str">
            <v>MAHOPAC CSD</v>
          </cell>
          <cell r="E1952" t="str">
            <v>Good Standing</v>
          </cell>
        </row>
        <row r="1953">
          <cell r="A1953" t="str">
            <v>480101060000</v>
          </cell>
          <cell r="B1953" t="str">
            <v>MAHOPAC CSD</v>
          </cell>
          <cell r="C1953" t="str">
            <v>480101060001</v>
          </cell>
          <cell r="D1953" t="str">
            <v>MAHOPAC HIGH SCHOOL</v>
          </cell>
          <cell r="E1953" t="str">
            <v>Good Standing</v>
          </cell>
        </row>
        <row r="1954">
          <cell r="A1954" t="str">
            <v>480101060000</v>
          </cell>
          <cell r="B1954" t="str">
            <v>MAHOPAC CSD</v>
          </cell>
          <cell r="C1954" t="str">
            <v>480101060002</v>
          </cell>
          <cell r="D1954" t="str">
            <v>AUSTIN ROAD ELEMENTARY SCHOOL</v>
          </cell>
          <cell r="E1954" t="str">
            <v>Good Standing</v>
          </cell>
        </row>
        <row r="1955">
          <cell r="A1955" t="str">
            <v>480101060000</v>
          </cell>
          <cell r="B1955" t="str">
            <v>MAHOPAC CSD</v>
          </cell>
          <cell r="C1955" t="str">
            <v>480101060004</v>
          </cell>
          <cell r="D1955" t="str">
            <v>MAHOPAC MIDDLE SCHOOL</v>
          </cell>
          <cell r="E1955" t="str">
            <v>Good Standing</v>
          </cell>
        </row>
        <row r="1956">
          <cell r="A1956" t="str">
            <v>480101060000</v>
          </cell>
          <cell r="B1956" t="str">
            <v>MAHOPAC CSD</v>
          </cell>
          <cell r="C1956" t="str">
            <v>480101060005</v>
          </cell>
          <cell r="D1956" t="str">
            <v>LAKEVIEW ELEMENTARY SCHOOL</v>
          </cell>
          <cell r="E1956" t="str">
            <v>Good Standing</v>
          </cell>
        </row>
        <row r="1957">
          <cell r="A1957" t="str">
            <v>480101060000</v>
          </cell>
          <cell r="B1957" t="str">
            <v>MAHOPAC CSD</v>
          </cell>
          <cell r="C1957" t="str">
            <v>480101060006</v>
          </cell>
          <cell r="D1957" t="str">
            <v>FULMAR ROAD ELEMENTARY SCHOOL</v>
          </cell>
          <cell r="E1957" t="str">
            <v>Good Standing</v>
          </cell>
        </row>
        <row r="1958">
          <cell r="A1958" t="str">
            <v>480101060000</v>
          </cell>
          <cell r="B1958" t="str">
            <v>MAHOPAC CSD</v>
          </cell>
          <cell r="C1958" t="str">
            <v>480101060007</v>
          </cell>
          <cell r="D1958" t="str">
            <v>MAHOPAC FALLS ELEMENTARY SCHOOL</v>
          </cell>
          <cell r="E1958" t="str">
            <v>Good Standing</v>
          </cell>
        </row>
        <row r="1959">
          <cell r="A1959" t="str">
            <v>031101060000</v>
          </cell>
          <cell r="B1959" t="str">
            <v>MAINE-ENDWELL CSD</v>
          </cell>
          <cell r="C1959" t="str">
            <v>031101060006</v>
          </cell>
          <cell r="D1959" t="str">
            <v>MAINE-ENDWELL SENIOR HIGH SCHOOL</v>
          </cell>
          <cell r="E1959" t="str">
            <v>Good Standing</v>
          </cell>
        </row>
        <row r="1960">
          <cell r="A1960" t="str">
            <v>031101060000</v>
          </cell>
          <cell r="B1960" t="str">
            <v>MAINE-ENDWELL CSD</v>
          </cell>
          <cell r="C1960" t="str">
            <v>031101060000</v>
          </cell>
          <cell r="D1960" t="str">
            <v>MAINE-ENDWELL CSD</v>
          </cell>
          <cell r="E1960" t="str">
            <v>Good Standing</v>
          </cell>
        </row>
        <row r="1961">
          <cell r="A1961" t="str">
            <v>031101060000</v>
          </cell>
          <cell r="B1961" t="str">
            <v>MAINE-ENDWELL CSD</v>
          </cell>
          <cell r="C1961" t="str">
            <v>031101060003</v>
          </cell>
          <cell r="D1961" t="str">
            <v>HOMER BRINK SCHOOL</v>
          </cell>
          <cell r="E1961" t="str">
            <v>Good Standing</v>
          </cell>
        </row>
        <row r="1962">
          <cell r="A1962" t="str">
            <v>031101060000</v>
          </cell>
          <cell r="B1962" t="str">
            <v>MAINE-ENDWELL CSD</v>
          </cell>
          <cell r="C1962" t="str">
            <v>031101060004</v>
          </cell>
          <cell r="D1962" t="str">
            <v>MAINE MEMORIAL SCHOOL</v>
          </cell>
          <cell r="E1962" t="str">
            <v>Good Standing</v>
          </cell>
        </row>
        <row r="1963">
          <cell r="A1963" t="str">
            <v>031101060000</v>
          </cell>
          <cell r="B1963" t="str">
            <v>MAINE-ENDWELL CSD</v>
          </cell>
          <cell r="C1963" t="str">
            <v>031101060005</v>
          </cell>
          <cell r="D1963" t="str">
            <v>MAINE-ENDWELL MIDDLE SCHOOL</v>
          </cell>
          <cell r="E1963" t="str">
            <v>Good Standing</v>
          </cell>
        </row>
        <row r="1964">
          <cell r="A1964" t="str">
            <v>161501060000</v>
          </cell>
          <cell r="B1964" t="str">
            <v>MALONE CSD</v>
          </cell>
          <cell r="C1964" t="str">
            <v>161501060000</v>
          </cell>
          <cell r="D1964" t="str">
            <v>MALONE CSD</v>
          </cell>
          <cell r="E1964" t="str">
            <v>Focus District</v>
          </cell>
        </row>
        <row r="1965">
          <cell r="A1965" t="str">
            <v>161501060000</v>
          </cell>
          <cell r="B1965" t="str">
            <v>MALONE CSD</v>
          </cell>
          <cell r="C1965" t="str">
            <v>161501060006</v>
          </cell>
          <cell r="D1965" t="str">
            <v>FLANDERS ELEMENTARY SCHOOL</v>
          </cell>
          <cell r="E1965" t="str">
            <v>Good Standing</v>
          </cell>
        </row>
        <row r="1966">
          <cell r="A1966" t="str">
            <v>161501060000</v>
          </cell>
          <cell r="B1966" t="str">
            <v>MALONE CSD</v>
          </cell>
          <cell r="C1966" t="str">
            <v>161501060011</v>
          </cell>
          <cell r="D1966" t="str">
            <v>DAVIS ELEMENTARY SCHOOL</v>
          </cell>
          <cell r="E1966" t="str">
            <v>Good Standing</v>
          </cell>
        </row>
        <row r="1967">
          <cell r="A1967" t="str">
            <v>161501060000</v>
          </cell>
          <cell r="B1967" t="str">
            <v>MALONE CSD</v>
          </cell>
          <cell r="C1967" t="str">
            <v>161501060014</v>
          </cell>
          <cell r="D1967" t="str">
            <v>FRANKLIN ACADEMY HIGH SCHOOL</v>
          </cell>
          <cell r="E1967" t="str">
            <v>Focus</v>
          </cell>
        </row>
        <row r="1968">
          <cell r="A1968" t="str">
            <v>161501060000</v>
          </cell>
          <cell r="B1968" t="str">
            <v>MALONE CSD</v>
          </cell>
          <cell r="C1968" t="str">
            <v>161501060015</v>
          </cell>
          <cell r="D1968" t="str">
            <v>MALONE MIDDLE SCHOOL</v>
          </cell>
          <cell r="E1968" t="str">
            <v>Good Standing</v>
          </cell>
        </row>
        <row r="1969">
          <cell r="A1969" t="str">
            <v>161501060000</v>
          </cell>
          <cell r="B1969" t="str">
            <v>MALONE CSD</v>
          </cell>
          <cell r="C1969" t="str">
            <v>161501060016</v>
          </cell>
          <cell r="D1969" t="str">
            <v>ST JOSEPH'S ELEMENTARY SCHOOL</v>
          </cell>
          <cell r="E1969" t="str">
            <v>Good Standing</v>
          </cell>
        </row>
        <row r="1970">
          <cell r="A1970" t="str">
            <v>280212030000</v>
          </cell>
          <cell r="B1970" t="str">
            <v>MALVERNE UFSD</v>
          </cell>
          <cell r="C1970" t="str">
            <v>280212030000</v>
          </cell>
          <cell r="D1970" t="str">
            <v>MALVERNE UFSD</v>
          </cell>
          <cell r="E1970" t="str">
            <v>Good Standing</v>
          </cell>
        </row>
        <row r="1971">
          <cell r="A1971" t="str">
            <v>280212030000</v>
          </cell>
          <cell r="B1971" t="str">
            <v>MALVERNE UFSD</v>
          </cell>
          <cell r="C1971" t="str">
            <v>280212030001</v>
          </cell>
          <cell r="D1971" t="str">
            <v>DAVISON AVENUE INTERMEDIATE SCHOOL</v>
          </cell>
          <cell r="E1971" t="str">
            <v>Local Assistance Plan</v>
          </cell>
        </row>
        <row r="1972">
          <cell r="A1972" t="str">
            <v>280212030000</v>
          </cell>
          <cell r="B1972" t="str">
            <v>MALVERNE UFSD</v>
          </cell>
          <cell r="C1972" t="str">
            <v>280212030002</v>
          </cell>
          <cell r="D1972" t="str">
            <v>MAURICE W DOWNING PRIMARY SCHOOL</v>
          </cell>
          <cell r="E1972" t="str">
            <v>Good Standing</v>
          </cell>
        </row>
        <row r="1973">
          <cell r="A1973" t="str">
            <v>280212030000</v>
          </cell>
          <cell r="B1973" t="str">
            <v>MALVERNE UFSD</v>
          </cell>
          <cell r="C1973" t="str">
            <v>280212030005</v>
          </cell>
          <cell r="D1973" t="str">
            <v>MALVERNE SENIOR HIGH SCHOOL</v>
          </cell>
          <cell r="E1973" t="str">
            <v>Good Standing</v>
          </cell>
        </row>
        <row r="1974">
          <cell r="A1974" t="str">
            <v>280212030000</v>
          </cell>
          <cell r="B1974" t="str">
            <v>MALVERNE UFSD</v>
          </cell>
          <cell r="C1974" t="str">
            <v>280212030006</v>
          </cell>
          <cell r="D1974" t="str">
            <v>HOWARD T HERBER MIDDLE SCHOOL</v>
          </cell>
          <cell r="E1974" t="str">
            <v>Good Standing</v>
          </cell>
        </row>
        <row r="1975">
          <cell r="A1975" t="str">
            <v>660701030000</v>
          </cell>
          <cell r="B1975" t="str">
            <v>MAMARONECK UFSD</v>
          </cell>
          <cell r="C1975" t="str">
            <v>660701030002</v>
          </cell>
          <cell r="D1975" t="str">
            <v>CHATSWORTH AVENUE SCHOOL</v>
          </cell>
          <cell r="E1975" t="str">
            <v>Good Standing</v>
          </cell>
        </row>
        <row r="1976">
          <cell r="A1976" t="str">
            <v>660701030000</v>
          </cell>
          <cell r="B1976" t="str">
            <v>MAMARONECK UFSD</v>
          </cell>
          <cell r="C1976" t="str">
            <v>660701030003</v>
          </cell>
          <cell r="D1976" t="str">
            <v>MAMARONECK AVENUE SCHOOL</v>
          </cell>
          <cell r="E1976" t="str">
            <v>Good Standing</v>
          </cell>
        </row>
        <row r="1977">
          <cell r="A1977" t="str">
            <v>660701030000</v>
          </cell>
          <cell r="B1977" t="str">
            <v>MAMARONECK UFSD</v>
          </cell>
          <cell r="C1977" t="str">
            <v>660701030004</v>
          </cell>
          <cell r="D1977" t="str">
            <v>MURRAY AVENUE SCHOOL</v>
          </cell>
          <cell r="E1977" t="str">
            <v>Good Standing</v>
          </cell>
        </row>
        <row r="1978">
          <cell r="A1978" t="str">
            <v>660701030000</v>
          </cell>
          <cell r="B1978" t="str">
            <v>MAMARONECK UFSD</v>
          </cell>
          <cell r="C1978" t="str">
            <v>660701030000</v>
          </cell>
          <cell r="D1978" t="str">
            <v>MAMARONECK UFSD</v>
          </cell>
          <cell r="E1978" t="str">
            <v>Good Standing</v>
          </cell>
        </row>
        <row r="1979">
          <cell r="A1979" t="str">
            <v>660701030000</v>
          </cell>
          <cell r="B1979" t="str">
            <v>MAMARONECK UFSD</v>
          </cell>
          <cell r="C1979" t="str">
            <v>660701030001</v>
          </cell>
          <cell r="D1979" t="str">
            <v>CENTRAL SCHOOL</v>
          </cell>
          <cell r="E1979" t="str">
            <v>Good Standing</v>
          </cell>
        </row>
        <row r="1980">
          <cell r="A1980" t="str">
            <v>660701030000</v>
          </cell>
          <cell r="B1980" t="str">
            <v>MAMARONECK UFSD</v>
          </cell>
          <cell r="C1980" t="str">
            <v>660701030005</v>
          </cell>
          <cell r="D1980" t="str">
            <v>HOMMOCKS SCHOOL</v>
          </cell>
          <cell r="E1980" t="str">
            <v>Good Standing</v>
          </cell>
        </row>
        <row r="1981">
          <cell r="A1981" t="str">
            <v>660701030000</v>
          </cell>
          <cell r="B1981" t="str">
            <v>MAMARONECK UFSD</v>
          </cell>
          <cell r="C1981" t="str">
            <v>660701030006</v>
          </cell>
          <cell r="D1981" t="str">
            <v>MAMARONECK HIGH SCHOOL</v>
          </cell>
          <cell r="E1981" t="str">
            <v>Good Standing</v>
          </cell>
        </row>
        <row r="1982">
          <cell r="A1982" t="str">
            <v>431101040000</v>
          </cell>
          <cell r="B1982" t="str">
            <v xml:space="preserve">MANCHESTER-SHORTSVILLE CSD </v>
          </cell>
          <cell r="C1982" t="str">
            <v>431101040002</v>
          </cell>
          <cell r="D1982" t="str">
            <v>RED JACKET HIGH SCHOOL</v>
          </cell>
          <cell r="E1982" t="str">
            <v>Good Standing</v>
          </cell>
        </row>
        <row r="1983">
          <cell r="A1983" t="str">
            <v>431101040000</v>
          </cell>
          <cell r="B1983" t="str">
            <v xml:space="preserve">MANCHESTER-SHORTSVILLE CSD </v>
          </cell>
          <cell r="C1983" t="str">
            <v>431101040000</v>
          </cell>
          <cell r="D1983" t="str">
            <v>MANCHESTER-SHORTSVILLE CSD (RED JACK</v>
          </cell>
          <cell r="E1983" t="str">
            <v>Good Standing</v>
          </cell>
        </row>
        <row r="1984">
          <cell r="A1984" t="str">
            <v>431101040000</v>
          </cell>
          <cell r="B1984" t="str">
            <v xml:space="preserve">MANCHESTER-SHORTSVILLE CSD </v>
          </cell>
          <cell r="C1984" t="str">
            <v>431101040001</v>
          </cell>
          <cell r="D1984" t="str">
            <v>RED JACKET ELEMENTARY SCHOOL</v>
          </cell>
          <cell r="E1984" t="str">
            <v>Good Standing</v>
          </cell>
        </row>
        <row r="1985">
          <cell r="A1985" t="str">
            <v>431101040000</v>
          </cell>
          <cell r="B1985" t="str">
            <v xml:space="preserve">MANCHESTER-SHORTSVILLE CSD </v>
          </cell>
          <cell r="C1985" t="str">
            <v>431101040003</v>
          </cell>
          <cell r="D1985" t="str">
            <v>RED JACKET MIDDLE SCHOOL</v>
          </cell>
          <cell r="E1985" t="str">
            <v>Good Standing</v>
          </cell>
        </row>
        <row r="1986">
          <cell r="A1986" t="str">
            <v>280406030000</v>
          </cell>
          <cell r="B1986" t="str">
            <v>MANHASSET UFSD</v>
          </cell>
          <cell r="C1986" t="str">
            <v>280406030002</v>
          </cell>
          <cell r="D1986" t="str">
            <v>MANHASSET SECONDARY SCHOOL</v>
          </cell>
          <cell r="E1986" t="str">
            <v>Good Standing</v>
          </cell>
        </row>
        <row r="1987">
          <cell r="A1987" t="str">
            <v>280406030000</v>
          </cell>
          <cell r="B1987" t="str">
            <v>MANHASSET UFSD</v>
          </cell>
          <cell r="C1987" t="str">
            <v>280406030004</v>
          </cell>
          <cell r="D1987" t="str">
            <v>SHELTER ROCK ELEMENTARY SCHOOL</v>
          </cell>
          <cell r="E1987" t="str">
            <v>Good Standing</v>
          </cell>
        </row>
        <row r="1988">
          <cell r="A1988" t="str">
            <v>280406030000</v>
          </cell>
          <cell r="B1988" t="str">
            <v>MANHASSET UFSD</v>
          </cell>
          <cell r="C1988" t="str">
            <v>280406030000</v>
          </cell>
          <cell r="D1988" t="str">
            <v>MANHASSET UFSD</v>
          </cell>
          <cell r="E1988" t="str">
            <v>Focus District</v>
          </cell>
        </row>
        <row r="1989">
          <cell r="A1989" t="str">
            <v>280406030000</v>
          </cell>
          <cell r="B1989" t="str">
            <v>MANHASSET UFSD</v>
          </cell>
          <cell r="C1989" t="str">
            <v>280406030003</v>
          </cell>
          <cell r="D1989" t="str">
            <v>MUNSEY PARK ELEMENTARY SCHOOL</v>
          </cell>
          <cell r="E1989" t="str">
            <v>Good Standing</v>
          </cell>
        </row>
        <row r="1990">
          <cell r="A1990" t="str">
            <v>280406030000</v>
          </cell>
          <cell r="B1990" t="str">
            <v>MANHASSET UFSD</v>
          </cell>
          <cell r="C1990" t="str">
            <v>280406030005</v>
          </cell>
          <cell r="D1990" t="str">
            <v>MANHASSET MIDDLE SCHOOL</v>
          </cell>
          <cell r="E1990" t="str">
            <v>Focus</v>
          </cell>
        </row>
        <row r="1991">
          <cell r="A1991" t="str">
            <v>310100860873</v>
          </cell>
          <cell r="B1991" t="str">
            <v>MANHATTAN CHARTER SCHOOL</v>
          </cell>
          <cell r="C1991" t="str">
            <v>310100860873</v>
          </cell>
          <cell r="D1991" t="str">
            <v>MANHATTAN CHARTER SCHOOL</v>
          </cell>
          <cell r="E1991" t="str">
            <v>Good Standing</v>
          </cell>
        </row>
        <row r="1992">
          <cell r="A1992" t="str">
            <v>110901040000</v>
          </cell>
          <cell r="B1992" t="str">
            <v>MARATHON CSD</v>
          </cell>
          <cell r="C1992" t="str">
            <v>110901040000</v>
          </cell>
          <cell r="D1992" t="str">
            <v>MARATHON CSD</v>
          </cell>
          <cell r="E1992" t="str">
            <v>Good Standing</v>
          </cell>
        </row>
        <row r="1993">
          <cell r="A1993" t="str">
            <v>110901040000</v>
          </cell>
          <cell r="B1993" t="str">
            <v>MARATHON CSD</v>
          </cell>
          <cell r="C1993" t="str">
            <v>110901040001</v>
          </cell>
          <cell r="D1993" t="str">
            <v>MARATHON HIGH SCHOOL</v>
          </cell>
          <cell r="E1993" t="str">
            <v>Good Standing</v>
          </cell>
        </row>
        <row r="1994">
          <cell r="A1994" t="str">
            <v>110901040000</v>
          </cell>
          <cell r="B1994" t="str">
            <v>MARATHON CSD</v>
          </cell>
          <cell r="C1994" t="str">
            <v>110901040002</v>
          </cell>
          <cell r="D1994" t="str">
            <v>WILLIAM APPLEBY ELEMENTARY SCHOOL</v>
          </cell>
          <cell r="E1994" t="str">
            <v>Good Standing</v>
          </cell>
        </row>
        <row r="1995">
          <cell r="A1995" t="str">
            <v>421101060000</v>
          </cell>
          <cell r="B1995" t="str">
            <v>MARCELLUS CSD</v>
          </cell>
          <cell r="C1995" t="str">
            <v>421101060003</v>
          </cell>
          <cell r="D1995" t="str">
            <v>MARCELLUS HIGH SCHOOL</v>
          </cell>
          <cell r="E1995" t="str">
            <v>Good Standing</v>
          </cell>
        </row>
        <row r="1996">
          <cell r="A1996" t="str">
            <v>421101060000</v>
          </cell>
          <cell r="B1996" t="str">
            <v>MARCELLUS CSD</v>
          </cell>
          <cell r="C1996" t="str">
            <v>421101060000</v>
          </cell>
          <cell r="D1996" t="str">
            <v>MARCELLUS CSD</v>
          </cell>
          <cell r="E1996" t="str">
            <v>Good Standing</v>
          </cell>
        </row>
        <row r="1997">
          <cell r="A1997" t="str">
            <v>421101060000</v>
          </cell>
          <cell r="B1997" t="str">
            <v>MARCELLUS CSD</v>
          </cell>
          <cell r="C1997" t="str">
            <v>421101060001</v>
          </cell>
          <cell r="D1997" t="str">
            <v>K C HEFFERNAN ELEMENTARY SCHOOL</v>
          </cell>
          <cell r="E1997" t="str">
            <v>Good Standing</v>
          </cell>
        </row>
        <row r="1998">
          <cell r="A1998" t="str">
            <v>421101060000</v>
          </cell>
          <cell r="B1998" t="str">
            <v>MARCELLUS CSD</v>
          </cell>
          <cell r="C1998" t="str">
            <v>421101060004</v>
          </cell>
          <cell r="D1998" t="str">
            <v>C S DRIVER MIDDLE SCHOOL</v>
          </cell>
          <cell r="E1998" t="str">
            <v>Good Standing</v>
          </cell>
        </row>
        <row r="1999">
          <cell r="A1999" t="str">
            <v>121401040000</v>
          </cell>
          <cell r="B1999" t="str">
            <v>MARGARETVILLE CSD</v>
          </cell>
          <cell r="C1999" t="str">
            <v>121401040000</v>
          </cell>
          <cell r="D1999" t="str">
            <v>MARGARETVILLE CSD</v>
          </cell>
          <cell r="E1999" t="str">
            <v>Good Standing</v>
          </cell>
        </row>
        <row r="2000">
          <cell r="A2000" t="str">
            <v>121401040000</v>
          </cell>
          <cell r="B2000" t="str">
            <v>MARGARETVILLE CSD</v>
          </cell>
          <cell r="C2000" t="str">
            <v>121401040001</v>
          </cell>
          <cell r="D2000" t="str">
            <v>MARGARETVILLE CENTRAL SCHOOL</v>
          </cell>
          <cell r="E2000" t="str">
            <v>Good Standing</v>
          </cell>
        </row>
        <row r="2001">
          <cell r="A2001" t="str">
            <v>650701040000</v>
          </cell>
          <cell r="B2001" t="str">
            <v>MARION CSD</v>
          </cell>
          <cell r="C2001" t="str">
            <v>650701040000</v>
          </cell>
          <cell r="D2001" t="str">
            <v>MARION CSD</v>
          </cell>
          <cell r="E2001" t="str">
            <v>Good Standing</v>
          </cell>
        </row>
        <row r="2002">
          <cell r="A2002" t="str">
            <v>650701040000</v>
          </cell>
          <cell r="B2002" t="str">
            <v>MARION CSD</v>
          </cell>
          <cell r="C2002" t="str">
            <v>650701040001</v>
          </cell>
          <cell r="D2002" t="str">
            <v>MARION ELEMENTARY SCHOOL</v>
          </cell>
          <cell r="E2002" t="str">
            <v>Good Standing</v>
          </cell>
        </row>
        <row r="2003">
          <cell r="A2003" t="str">
            <v>650701040000</v>
          </cell>
          <cell r="B2003" t="str">
            <v>MARION CSD</v>
          </cell>
          <cell r="C2003" t="str">
            <v>650701040002</v>
          </cell>
          <cell r="D2003" t="str">
            <v>MARION JUNIOR-SENIOR HIGH SCHOOL</v>
          </cell>
          <cell r="E2003" t="str">
            <v>Good Standing</v>
          </cell>
        </row>
        <row r="2004">
          <cell r="A2004" t="str">
            <v>621001060000</v>
          </cell>
          <cell r="B2004" t="str">
            <v>MARLBORO CSD</v>
          </cell>
          <cell r="C2004" t="str">
            <v>621001060000</v>
          </cell>
          <cell r="D2004" t="str">
            <v>MARLBORO CSD</v>
          </cell>
          <cell r="E2004" t="str">
            <v>Good Standing</v>
          </cell>
        </row>
        <row r="2005">
          <cell r="A2005" t="str">
            <v>621001060000</v>
          </cell>
          <cell r="B2005" t="str">
            <v>MARLBORO CSD</v>
          </cell>
          <cell r="C2005" t="str">
            <v>621001060002</v>
          </cell>
          <cell r="D2005" t="str">
            <v>MIDDLE HOPE ELEMENTARY SCHOOL</v>
          </cell>
          <cell r="E2005" t="str">
            <v>Good Standing</v>
          </cell>
        </row>
        <row r="2006">
          <cell r="A2006" t="str">
            <v>621001060000</v>
          </cell>
          <cell r="B2006" t="str">
            <v>MARLBORO CSD</v>
          </cell>
          <cell r="C2006" t="str">
            <v>621001060003</v>
          </cell>
          <cell r="D2006" t="str">
            <v>MILTON ELEMENTARY SCHOOL</v>
          </cell>
          <cell r="E2006" t="str">
            <v>Good Standing</v>
          </cell>
        </row>
        <row r="2007">
          <cell r="A2007" t="str">
            <v>621001060000</v>
          </cell>
          <cell r="B2007" t="str">
            <v>MARLBORO CSD</v>
          </cell>
          <cell r="C2007" t="str">
            <v>621001060004</v>
          </cell>
          <cell r="D2007" t="str">
            <v>MARLBORO MIDDLE SCHOOL</v>
          </cell>
          <cell r="E2007" t="str">
            <v>Local Assistance Plan</v>
          </cell>
        </row>
        <row r="2008">
          <cell r="A2008" t="str">
            <v>621001060000</v>
          </cell>
          <cell r="B2008" t="str">
            <v>MARLBORO CSD</v>
          </cell>
          <cell r="C2008" t="str">
            <v>621001060005</v>
          </cell>
          <cell r="D2008" t="str">
            <v>MARLBORO CENTRAL HIGH SCHOOL</v>
          </cell>
          <cell r="E2008" t="str">
            <v>Good Standing</v>
          </cell>
        </row>
        <row r="2009">
          <cell r="A2009" t="str">
            <v>621001060000</v>
          </cell>
          <cell r="B2009" t="str">
            <v>MARLBORO CSD</v>
          </cell>
          <cell r="C2009" t="str">
            <v>621001060006</v>
          </cell>
          <cell r="D2009" t="str">
            <v>MARLBORO ELEMENTARY SCHOOL</v>
          </cell>
          <cell r="E2009" t="str">
            <v>Good Standing</v>
          </cell>
        </row>
        <row r="2010">
          <cell r="A2010" t="str">
            <v>280523030000</v>
          </cell>
          <cell r="B2010" t="str">
            <v>MASSAPEQUA UFSD</v>
          </cell>
          <cell r="C2010" t="str">
            <v>280523030001</v>
          </cell>
          <cell r="D2010" t="str">
            <v>BIRCH LANE ELEMENTARY SCHOOL</v>
          </cell>
          <cell r="E2010" t="str">
            <v>Good Standing</v>
          </cell>
        </row>
        <row r="2011">
          <cell r="A2011" t="str">
            <v>280523030000</v>
          </cell>
          <cell r="B2011" t="str">
            <v>MASSAPEQUA UFSD</v>
          </cell>
          <cell r="C2011" t="str">
            <v>280523030003</v>
          </cell>
          <cell r="D2011" t="str">
            <v>EAST LAKE ELEMENTARY SCHOOL</v>
          </cell>
          <cell r="E2011" t="str">
            <v>Good Standing</v>
          </cell>
        </row>
        <row r="2012">
          <cell r="A2012" t="str">
            <v>280523030000</v>
          </cell>
          <cell r="B2012" t="str">
            <v>MASSAPEQUA UFSD</v>
          </cell>
          <cell r="C2012" t="str">
            <v>280523030004</v>
          </cell>
          <cell r="D2012" t="str">
            <v>FAIRFIELD ELEMENTARY SCHOOL</v>
          </cell>
          <cell r="E2012" t="str">
            <v>Good Standing</v>
          </cell>
        </row>
        <row r="2013">
          <cell r="A2013" t="str">
            <v>280523030000</v>
          </cell>
          <cell r="B2013" t="str">
            <v>MASSAPEQUA UFSD</v>
          </cell>
          <cell r="C2013" t="str">
            <v>280523030007</v>
          </cell>
          <cell r="D2013" t="str">
            <v>UNQUA ELEMENTARY SCHOOL</v>
          </cell>
          <cell r="E2013" t="str">
            <v>Good Standing</v>
          </cell>
        </row>
        <row r="2014">
          <cell r="A2014" t="str">
            <v>280523030000</v>
          </cell>
          <cell r="B2014" t="str">
            <v>MASSAPEQUA UFSD</v>
          </cell>
          <cell r="C2014" t="str">
            <v>280523030000</v>
          </cell>
          <cell r="D2014" t="str">
            <v>MASSAPEQUA UFSD</v>
          </cell>
          <cell r="E2014" t="str">
            <v>Good Standing</v>
          </cell>
        </row>
        <row r="2015">
          <cell r="A2015" t="str">
            <v>280523030000</v>
          </cell>
          <cell r="B2015" t="str">
            <v>MASSAPEQUA UFSD</v>
          </cell>
          <cell r="C2015" t="str">
            <v>280523030006</v>
          </cell>
          <cell r="D2015" t="str">
            <v>LOCKHART ELEMENTARY SCHOOL</v>
          </cell>
          <cell r="E2015" t="str">
            <v>Good Standing</v>
          </cell>
        </row>
        <row r="2016">
          <cell r="A2016" t="str">
            <v>280523030000</v>
          </cell>
          <cell r="B2016" t="str">
            <v>MASSAPEQUA UFSD</v>
          </cell>
          <cell r="C2016" t="str">
            <v>280523030010</v>
          </cell>
          <cell r="D2016" t="str">
            <v>BERNER MIDDLE SCHOOL</v>
          </cell>
          <cell r="E2016" t="str">
            <v>Good Standing</v>
          </cell>
        </row>
        <row r="2017">
          <cell r="A2017" t="str">
            <v>280523030000</v>
          </cell>
          <cell r="B2017" t="str">
            <v>MASSAPEQUA UFSD</v>
          </cell>
          <cell r="C2017" t="str">
            <v>280523030011</v>
          </cell>
          <cell r="D2017" t="str">
            <v>MASSAPEQUA HIGH SCHOOL</v>
          </cell>
          <cell r="E2017" t="str">
            <v>Good Standing</v>
          </cell>
        </row>
        <row r="2018">
          <cell r="A2018" t="str">
            <v>280523030000</v>
          </cell>
          <cell r="B2018" t="str">
            <v>MASSAPEQUA UFSD</v>
          </cell>
          <cell r="C2018" t="str">
            <v>280523030012</v>
          </cell>
          <cell r="D2018" t="str">
            <v>MCKENNA ELEMENTARY SCHOOL</v>
          </cell>
          <cell r="E2018" t="str">
            <v>Good Standing</v>
          </cell>
        </row>
        <row r="2019">
          <cell r="A2019" t="str">
            <v>280523030000</v>
          </cell>
          <cell r="B2019" t="str">
            <v>MASSAPEQUA UFSD</v>
          </cell>
          <cell r="C2019" t="str">
            <v>280523030014</v>
          </cell>
          <cell r="D2019" t="str">
            <v>MHS AMES CAMPUS</v>
          </cell>
          <cell r="E2019" t="str">
            <v>Good Standing</v>
          </cell>
        </row>
        <row r="2020">
          <cell r="A2020" t="str">
            <v>512001060000</v>
          </cell>
          <cell r="B2020" t="str">
            <v>MASSENA CSD</v>
          </cell>
          <cell r="C2020" t="str">
            <v>512001060000</v>
          </cell>
          <cell r="D2020" t="str">
            <v>MASSENA CSD</v>
          </cell>
          <cell r="E2020" t="str">
            <v>Good Standing</v>
          </cell>
        </row>
        <row r="2021">
          <cell r="A2021" t="str">
            <v>512001060000</v>
          </cell>
          <cell r="B2021" t="str">
            <v>MASSENA CSD</v>
          </cell>
          <cell r="C2021" t="str">
            <v>512001060001</v>
          </cell>
          <cell r="D2021" t="str">
            <v>JEFFERSON ELEMENTARY SCHOOL</v>
          </cell>
          <cell r="E2021" t="str">
            <v>Good Standing</v>
          </cell>
        </row>
        <row r="2022">
          <cell r="A2022" t="str">
            <v>512001060000</v>
          </cell>
          <cell r="B2022" t="str">
            <v>MASSENA CSD</v>
          </cell>
          <cell r="C2022" t="str">
            <v>512001060004</v>
          </cell>
          <cell r="D2022" t="str">
            <v>MADISON ELEMENTARY SCHOOL</v>
          </cell>
          <cell r="E2022" t="str">
            <v>Good Standing</v>
          </cell>
        </row>
        <row r="2023">
          <cell r="A2023" t="str">
            <v>512001060000</v>
          </cell>
          <cell r="B2023" t="str">
            <v>MASSENA CSD</v>
          </cell>
          <cell r="C2023" t="str">
            <v>512001060005</v>
          </cell>
          <cell r="D2023" t="str">
            <v>NIGHTENGALE ELEMENTARY SCHOOL</v>
          </cell>
          <cell r="E2023" t="str">
            <v>Good Standing</v>
          </cell>
        </row>
        <row r="2024">
          <cell r="A2024" t="str">
            <v>512001060000</v>
          </cell>
          <cell r="B2024" t="str">
            <v>MASSENA CSD</v>
          </cell>
          <cell r="C2024" t="str">
            <v>512001060008</v>
          </cell>
          <cell r="D2024" t="str">
            <v>MASSENA SENIOR HIGH SCHOOL</v>
          </cell>
          <cell r="E2024" t="str">
            <v>Good Standing</v>
          </cell>
        </row>
        <row r="2025">
          <cell r="A2025" t="str">
            <v>512001060000</v>
          </cell>
          <cell r="B2025" t="str">
            <v>MASSENA CSD</v>
          </cell>
          <cell r="C2025" t="str">
            <v>512001060009</v>
          </cell>
          <cell r="D2025" t="str">
            <v>J WILLIAM LEARY JUNIOR HIGH SCHOOL</v>
          </cell>
          <cell r="E2025" t="str">
            <v>Good Standing</v>
          </cell>
        </row>
        <row r="2026">
          <cell r="A2026" t="str">
            <v>581012020000</v>
          </cell>
          <cell r="B2026" t="str">
            <v>MATTITUCK-CUTCHOGUE UFSD</v>
          </cell>
          <cell r="C2026" t="str">
            <v>581012020000</v>
          </cell>
          <cell r="D2026" t="str">
            <v>MATTITUCK-CUTCHOGUE UFSD</v>
          </cell>
          <cell r="E2026" t="str">
            <v>Good Standing</v>
          </cell>
        </row>
        <row r="2027">
          <cell r="A2027" t="str">
            <v>581012020000</v>
          </cell>
          <cell r="B2027" t="str">
            <v>MATTITUCK-CUTCHOGUE UFSD</v>
          </cell>
          <cell r="C2027" t="str">
            <v>581012020001</v>
          </cell>
          <cell r="D2027" t="str">
            <v>MATTITUCK JUNIOR-SENIOR HIGH SCHOOL</v>
          </cell>
          <cell r="E2027" t="str">
            <v>Good Standing</v>
          </cell>
        </row>
        <row r="2028">
          <cell r="A2028" t="str">
            <v>581012020000</v>
          </cell>
          <cell r="B2028" t="str">
            <v>MATTITUCK-CUTCHOGUE UFSD</v>
          </cell>
          <cell r="C2028" t="str">
            <v>581012020002</v>
          </cell>
          <cell r="D2028" t="str">
            <v>MATTITUCK-CUTCHOGUE ELEMENTARY SCH</v>
          </cell>
          <cell r="E2028" t="str">
            <v>Good Standing</v>
          </cell>
        </row>
        <row r="2029">
          <cell r="A2029" t="str">
            <v>170801040000</v>
          </cell>
          <cell r="B2029" t="str">
            <v>MAYFIELD CSD</v>
          </cell>
          <cell r="C2029" t="str">
            <v>170801040000</v>
          </cell>
          <cell r="D2029" t="str">
            <v>MAYFIELD CSD</v>
          </cell>
          <cell r="E2029" t="str">
            <v>Good Standing</v>
          </cell>
        </row>
        <row r="2030">
          <cell r="A2030" t="str">
            <v>170801040000</v>
          </cell>
          <cell r="B2030" t="str">
            <v>MAYFIELD CSD</v>
          </cell>
          <cell r="C2030" t="str">
            <v>170801040001</v>
          </cell>
          <cell r="D2030" t="str">
            <v>MAYFIELD ELEMENTARY SCHOOL</v>
          </cell>
          <cell r="E2030" t="str">
            <v>Good Standing</v>
          </cell>
        </row>
        <row r="2031">
          <cell r="A2031" t="str">
            <v>170801040000</v>
          </cell>
          <cell r="B2031" t="str">
            <v>MAYFIELD CSD</v>
          </cell>
          <cell r="C2031" t="str">
            <v>170801040002</v>
          </cell>
          <cell r="D2031" t="str">
            <v>MAYFIELD JR/SR HIGH SCHOOL</v>
          </cell>
          <cell r="E2031" t="str">
            <v>Local Assistance Plan</v>
          </cell>
        </row>
        <row r="2032">
          <cell r="A2032" t="str">
            <v>110304040000</v>
          </cell>
          <cell r="B2032" t="str">
            <v>MCGRAW CSD</v>
          </cell>
          <cell r="C2032" t="str">
            <v>110304040000</v>
          </cell>
          <cell r="D2032" t="str">
            <v>MCGRAW CSD</v>
          </cell>
          <cell r="E2032" t="str">
            <v>Good Standing</v>
          </cell>
        </row>
        <row r="2033">
          <cell r="A2033" t="str">
            <v>110304040000</v>
          </cell>
          <cell r="B2033" t="str">
            <v>MCGRAW CSD</v>
          </cell>
          <cell r="C2033" t="str">
            <v>110304040001</v>
          </cell>
          <cell r="D2033" t="str">
            <v>MCGRAW ELEMENTARY SCHOOL</v>
          </cell>
          <cell r="E2033" t="str">
            <v>Good Standing</v>
          </cell>
        </row>
        <row r="2034">
          <cell r="A2034" t="str">
            <v>110304040000</v>
          </cell>
          <cell r="B2034" t="str">
            <v>MCGRAW CSD</v>
          </cell>
          <cell r="C2034" t="str">
            <v>110304040002</v>
          </cell>
          <cell r="D2034" t="str">
            <v>MCGRAW SECONDARY SCHOOL</v>
          </cell>
          <cell r="E2034" t="str">
            <v>Good Standing</v>
          </cell>
        </row>
        <row r="2035">
          <cell r="A2035" t="str">
            <v>521200050000</v>
          </cell>
          <cell r="B2035" t="str">
            <v>MECHANICVILLE CITY SD</v>
          </cell>
          <cell r="C2035" t="str">
            <v>521200050000</v>
          </cell>
          <cell r="D2035" t="str">
            <v>MECHANICVILLE CITY SD</v>
          </cell>
          <cell r="E2035" t="str">
            <v>Good Standing</v>
          </cell>
        </row>
        <row r="2036">
          <cell r="A2036" t="str">
            <v>521200050000</v>
          </cell>
          <cell r="B2036" t="str">
            <v>MECHANICVILLE CITY SD</v>
          </cell>
          <cell r="C2036" t="str">
            <v>521200050001</v>
          </cell>
          <cell r="D2036" t="str">
            <v>MECHANICVILLE ELEMENTARY SCHOOL</v>
          </cell>
          <cell r="E2036" t="str">
            <v>Local Assistance Plan</v>
          </cell>
        </row>
        <row r="2037">
          <cell r="A2037" t="str">
            <v>521200050000</v>
          </cell>
          <cell r="B2037" t="str">
            <v>MECHANICVILLE CITY SD</v>
          </cell>
          <cell r="C2037" t="str">
            <v>521200050003</v>
          </cell>
          <cell r="D2037" t="str">
            <v>MECHANICVILLE JR/SR HIGH SCHOOL</v>
          </cell>
          <cell r="E2037" t="str">
            <v>Good Standing</v>
          </cell>
        </row>
        <row r="2038">
          <cell r="A2038" t="str">
            <v>450801060000</v>
          </cell>
          <cell r="B2038" t="str">
            <v>MEDINA CSD</v>
          </cell>
          <cell r="C2038" t="str">
            <v>450801060000</v>
          </cell>
          <cell r="D2038" t="str">
            <v>MEDINA CSD</v>
          </cell>
          <cell r="E2038" t="str">
            <v>Focus District</v>
          </cell>
        </row>
        <row r="2039">
          <cell r="A2039" t="str">
            <v>450801060000</v>
          </cell>
          <cell r="B2039" t="str">
            <v>MEDINA CSD</v>
          </cell>
          <cell r="C2039" t="str">
            <v>450801060002</v>
          </cell>
          <cell r="D2039" t="str">
            <v>OAK ORCHARD SCHOOL</v>
          </cell>
          <cell r="E2039" t="str">
            <v>Focus</v>
          </cell>
        </row>
        <row r="2040">
          <cell r="A2040" t="str">
            <v>450801060000</v>
          </cell>
          <cell r="B2040" t="str">
            <v>MEDINA CSD</v>
          </cell>
          <cell r="C2040" t="str">
            <v>450801060003</v>
          </cell>
          <cell r="D2040" t="str">
            <v>CLIFFORD WISE INTERMEDIATE/MIDDLE</v>
          </cell>
          <cell r="E2040" t="str">
            <v>Focus</v>
          </cell>
        </row>
        <row r="2041">
          <cell r="A2041" t="str">
            <v>450801060000</v>
          </cell>
          <cell r="B2041" t="str">
            <v>MEDINA CSD</v>
          </cell>
          <cell r="C2041" t="str">
            <v>450801060004</v>
          </cell>
          <cell r="D2041" t="str">
            <v>MEDINA HIGH SCHOOL</v>
          </cell>
          <cell r="E2041" t="str">
            <v>Good Standing</v>
          </cell>
        </row>
        <row r="2042">
          <cell r="A2042" t="str">
            <v>450801060000</v>
          </cell>
          <cell r="B2042" t="str">
            <v>MEDINA CSD</v>
          </cell>
          <cell r="C2042" t="str">
            <v>450801060006</v>
          </cell>
          <cell r="D2042" t="str">
            <v>WARREN P TOWNE PRIMARY SCHOOL</v>
          </cell>
          <cell r="E2042" t="str">
            <v>Good Standing</v>
          </cell>
        </row>
        <row r="2043">
          <cell r="A2043" t="str">
            <v>010615020000</v>
          </cell>
          <cell r="B2043" t="str">
            <v>MENANDS UFSD</v>
          </cell>
          <cell r="C2043" t="str">
            <v>010615020000</v>
          </cell>
          <cell r="D2043" t="str">
            <v>MENANDS UFSD</v>
          </cell>
          <cell r="E2043" t="str">
            <v>Good Standing</v>
          </cell>
        </row>
        <row r="2044">
          <cell r="A2044" t="str">
            <v>010615020000</v>
          </cell>
          <cell r="B2044" t="str">
            <v>MENANDS UFSD</v>
          </cell>
          <cell r="C2044" t="str">
            <v>010615020001</v>
          </cell>
          <cell r="D2044" t="str">
            <v>MENANDS SCHOOL</v>
          </cell>
          <cell r="E2044" t="str">
            <v>Good Standing</v>
          </cell>
        </row>
        <row r="2045">
          <cell r="A2045" t="str">
            <v>342900860821</v>
          </cell>
          <cell r="B2045" t="str">
            <v>MERRICK ACADEMY-QUEENS PUBLIC CS</v>
          </cell>
          <cell r="C2045" t="str">
            <v>342900860821</v>
          </cell>
          <cell r="D2045" t="str">
            <v>MERRICK ACADEMY-QUEENS PUBLIC CHARTE</v>
          </cell>
          <cell r="E2045" t="str">
            <v>Good Standing</v>
          </cell>
        </row>
        <row r="2046">
          <cell r="A2046" t="str">
            <v>280225020000</v>
          </cell>
          <cell r="B2046" t="str">
            <v>MERRICK UFSD</v>
          </cell>
          <cell r="C2046" t="str">
            <v>280225020000</v>
          </cell>
          <cell r="D2046" t="str">
            <v>MERRICK UFSD</v>
          </cell>
          <cell r="E2046" t="str">
            <v>Good Standing</v>
          </cell>
        </row>
        <row r="2047">
          <cell r="A2047" t="str">
            <v>280225020000</v>
          </cell>
          <cell r="B2047" t="str">
            <v>MERRICK UFSD</v>
          </cell>
          <cell r="C2047" t="str">
            <v>280225020001</v>
          </cell>
          <cell r="D2047" t="str">
            <v>BIRCH SCHOOL</v>
          </cell>
          <cell r="E2047" t="str">
            <v>Good Standing</v>
          </cell>
        </row>
        <row r="2048">
          <cell r="A2048" t="str">
            <v>280225020000</v>
          </cell>
          <cell r="B2048" t="str">
            <v>MERRICK UFSD</v>
          </cell>
          <cell r="C2048" t="str">
            <v>280225020002</v>
          </cell>
          <cell r="D2048" t="str">
            <v>NORMAN J LEVY LAKESIDE SCHOOL</v>
          </cell>
          <cell r="E2048" t="str">
            <v>Good Standing</v>
          </cell>
        </row>
        <row r="2049">
          <cell r="A2049" t="str">
            <v>280225020000</v>
          </cell>
          <cell r="B2049" t="str">
            <v>MERRICK UFSD</v>
          </cell>
          <cell r="C2049" t="str">
            <v>280225020003</v>
          </cell>
          <cell r="D2049" t="str">
            <v>CHATTERTON SCHOOL</v>
          </cell>
          <cell r="E2049" t="str">
            <v>Good Standing</v>
          </cell>
        </row>
        <row r="2050">
          <cell r="A2050" t="str">
            <v>320800860962</v>
          </cell>
          <cell r="B2050" t="str">
            <v>METROPOLITAN LIGHTHOUSE CS</v>
          </cell>
          <cell r="C2050" t="str">
            <v>320800860962</v>
          </cell>
          <cell r="D2050" t="str">
            <v>METROPOLITAN LIGHTHOUSE CHARTER SCH</v>
          </cell>
          <cell r="E2050" t="str">
            <v>Good Standing</v>
          </cell>
        </row>
        <row r="2051">
          <cell r="A2051" t="str">
            <v>460901060000</v>
          </cell>
          <cell r="B2051" t="str">
            <v>MEXICO CSD</v>
          </cell>
          <cell r="C2051" t="str">
            <v>460901060000</v>
          </cell>
          <cell r="D2051" t="str">
            <v>MEXICO CSD</v>
          </cell>
          <cell r="E2051" t="str">
            <v>Good Standing</v>
          </cell>
        </row>
        <row r="2052">
          <cell r="A2052" t="str">
            <v>460901060000</v>
          </cell>
          <cell r="B2052" t="str">
            <v>MEXICO CSD</v>
          </cell>
          <cell r="C2052" t="str">
            <v>460901060001</v>
          </cell>
          <cell r="D2052" t="str">
            <v>MEXICO ELEMENTARY SCHOOL</v>
          </cell>
          <cell r="E2052" t="str">
            <v>Good Standing</v>
          </cell>
        </row>
        <row r="2053">
          <cell r="A2053" t="str">
            <v>460901060000</v>
          </cell>
          <cell r="B2053" t="str">
            <v>MEXICO CSD</v>
          </cell>
          <cell r="C2053" t="str">
            <v>460901060002</v>
          </cell>
          <cell r="D2053" t="str">
            <v>PALERMO ELEMENTARY SCHOOL</v>
          </cell>
          <cell r="E2053" t="str">
            <v>Local Assistance Plan</v>
          </cell>
        </row>
        <row r="2054">
          <cell r="A2054" t="str">
            <v>460901060000</v>
          </cell>
          <cell r="B2054" t="str">
            <v>MEXICO CSD</v>
          </cell>
          <cell r="C2054" t="str">
            <v>460901060003</v>
          </cell>
          <cell r="D2054" t="str">
            <v>MEXICO HIGH SCHOOL</v>
          </cell>
          <cell r="E2054" t="str">
            <v>Good Standing</v>
          </cell>
        </row>
        <row r="2055">
          <cell r="A2055" t="str">
            <v>460901060000</v>
          </cell>
          <cell r="B2055" t="str">
            <v>MEXICO CSD</v>
          </cell>
          <cell r="C2055" t="str">
            <v>460901060004</v>
          </cell>
          <cell r="D2055" t="str">
            <v>NEW HAVEN ELEMENTARY SCHOOL</v>
          </cell>
          <cell r="E2055" t="str">
            <v>Good Standing</v>
          </cell>
        </row>
        <row r="2056">
          <cell r="A2056" t="str">
            <v>460901060000</v>
          </cell>
          <cell r="B2056" t="str">
            <v>MEXICO CSD</v>
          </cell>
          <cell r="C2056" t="str">
            <v>460901060005</v>
          </cell>
          <cell r="D2056" t="str">
            <v>MEXICO MIDDLE SCHOOL</v>
          </cell>
          <cell r="E2056" t="str">
            <v>Good Standing</v>
          </cell>
        </row>
        <row r="2057">
          <cell r="A2057" t="str">
            <v>580211060000</v>
          </cell>
          <cell r="B2057" t="str">
            <v>MIDDLE COUNTRY CSD</v>
          </cell>
          <cell r="C2057" t="str">
            <v>580211060000</v>
          </cell>
          <cell r="D2057" t="str">
            <v>MIDDLE COUNTRY CSD</v>
          </cell>
          <cell r="E2057" t="str">
            <v>Good Standing</v>
          </cell>
        </row>
        <row r="2058">
          <cell r="A2058" t="str">
            <v>580211060000</v>
          </cell>
          <cell r="B2058" t="str">
            <v>MIDDLE COUNTRY CSD</v>
          </cell>
          <cell r="C2058" t="str">
            <v>580211060002</v>
          </cell>
          <cell r="D2058" t="str">
            <v>HAWKINS PATH SCHOOL</v>
          </cell>
          <cell r="E2058" t="str">
            <v>Good Standing</v>
          </cell>
        </row>
        <row r="2059">
          <cell r="A2059" t="str">
            <v>580211060000</v>
          </cell>
          <cell r="B2059" t="str">
            <v>MIDDLE COUNTRY CSD</v>
          </cell>
          <cell r="C2059" t="str">
            <v>580211060003</v>
          </cell>
          <cell r="D2059" t="str">
            <v>HOLBROOK ROAD SCHOOL</v>
          </cell>
          <cell r="E2059" t="str">
            <v>Good Standing</v>
          </cell>
        </row>
        <row r="2060">
          <cell r="A2060" t="str">
            <v>580211060000</v>
          </cell>
          <cell r="B2060" t="str">
            <v>MIDDLE COUNTRY CSD</v>
          </cell>
          <cell r="C2060" t="str">
            <v>580211060004</v>
          </cell>
          <cell r="D2060" t="str">
            <v>NORTH COLEMAN ROAD SCHOOL</v>
          </cell>
          <cell r="E2060" t="str">
            <v>Good Standing</v>
          </cell>
        </row>
        <row r="2061">
          <cell r="A2061" t="str">
            <v>580211060000</v>
          </cell>
          <cell r="B2061" t="str">
            <v>MIDDLE COUNTRY CSD</v>
          </cell>
          <cell r="C2061" t="str">
            <v>580211060005</v>
          </cell>
          <cell r="D2061" t="str">
            <v>OXHEAD ROAD SCHOOL</v>
          </cell>
          <cell r="E2061" t="str">
            <v>Good Standing</v>
          </cell>
        </row>
        <row r="2062">
          <cell r="A2062" t="str">
            <v>580211060000</v>
          </cell>
          <cell r="B2062" t="str">
            <v>MIDDLE COUNTRY CSD</v>
          </cell>
          <cell r="C2062" t="str">
            <v>580211060006</v>
          </cell>
          <cell r="D2062" t="str">
            <v>BICYCLE PATH KINDERGARTEN-PRE K</v>
          </cell>
          <cell r="E2062" t="str">
            <v>Good Standing</v>
          </cell>
        </row>
        <row r="2063">
          <cell r="A2063" t="str">
            <v>580211060000</v>
          </cell>
          <cell r="B2063" t="str">
            <v>MIDDLE COUNTRY CSD</v>
          </cell>
          <cell r="C2063" t="str">
            <v>580211060007</v>
          </cell>
          <cell r="D2063" t="str">
            <v>EUGENE AUER MEMORIAL SCHOOL</v>
          </cell>
          <cell r="E2063" t="str">
            <v>Good Standing</v>
          </cell>
        </row>
        <row r="2064">
          <cell r="A2064" t="str">
            <v>580211060000</v>
          </cell>
          <cell r="B2064" t="str">
            <v>MIDDLE COUNTRY CSD</v>
          </cell>
          <cell r="C2064" t="str">
            <v>580211060009</v>
          </cell>
          <cell r="D2064" t="str">
            <v>DAWNWOOD MIDDLE SCHOOL</v>
          </cell>
          <cell r="E2064" t="str">
            <v>Good Standing</v>
          </cell>
        </row>
        <row r="2065">
          <cell r="A2065" t="str">
            <v>580211060000</v>
          </cell>
          <cell r="B2065" t="str">
            <v>MIDDLE COUNTRY CSD</v>
          </cell>
          <cell r="C2065" t="str">
            <v>580211060010</v>
          </cell>
          <cell r="D2065" t="str">
            <v>NEWFIELD HIGH SCHOOL</v>
          </cell>
          <cell r="E2065" t="str">
            <v>Good Standing</v>
          </cell>
        </row>
        <row r="2066">
          <cell r="A2066" t="str">
            <v>580211060000</v>
          </cell>
          <cell r="B2066" t="str">
            <v>MIDDLE COUNTRY CSD</v>
          </cell>
          <cell r="C2066" t="str">
            <v>580211060011</v>
          </cell>
          <cell r="D2066" t="str">
            <v>SELDEN MIDDLE SCHOOL</v>
          </cell>
          <cell r="E2066" t="str">
            <v>Good Standing</v>
          </cell>
        </row>
        <row r="2067">
          <cell r="A2067" t="str">
            <v>580211060000</v>
          </cell>
          <cell r="B2067" t="str">
            <v>MIDDLE COUNTRY CSD</v>
          </cell>
          <cell r="C2067" t="str">
            <v>580211060014</v>
          </cell>
          <cell r="D2067" t="str">
            <v>STAGECOACH SCHOOL</v>
          </cell>
          <cell r="E2067" t="str">
            <v>Good Standing</v>
          </cell>
        </row>
        <row r="2068">
          <cell r="A2068" t="str">
            <v>580211060000</v>
          </cell>
          <cell r="B2068" t="str">
            <v>MIDDLE COUNTRY CSD</v>
          </cell>
          <cell r="C2068" t="str">
            <v>580211060015</v>
          </cell>
          <cell r="D2068" t="str">
            <v>JERICHO ELEMENTARY SCHOOL</v>
          </cell>
          <cell r="E2068" t="str">
            <v>Good Standing</v>
          </cell>
        </row>
        <row r="2069">
          <cell r="A2069" t="str">
            <v>580211060000</v>
          </cell>
          <cell r="B2069" t="str">
            <v>MIDDLE COUNTRY CSD</v>
          </cell>
          <cell r="C2069" t="str">
            <v>580211060016</v>
          </cell>
          <cell r="D2069" t="str">
            <v>CENTEREACH HIGH SCHOOL</v>
          </cell>
          <cell r="E2069" t="str">
            <v>Good Standing</v>
          </cell>
        </row>
        <row r="2070">
          <cell r="A2070" t="str">
            <v>580211060000</v>
          </cell>
          <cell r="B2070" t="str">
            <v>MIDDLE COUNTRY CSD</v>
          </cell>
          <cell r="C2070" t="str">
            <v>580211060017</v>
          </cell>
          <cell r="D2070" t="str">
            <v>NEW LANE MEMORIAL ELEMENTARY SCHOOL</v>
          </cell>
          <cell r="E2070" t="str">
            <v>Good Standing</v>
          </cell>
        </row>
        <row r="2071">
          <cell r="A2071" t="str">
            <v>580211060000</v>
          </cell>
          <cell r="B2071" t="str">
            <v>MIDDLE COUNTRY CSD</v>
          </cell>
          <cell r="C2071" t="str">
            <v>580211060018</v>
          </cell>
          <cell r="D2071" t="str">
            <v>UNITY DRIVE KINDERGARTEN-PRE K</v>
          </cell>
          <cell r="E2071" t="str">
            <v>Good Standing</v>
          </cell>
        </row>
        <row r="2072">
          <cell r="A2072" t="str">
            <v>541001040000</v>
          </cell>
          <cell r="B2072" t="str">
            <v>MIDDLEBURGH CSD</v>
          </cell>
          <cell r="C2072" t="str">
            <v>541001040000</v>
          </cell>
          <cell r="D2072" t="str">
            <v>MIDDLEBURGH CSD</v>
          </cell>
          <cell r="E2072" t="str">
            <v>Good Standing</v>
          </cell>
        </row>
        <row r="2073">
          <cell r="A2073" t="str">
            <v>541001040000</v>
          </cell>
          <cell r="B2073" t="str">
            <v>MIDDLEBURGH CSD</v>
          </cell>
          <cell r="C2073" t="str">
            <v>541001040001</v>
          </cell>
          <cell r="D2073" t="str">
            <v>MIDDLEBURGH HIGH SCHOOL</v>
          </cell>
          <cell r="E2073" t="str">
            <v>Good Standing</v>
          </cell>
        </row>
        <row r="2074">
          <cell r="A2074" t="str">
            <v>541001040000</v>
          </cell>
          <cell r="B2074" t="str">
            <v>MIDDLEBURGH CSD</v>
          </cell>
          <cell r="C2074" t="str">
            <v>541001040002</v>
          </cell>
          <cell r="D2074" t="str">
            <v>MIDDLEBURGH ELEMENTARY SCHOOL</v>
          </cell>
          <cell r="E2074" t="str">
            <v>Good Standing</v>
          </cell>
        </row>
        <row r="2075">
          <cell r="A2075" t="str">
            <v>541001040000</v>
          </cell>
          <cell r="B2075" t="str">
            <v>MIDDLEBURGH CSD</v>
          </cell>
          <cell r="C2075" t="str">
            <v>541001040003</v>
          </cell>
          <cell r="D2075" t="str">
            <v>MIDDLEBURGH MIDDLE SCHOOL</v>
          </cell>
          <cell r="E2075" t="str">
            <v>Good Standing</v>
          </cell>
        </row>
        <row r="2076">
          <cell r="A2076" t="str">
            <v>441000010000</v>
          </cell>
          <cell r="B2076" t="str">
            <v>MIDDLETOWN CITY SD</v>
          </cell>
          <cell r="C2076" t="str">
            <v>441000010000</v>
          </cell>
          <cell r="D2076" t="str">
            <v>MIDDLETOWN CITY SD</v>
          </cell>
          <cell r="E2076" t="str">
            <v>Good Standing</v>
          </cell>
        </row>
        <row r="2077">
          <cell r="A2077" t="str">
            <v>441000010000</v>
          </cell>
          <cell r="B2077" t="str">
            <v>MIDDLETOWN CITY SD</v>
          </cell>
          <cell r="C2077" t="str">
            <v>441000010006</v>
          </cell>
          <cell r="D2077" t="str">
            <v>WILLIAM A CARTER ELEMENTARY</v>
          </cell>
          <cell r="E2077" t="str">
            <v>Local Assistance Plan</v>
          </cell>
        </row>
        <row r="2078">
          <cell r="A2078" t="str">
            <v>441000010000</v>
          </cell>
          <cell r="B2078" t="str">
            <v>MIDDLETOWN CITY SD</v>
          </cell>
          <cell r="C2078" t="str">
            <v>441000010007</v>
          </cell>
          <cell r="D2078" t="str">
            <v>TRUMAN MOON SCHOOL</v>
          </cell>
          <cell r="E2078" t="str">
            <v>Local Assistance Plan</v>
          </cell>
        </row>
        <row r="2079">
          <cell r="A2079" t="str">
            <v>441000010000</v>
          </cell>
          <cell r="B2079" t="str">
            <v>MIDDLETOWN CITY SD</v>
          </cell>
          <cell r="C2079" t="str">
            <v>441000010009</v>
          </cell>
          <cell r="D2079" t="str">
            <v>MIDDLETOWN HIGH SCHOOL</v>
          </cell>
          <cell r="E2079" t="str">
            <v>Good Standing</v>
          </cell>
        </row>
        <row r="2080">
          <cell r="A2080" t="str">
            <v>441000010000</v>
          </cell>
          <cell r="B2080" t="str">
            <v>MIDDLETOWN CITY SD</v>
          </cell>
          <cell r="C2080" t="str">
            <v>441000010010</v>
          </cell>
          <cell r="D2080" t="str">
            <v>MIDDLETOWN TWIN TOWERS MIDDLE SCH</v>
          </cell>
          <cell r="E2080" t="str">
            <v>Good Standing</v>
          </cell>
        </row>
        <row r="2081">
          <cell r="A2081" t="str">
            <v>441000010000</v>
          </cell>
          <cell r="B2081" t="str">
            <v>MIDDLETOWN CITY SD</v>
          </cell>
          <cell r="C2081" t="str">
            <v>441000010014</v>
          </cell>
          <cell r="D2081" t="str">
            <v>MONHAGEN MIDDLE SCHOOL</v>
          </cell>
          <cell r="E2081" t="str">
            <v>Good Standing</v>
          </cell>
        </row>
        <row r="2082">
          <cell r="A2082" t="str">
            <v>441000010000</v>
          </cell>
          <cell r="B2082" t="str">
            <v>MIDDLETOWN CITY SD</v>
          </cell>
          <cell r="C2082" t="str">
            <v>441000010015</v>
          </cell>
          <cell r="D2082" t="str">
            <v>MAPLE HILL ELEMENTARY SCHOOL</v>
          </cell>
          <cell r="E2082" t="str">
            <v>Local Assistance Plan</v>
          </cell>
        </row>
        <row r="2083">
          <cell r="A2083" t="str">
            <v>471101040000</v>
          </cell>
          <cell r="B2083" t="str">
            <v>MILFORD CSD</v>
          </cell>
          <cell r="C2083" t="str">
            <v>471101040000</v>
          </cell>
          <cell r="D2083" t="str">
            <v>MILFORD CSD</v>
          </cell>
          <cell r="E2083" t="str">
            <v>Good Standing</v>
          </cell>
        </row>
        <row r="2084">
          <cell r="A2084" t="str">
            <v>471101040000</v>
          </cell>
          <cell r="B2084" t="str">
            <v>MILFORD CSD</v>
          </cell>
          <cell r="C2084" t="str">
            <v>471101040001</v>
          </cell>
          <cell r="D2084" t="str">
            <v>MILFORD CENTRAL SCHOOL</v>
          </cell>
          <cell r="E2084" t="str">
            <v>Good Standing</v>
          </cell>
        </row>
        <row r="2085">
          <cell r="A2085" t="str">
            <v>132201040000</v>
          </cell>
          <cell r="B2085" t="str">
            <v>MILLBROOK CSD</v>
          </cell>
          <cell r="C2085" t="str">
            <v>132201040000</v>
          </cell>
          <cell r="D2085" t="str">
            <v>MILLBROOK CSD</v>
          </cell>
          <cell r="E2085" t="str">
            <v>Good Standing</v>
          </cell>
        </row>
        <row r="2086">
          <cell r="A2086" t="str">
            <v>132201040000</v>
          </cell>
          <cell r="B2086" t="str">
            <v>MILLBROOK CSD</v>
          </cell>
          <cell r="C2086" t="str">
            <v>132201040001</v>
          </cell>
          <cell r="D2086" t="str">
            <v>MILLBROOK MIDDLE SCHOOL</v>
          </cell>
          <cell r="E2086" t="str">
            <v>Good Standing</v>
          </cell>
        </row>
        <row r="2087">
          <cell r="A2087" t="str">
            <v>132201040000</v>
          </cell>
          <cell r="B2087" t="str">
            <v>MILLBROOK CSD</v>
          </cell>
          <cell r="C2087" t="str">
            <v>132201040002</v>
          </cell>
          <cell r="D2087" t="str">
            <v>ALDEN PLACE ELEMENTARY SCHOOL</v>
          </cell>
          <cell r="E2087" t="str">
            <v>Good Standing</v>
          </cell>
        </row>
        <row r="2088">
          <cell r="A2088" t="str">
            <v>132201040000</v>
          </cell>
          <cell r="B2088" t="str">
            <v>MILLBROOK CSD</v>
          </cell>
          <cell r="C2088" t="str">
            <v>132201040003</v>
          </cell>
          <cell r="D2088" t="str">
            <v>ELM DRIVE ELEMENTARY SCHOOL</v>
          </cell>
          <cell r="E2088" t="str">
            <v>Good Standing</v>
          </cell>
        </row>
        <row r="2089">
          <cell r="A2089" t="str">
            <v>132201040000</v>
          </cell>
          <cell r="B2089" t="str">
            <v>MILLBROOK CSD</v>
          </cell>
          <cell r="C2089" t="str">
            <v>132201040005</v>
          </cell>
          <cell r="D2089" t="str">
            <v>MILLBROOK HIGH SCHOOL</v>
          </cell>
          <cell r="E2089" t="str">
            <v>Good Standing</v>
          </cell>
        </row>
        <row r="2090">
          <cell r="A2090" t="str">
            <v>580208020000</v>
          </cell>
          <cell r="B2090" t="str">
            <v>MILLER PLACE UFSD</v>
          </cell>
          <cell r="C2090" t="str">
            <v>580208020000</v>
          </cell>
          <cell r="D2090" t="str">
            <v>MILLER PLACE UFSD</v>
          </cell>
          <cell r="E2090" t="str">
            <v>Good Standing</v>
          </cell>
        </row>
        <row r="2091">
          <cell r="A2091" t="str">
            <v>580208020000</v>
          </cell>
          <cell r="B2091" t="str">
            <v>MILLER PLACE UFSD</v>
          </cell>
          <cell r="C2091" t="str">
            <v>580208020001</v>
          </cell>
          <cell r="D2091" t="str">
            <v>NORTH COUNTRY ROAD SCHOOL</v>
          </cell>
          <cell r="E2091" t="str">
            <v>Good Standing</v>
          </cell>
        </row>
        <row r="2092">
          <cell r="A2092" t="str">
            <v>580208020000</v>
          </cell>
          <cell r="B2092" t="str">
            <v>MILLER PLACE UFSD</v>
          </cell>
          <cell r="C2092" t="str">
            <v>580208020002</v>
          </cell>
          <cell r="D2092" t="str">
            <v>ANDREW MULLER PRIMARY SCHOOL</v>
          </cell>
          <cell r="E2092" t="str">
            <v>Good Standing</v>
          </cell>
        </row>
        <row r="2093">
          <cell r="A2093" t="str">
            <v>580208020000</v>
          </cell>
          <cell r="B2093" t="str">
            <v>MILLER PLACE UFSD</v>
          </cell>
          <cell r="C2093" t="str">
            <v>580208020003</v>
          </cell>
          <cell r="D2093" t="str">
            <v>MILLER PLACE HIGH SCHOOL</v>
          </cell>
          <cell r="E2093" t="str">
            <v>Good Standing</v>
          </cell>
        </row>
        <row r="2094">
          <cell r="A2094" t="str">
            <v>580208020000</v>
          </cell>
          <cell r="B2094" t="str">
            <v>MILLER PLACE UFSD</v>
          </cell>
          <cell r="C2094" t="str">
            <v>580208020004</v>
          </cell>
          <cell r="D2094" t="str">
            <v>SOUND BEACH SCHOOL</v>
          </cell>
          <cell r="E2094" t="str">
            <v>Good Standing</v>
          </cell>
        </row>
        <row r="2095">
          <cell r="A2095" t="str">
            <v>280410030000</v>
          </cell>
          <cell r="B2095" t="str">
            <v>MINEOLA UFSD</v>
          </cell>
          <cell r="C2095" t="str">
            <v>280410030000</v>
          </cell>
          <cell r="D2095" t="str">
            <v>MINEOLA UFSD</v>
          </cell>
          <cell r="E2095" t="str">
            <v>Good Standing</v>
          </cell>
        </row>
        <row r="2096">
          <cell r="A2096" t="str">
            <v>280410030000</v>
          </cell>
          <cell r="B2096" t="str">
            <v>MINEOLA UFSD</v>
          </cell>
          <cell r="C2096" t="str">
            <v>280410030002</v>
          </cell>
          <cell r="D2096" t="str">
            <v>HAMPTON STREET SCHOOL</v>
          </cell>
          <cell r="E2096" t="str">
            <v>Good Standing</v>
          </cell>
        </row>
        <row r="2097">
          <cell r="A2097" t="str">
            <v>280410030000</v>
          </cell>
          <cell r="B2097" t="str">
            <v>MINEOLA UFSD</v>
          </cell>
          <cell r="C2097" t="str">
            <v>280410030003</v>
          </cell>
          <cell r="D2097" t="str">
            <v>JACKSON AVENUE SCHOOL</v>
          </cell>
          <cell r="E2097" t="str">
            <v>Good Standing</v>
          </cell>
        </row>
        <row r="2098">
          <cell r="A2098" t="str">
            <v>280410030000</v>
          </cell>
          <cell r="B2098" t="str">
            <v>MINEOLA UFSD</v>
          </cell>
          <cell r="C2098" t="str">
            <v>280410030004</v>
          </cell>
          <cell r="D2098" t="str">
            <v>MEADOW DRIVE SCHOOL</v>
          </cell>
          <cell r="E2098" t="str">
            <v>Good Standing</v>
          </cell>
        </row>
        <row r="2099">
          <cell r="A2099" t="str">
            <v>280410030000</v>
          </cell>
          <cell r="B2099" t="str">
            <v>MINEOLA UFSD</v>
          </cell>
          <cell r="C2099" t="str">
            <v>280410030006</v>
          </cell>
          <cell r="D2099" t="str">
            <v>MINEOLA HIGH SCHOOL</v>
          </cell>
          <cell r="E2099" t="str">
            <v>Good Standing</v>
          </cell>
        </row>
        <row r="2100">
          <cell r="A2100" t="str">
            <v>280410030000</v>
          </cell>
          <cell r="B2100" t="str">
            <v>MINEOLA UFSD</v>
          </cell>
          <cell r="C2100" t="str">
            <v>280410030007</v>
          </cell>
          <cell r="D2100" t="str">
            <v>MINEOLA MIDDLE SCHOOL</v>
          </cell>
          <cell r="E2100" t="str">
            <v>Good Standing</v>
          </cell>
        </row>
        <row r="2101">
          <cell r="A2101" t="str">
            <v>280410030000</v>
          </cell>
          <cell r="B2101" t="str">
            <v>MINEOLA UFSD</v>
          </cell>
          <cell r="C2101" t="str">
            <v>280410030008</v>
          </cell>
          <cell r="D2101" t="str">
            <v>WILLIS AVENUE SCHOOL</v>
          </cell>
          <cell r="E2101" t="str">
            <v>Good Standing</v>
          </cell>
        </row>
        <row r="2102">
          <cell r="A2102" t="str">
            <v>150801040000</v>
          </cell>
          <cell r="B2102" t="str">
            <v>MINERVA CSD</v>
          </cell>
          <cell r="C2102" t="str">
            <v>150801040000</v>
          </cell>
          <cell r="D2102" t="str">
            <v>MINERVA CSD</v>
          </cell>
          <cell r="E2102" t="str">
            <v>Good Standing</v>
          </cell>
        </row>
        <row r="2103">
          <cell r="A2103" t="str">
            <v>150801040000</v>
          </cell>
          <cell r="B2103" t="str">
            <v>MINERVA CSD</v>
          </cell>
          <cell r="C2103" t="str">
            <v>150801040001</v>
          </cell>
          <cell r="D2103" t="str">
            <v>MINERVA CENTRAL SCHOOL</v>
          </cell>
          <cell r="E2103" t="str">
            <v>Good Standing</v>
          </cell>
        </row>
        <row r="2104">
          <cell r="A2104" t="str">
            <v>441101040000</v>
          </cell>
          <cell r="B2104" t="str">
            <v>MINISINK VALLEY CSD</v>
          </cell>
          <cell r="C2104" t="str">
            <v>441101040000</v>
          </cell>
          <cell r="D2104" t="str">
            <v>MINISINK VALLEY CSD</v>
          </cell>
          <cell r="E2104" t="str">
            <v>Good Standing</v>
          </cell>
        </row>
        <row r="2105">
          <cell r="A2105" t="str">
            <v>441101040000</v>
          </cell>
          <cell r="B2105" t="str">
            <v>MINISINK VALLEY CSD</v>
          </cell>
          <cell r="C2105" t="str">
            <v>441101040001</v>
          </cell>
          <cell r="D2105" t="str">
            <v>MINISINK VALLEY HIGH SCHOOL</v>
          </cell>
          <cell r="E2105" t="str">
            <v>Good Standing</v>
          </cell>
        </row>
        <row r="2106">
          <cell r="A2106" t="str">
            <v>441101040000</v>
          </cell>
          <cell r="B2106" t="str">
            <v>MINISINK VALLEY CSD</v>
          </cell>
          <cell r="C2106" t="str">
            <v>441101040002</v>
          </cell>
          <cell r="D2106" t="str">
            <v>MINISINK VALLEY ELEMENTARY SCHOOL</v>
          </cell>
          <cell r="E2106" t="str">
            <v>Good Standing</v>
          </cell>
        </row>
        <row r="2107">
          <cell r="A2107" t="str">
            <v>441101040000</v>
          </cell>
          <cell r="B2107" t="str">
            <v>MINISINK VALLEY CSD</v>
          </cell>
          <cell r="C2107" t="str">
            <v>441101040003</v>
          </cell>
          <cell r="D2107" t="str">
            <v>MINISINK VALLEY MIDDLE SCHOOL</v>
          </cell>
          <cell r="E2107" t="str">
            <v>Local Assistance Plan</v>
          </cell>
        </row>
        <row r="2108">
          <cell r="A2108" t="str">
            <v>441101040000</v>
          </cell>
          <cell r="B2108" t="str">
            <v>MINISINK VALLEY CSD</v>
          </cell>
          <cell r="C2108" t="str">
            <v>441101040004</v>
          </cell>
          <cell r="D2108" t="str">
            <v>OTISVILLE ELEMENTARY SCHOOL</v>
          </cell>
          <cell r="E2108" t="str">
            <v>Good Standing</v>
          </cell>
        </row>
        <row r="2109">
          <cell r="A2109" t="str">
            <v>441101040000</v>
          </cell>
          <cell r="B2109" t="str">
            <v>MINISINK VALLEY CSD</v>
          </cell>
          <cell r="C2109" t="str">
            <v>441101040005</v>
          </cell>
          <cell r="D2109" t="str">
            <v>MINISINK VALLEY INTERMEDIATE SCHOOL</v>
          </cell>
          <cell r="E2109" t="str">
            <v>Good Standing</v>
          </cell>
        </row>
        <row r="2110">
          <cell r="A2110" t="str">
            <v>210502040000</v>
          </cell>
          <cell r="B2110" t="str">
            <v>MOHAWK CSD</v>
          </cell>
          <cell r="C2110" t="str">
            <v>210502040000</v>
          </cell>
          <cell r="D2110" t="str">
            <v>MOHAWK CSD</v>
          </cell>
          <cell r="E2110" t="str">
            <v>Good Standing</v>
          </cell>
        </row>
        <row r="2111">
          <cell r="A2111" t="str">
            <v>210502040000</v>
          </cell>
          <cell r="B2111" t="str">
            <v>MOHAWK CSD</v>
          </cell>
          <cell r="C2111" t="str">
            <v>210502040001</v>
          </cell>
          <cell r="D2111" t="str">
            <v>GREGORY B JARVIS JUNIOR-SENIOR HS</v>
          </cell>
          <cell r="E2111" t="str">
            <v>Good Standing</v>
          </cell>
        </row>
        <row r="2112">
          <cell r="A2112" t="str">
            <v>210502040000</v>
          </cell>
          <cell r="B2112" t="str">
            <v>MOHAWK CSD</v>
          </cell>
          <cell r="C2112" t="str">
            <v>210502040002</v>
          </cell>
          <cell r="D2112" t="str">
            <v>HARRY M FISHER ELEMENTARY SCHOOL</v>
          </cell>
          <cell r="E2112" t="str">
            <v>Good Standing</v>
          </cell>
        </row>
        <row r="2113">
          <cell r="A2113" t="str">
            <v>441201060000</v>
          </cell>
          <cell r="B2113" t="str">
            <v>MONROE-WOODBURY CSD</v>
          </cell>
          <cell r="C2113" t="str">
            <v>441201060000</v>
          </cell>
          <cell r="D2113" t="str">
            <v>MONROE-WOODBURY CSD</v>
          </cell>
          <cell r="E2113" t="str">
            <v>Good Standing</v>
          </cell>
        </row>
        <row r="2114">
          <cell r="A2114" t="str">
            <v>441201060000</v>
          </cell>
          <cell r="B2114" t="str">
            <v>MONROE-WOODBURY CSD</v>
          </cell>
          <cell r="C2114" t="str">
            <v>441201060001</v>
          </cell>
          <cell r="D2114" t="str">
            <v>PINE TREE ELEMENTARY SCHOOL</v>
          </cell>
          <cell r="E2114" t="str">
            <v>Good Standing</v>
          </cell>
        </row>
        <row r="2115">
          <cell r="A2115" t="str">
            <v>441201060000</v>
          </cell>
          <cell r="B2115" t="str">
            <v>MONROE-WOODBURY CSD</v>
          </cell>
          <cell r="C2115" t="str">
            <v>441201060002</v>
          </cell>
          <cell r="D2115" t="str">
            <v>CENTRAL VALLEY SCHOOL</v>
          </cell>
          <cell r="E2115" t="str">
            <v>Good Standing</v>
          </cell>
        </row>
        <row r="2116">
          <cell r="A2116" t="str">
            <v>441201060000</v>
          </cell>
          <cell r="B2116" t="str">
            <v>MONROE-WOODBURY CSD</v>
          </cell>
          <cell r="C2116" t="str">
            <v>441201060003</v>
          </cell>
          <cell r="D2116" t="str">
            <v>NORTH MAIN STREET SCHOOL</v>
          </cell>
          <cell r="E2116" t="str">
            <v>Good Standing</v>
          </cell>
        </row>
        <row r="2117">
          <cell r="A2117" t="str">
            <v>441201060000</v>
          </cell>
          <cell r="B2117" t="str">
            <v>MONROE-WOODBURY CSD</v>
          </cell>
          <cell r="C2117" t="str">
            <v>441201060005</v>
          </cell>
          <cell r="D2117" t="str">
            <v>SMITH CLOVE ELEMENTARY SCHOOL</v>
          </cell>
          <cell r="E2117" t="str">
            <v>Good Standing</v>
          </cell>
        </row>
        <row r="2118">
          <cell r="A2118" t="str">
            <v>441201060000</v>
          </cell>
          <cell r="B2118" t="str">
            <v>MONROE-WOODBURY CSD</v>
          </cell>
          <cell r="C2118" t="str">
            <v>441201060006</v>
          </cell>
          <cell r="D2118" t="str">
            <v>MONROE WOODBURY HIGH SCHOOL</v>
          </cell>
          <cell r="E2118" t="str">
            <v>Good Standing</v>
          </cell>
        </row>
        <row r="2119">
          <cell r="A2119" t="str">
            <v>441201060000</v>
          </cell>
          <cell r="B2119" t="str">
            <v>MONROE-WOODBURY CSD</v>
          </cell>
          <cell r="C2119" t="str">
            <v>441201060009</v>
          </cell>
          <cell r="D2119" t="str">
            <v>MONROE WOODBURY MIDDLE SCHOOL</v>
          </cell>
          <cell r="E2119" t="str">
            <v>Good Standing</v>
          </cell>
        </row>
        <row r="2120">
          <cell r="A2120" t="str">
            <v>441201060000</v>
          </cell>
          <cell r="B2120" t="str">
            <v>MONROE-WOODBURY CSD</v>
          </cell>
          <cell r="C2120" t="str">
            <v>441201060011</v>
          </cell>
          <cell r="D2120" t="str">
            <v>SAPPHIRE ELEMENTARY SCHOOL</v>
          </cell>
          <cell r="E2120" t="str">
            <v>Good Standing</v>
          </cell>
        </row>
        <row r="2121">
          <cell r="A2121" t="str">
            <v>580306020000</v>
          </cell>
          <cell r="B2121" t="str">
            <v>MONTAUK UFSD</v>
          </cell>
          <cell r="C2121" t="str">
            <v>580306020000</v>
          </cell>
          <cell r="D2121" t="str">
            <v>MONTAUK UFSD</v>
          </cell>
          <cell r="E2121" t="str">
            <v>Good Standing</v>
          </cell>
        </row>
        <row r="2122">
          <cell r="A2122" t="str">
            <v>580306020000</v>
          </cell>
          <cell r="B2122" t="str">
            <v>MONTAUK UFSD</v>
          </cell>
          <cell r="C2122" t="str">
            <v>580306020001</v>
          </cell>
          <cell r="D2122" t="str">
            <v>MONTAUK SCHOOL</v>
          </cell>
          <cell r="E2122" t="str">
            <v>Good Standing</v>
          </cell>
        </row>
        <row r="2123">
          <cell r="A2123" t="str">
            <v>591401060000</v>
          </cell>
          <cell r="B2123" t="str">
            <v>MONTICELLO CSD</v>
          </cell>
          <cell r="C2123" t="str">
            <v>591401060000</v>
          </cell>
          <cell r="D2123" t="str">
            <v>MONTICELLO CSD</v>
          </cell>
          <cell r="E2123" t="str">
            <v>Good Standing</v>
          </cell>
        </row>
        <row r="2124">
          <cell r="A2124" t="str">
            <v>591401060000</v>
          </cell>
          <cell r="B2124" t="str">
            <v>MONTICELLO CSD</v>
          </cell>
          <cell r="C2124" t="str">
            <v>591401060002</v>
          </cell>
          <cell r="D2124" t="str">
            <v>EMMA C CHASE SCHOOL</v>
          </cell>
          <cell r="E2124" t="str">
            <v>Good Standing</v>
          </cell>
        </row>
        <row r="2125">
          <cell r="A2125" t="str">
            <v>591401060000</v>
          </cell>
          <cell r="B2125" t="str">
            <v>MONTICELLO CSD</v>
          </cell>
          <cell r="C2125" t="str">
            <v>591401060003</v>
          </cell>
          <cell r="D2125" t="str">
            <v>GEORGE L COOKE SCHOOL</v>
          </cell>
          <cell r="E2125" t="str">
            <v>Local Assistance Plan</v>
          </cell>
        </row>
        <row r="2126">
          <cell r="A2126" t="str">
            <v>591401060000</v>
          </cell>
          <cell r="B2126" t="str">
            <v>MONTICELLO CSD</v>
          </cell>
          <cell r="C2126" t="str">
            <v>591401060004</v>
          </cell>
          <cell r="D2126" t="str">
            <v>KENNETH L RUTHERFORD SCHOOL</v>
          </cell>
          <cell r="E2126" t="str">
            <v>Local Assistance Plan</v>
          </cell>
        </row>
        <row r="2127">
          <cell r="A2127" t="str">
            <v>591401060000</v>
          </cell>
          <cell r="B2127" t="str">
            <v>MONTICELLO CSD</v>
          </cell>
          <cell r="C2127" t="str">
            <v>591401060005</v>
          </cell>
          <cell r="D2127" t="str">
            <v>MONTICELLO HIGH SCHOOL</v>
          </cell>
          <cell r="E2127" t="str">
            <v>Good Standing</v>
          </cell>
        </row>
        <row r="2128">
          <cell r="A2128" t="str">
            <v>591401060000</v>
          </cell>
          <cell r="B2128" t="str">
            <v>MONTICELLO CSD</v>
          </cell>
          <cell r="C2128" t="str">
            <v>591401060006</v>
          </cell>
          <cell r="D2128" t="str">
            <v>ROBERT J KAISER MIDDLE SCHOOL</v>
          </cell>
          <cell r="E2128" t="str">
            <v>Local Assistance Plan</v>
          </cell>
        </row>
        <row r="2129">
          <cell r="A2129" t="str">
            <v>051301040000</v>
          </cell>
          <cell r="B2129" t="str">
            <v>MORAVIA CSD</v>
          </cell>
          <cell r="C2129" t="str">
            <v>051301040000</v>
          </cell>
          <cell r="D2129" t="str">
            <v>MORAVIA CSD</v>
          </cell>
          <cell r="E2129" t="str">
            <v>Good Standing</v>
          </cell>
        </row>
        <row r="2130">
          <cell r="A2130" t="str">
            <v>051301040000</v>
          </cell>
          <cell r="B2130" t="str">
            <v>MORAVIA CSD</v>
          </cell>
          <cell r="C2130" t="str">
            <v>051301040001</v>
          </cell>
          <cell r="D2130" t="str">
            <v>MILLARD FILLMORE ELEMENTARY SCHOOL</v>
          </cell>
          <cell r="E2130" t="str">
            <v>Good Standing</v>
          </cell>
        </row>
        <row r="2131">
          <cell r="A2131" t="str">
            <v>051301040000</v>
          </cell>
          <cell r="B2131" t="str">
            <v>MORAVIA CSD</v>
          </cell>
          <cell r="C2131" t="str">
            <v>051301040003</v>
          </cell>
          <cell r="D2131" t="str">
            <v>MORAVIA JUNIOR-SENIOR HIGH SCHOOL</v>
          </cell>
          <cell r="E2131" t="str">
            <v>Good Standing</v>
          </cell>
        </row>
        <row r="2132">
          <cell r="A2132" t="str">
            <v>150901040000</v>
          </cell>
          <cell r="B2132" t="str">
            <v>MORIAH CSD</v>
          </cell>
          <cell r="C2132" t="str">
            <v>150901040000</v>
          </cell>
          <cell r="D2132" t="str">
            <v>MORIAH CSD</v>
          </cell>
          <cell r="E2132" t="str">
            <v>Focus District</v>
          </cell>
        </row>
        <row r="2133">
          <cell r="A2133" t="str">
            <v>150901040000</v>
          </cell>
          <cell r="B2133" t="str">
            <v>MORIAH CSD</v>
          </cell>
          <cell r="C2133" t="str">
            <v>150901040004</v>
          </cell>
          <cell r="D2133" t="str">
            <v>MORIAH JUNIOR-SENIOR HIGH SCHOOL</v>
          </cell>
          <cell r="E2133" t="str">
            <v>Good Standing</v>
          </cell>
        </row>
        <row r="2134">
          <cell r="A2134" t="str">
            <v>150901040000</v>
          </cell>
          <cell r="B2134" t="str">
            <v>MORIAH CSD</v>
          </cell>
          <cell r="C2134" t="str">
            <v>150901040007</v>
          </cell>
          <cell r="D2134" t="str">
            <v>MORIAH ELEMENTARY SCHOOL</v>
          </cell>
          <cell r="E2134" t="str">
            <v>Focus</v>
          </cell>
        </row>
        <row r="2135">
          <cell r="A2135" t="str">
            <v>471201040000</v>
          </cell>
          <cell r="B2135" t="str">
            <v>MORRIS CSD</v>
          </cell>
          <cell r="C2135" t="str">
            <v>471201040000</v>
          </cell>
          <cell r="D2135" t="str">
            <v>MORRIS CSD</v>
          </cell>
          <cell r="E2135" t="str">
            <v>Good Standing</v>
          </cell>
        </row>
        <row r="2136">
          <cell r="A2136" t="str">
            <v>471201040000</v>
          </cell>
          <cell r="B2136" t="str">
            <v>MORRIS CSD</v>
          </cell>
          <cell r="C2136" t="str">
            <v>471201040001</v>
          </cell>
          <cell r="D2136" t="str">
            <v>MORRIS CENTRAL SCHOOL</v>
          </cell>
          <cell r="E2136" t="str">
            <v>Good Standing</v>
          </cell>
        </row>
        <row r="2137">
          <cell r="A2137" t="str">
            <v>512101040000</v>
          </cell>
          <cell r="B2137" t="str">
            <v>MORRISTOWN CSD</v>
          </cell>
          <cell r="C2137" t="str">
            <v>512101040000</v>
          </cell>
          <cell r="D2137" t="str">
            <v>MORRISTOWN CSD</v>
          </cell>
          <cell r="E2137" t="str">
            <v>Good Standing</v>
          </cell>
        </row>
        <row r="2138">
          <cell r="A2138" t="str">
            <v>512101040000</v>
          </cell>
          <cell r="B2138" t="str">
            <v>MORRISTOWN CSD</v>
          </cell>
          <cell r="C2138" t="str">
            <v>512101040001</v>
          </cell>
          <cell r="D2138" t="str">
            <v>MORRISTOWN CENTRAL SCHOOL</v>
          </cell>
          <cell r="E2138" t="str">
            <v>Good Standing</v>
          </cell>
        </row>
        <row r="2139">
          <cell r="A2139" t="str">
            <v>250401040000</v>
          </cell>
          <cell r="B2139" t="str">
            <v>MORRISVILLE-EATON CSD</v>
          </cell>
          <cell r="C2139" t="str">
            <v>250401040000</v>
          </cell>
          <cell r="D2139" t="str">
            <v>MORRISVILLE-EATON CSD</v>
          </cell>
          <cell r="E2139" t="str">
            <v>Good Standing</v>
          </cell>
        </row>
        <row r="2140">
          <cell r="A2140" t="str">
            <v>250401040000</v>
          </cell>
          <cell r="B2140" t="str">
            <v>MORRISVILLE-EATON CSD</v>
          </cell>
          <cell r="C2140" t="str">
            <v>250401040001</v>
          </cell>
          <cell r="D2140" t="str">
            <v>EDWARD R ANDREWS ELEMENTARY SCHOOL</v>
          </cell>
          <cell r="E2140" t="str">
            <v>Local Assistance Plan</v>
          </cell>
        </row>
        <row r="2141">
          <cell r="A2141" t="str">
            <v>250401040000</v>
          </cell>
          <cell r="B2141" t="str">
            <v>MORRISVILLE-EATON CSD</v>
          </cell>
          <cell r="C2141" t="str">
            <v>250401040004</v>
          </cell>
          <cell r="D2141" t="str">
            <v>MORRISVILLE MIDDLE SCH HIGH SCH</v>
          </cell>
          <cell r="E2141" t="str">
            <v>Good Standing</v>
          </cell>
        </row>
        <row r="2142">
          <cell r="A2142" t="str">
            <v>320700860925</v>
          </cell>
          <cell r="B2142" t="str">
            <v>MOTT HAVEN ACADEMY CS</v>
          </cell>
          <cell r="C2142" t="str">
            <v>320700860925</v>
          </cell>
          <cell r="D2142" t="str">
            <v>MOTT HAVEN ACADEMY CHARTER SCHOOL</v>
          </cell>
          <cell r="E2142" t="str">
            <v>Local Assistance Plan</v>
          </cell>
        </row>
        <row r="2143">
          <cell r="A2143" t="str">
            <v>212001040000</v>
          </cell>
          <cell r="B2143" t="str">
            <v>MOUNT MARKHAM CSD</v>
          </cell>
          <cell r="C2143" t="str">
            <v>212001040000</v>
          </cell>
          <cell r="D2143" t="str">
            <v>MOUNT MARKHAM CSD</v>
          </cell>
          <cell r="E2143" t="str">
            <v>Good Standing</v>
          </cell>
        </row>
        <row r="2144">
          <cell r="A2144" t="str">
            <v>212001040000</v>
          </cell>
          <cell r="B2144" t="str">
            <v>MOUNT MARKHAM CSD</v>
          </cell>
          <cell r="C2144" t="str">
            <v>212001040002</v>
          </cell>
          <cell r="D2144" t="str">
            <v>MT MARKHAM ELEMENTARY SCHOOL</v>
          </cell>
          <cell r="E2144" t="str">
            <v>Local Assistance Plan</v>
          </cell>
        </row>
        <row r="2145">
          <cell r="A2145" t="str">
            <v>212001040000</v>
          </cell>
          <cell r="B2145" t="str">
            <v>MOUNT MARKHAM CSD</v>
          </cell>
          <cell r="C2145" t="str">
            <v>212001040003</v>
          </cell>
          <cell r="D2145" t="str">
            <v>MT MARKHAM SENIOR HIGH SCHOOL</v>
          </cell>
          <cell r="E2145" t="str">
            <v>Good Standing</v>
          </cell>
        </row>
        <row r="2146">
          <cell r="A2146" t="str">
            <v>212001040000</v>
          </cell>
          <cell r="B2146" t="str">
            <v>MOUNT MARKHAM CSD</v>
          </cell>
          <cell r="C2146" t="str">
            <v>212001040005</v>
          </cell>
          <cell r="D2146" t="str">
            <v>MT MARKHAM MIDDLE SCHOOL</v>
          </cell>
          <cell r="E2146" t="str">
            <v>Local Assistance Plan</v>
          </cell>
        </row>
        <row r="2147">
          <cell r="A2147" t="str">
            <v>240901040000</v>
          </cell>
          <cell r="B2147" t="str">
            <v>MT MORRIS CSD</v>
          </cell>
          <cell r="C2147" t="str">
            <v>240901040000</v>
          </cell>
          <cell r="D2147" t="str">
            <v>MT MORRIS CSD</v>
          </cell>
          <cell r="E2147" t="str">
            <v>Good Standing</v>
          </cell>
        </row>
        <row r="2148">
          <cell r="A2148" t="str">
            <v>240901040000</v>
          </cell>
          <cell r="B2148" t="str">
            <v>MT MORRIS CSD</v>
          </cell>
          <cell r="C2148" t="str">
            <v>240901040001</v>
          </cell>
          <cell r="D2148" t="str">
            <v>MT MORRIS MIDDLE/SENIOR HIGH SCHOOL</v>
          </cell>
          <cell r="E2148" t="str">
            <v>Local Assistance Plan</v>
          </cell>
        </row>
        <row r="2149">
          <cell r="A2149" t="str">
            <v>240901040000</v>
          </cell>
          <cell r="B2149" t="str">
            <v>MT MORRIS CSD</v>
          </cell>
          <cell r="C2149" t="str">
            <v>240901040002</v>
          </cell>
          <cell r="D2149" t="str">
            <v>MT MORRIS ELEMENTARY SCHOOL</v>
          </cell>
          <cell r="E2149" t="str">
            <v>Good Standing</v>
          </cell>
        </row>
        <row r="2150">
          <cell r="A2150" t="str">
            <v>660801060000</v>
          </cell>
          <cell r="B2150" t="str">
            <v>MT PLEASANT CSD</v>
          </cell>
          <cell r="C2150" t="str">
            <v>660801060006</v>
          </cell>
          <cell r="D2150" t="str">
            <v>WESTLAKE HIGH SCHOOL</v>
          </cell>
          <cell r="E2150" t="str">
            <v>Good Standing</v>
          </cell>
        </row>
        <row r="2151">
          <cell r="A2151" t="str">
            <v>660801060000</v>
          </cell>
          <cell r="B2151" t="str">
            <v>MT PLEASANT CSD</v>
          </cell>
          <cell r="C2151" t="str">
            <v>660801060000</v>
          </cell>
          <cell r="D2151" t="str">
            <v>MT PLEASANT CSD</v>
          </cell>
          <cell r="E2151" t="str">
            <v>Good Standing</v>
          </cell>
        </row>
        <row r="2152">
          <cell r="A2152" t="str">
            <v>660801060000</v>
          </cell>
          <cell r="B2152" t="str">
            <v>MT PLEASANT CSD</v>
          </cell>
          <cell r="C2152" t="str">
            <v>660801060003</v>
          </cell>
          <cell r="D2152" t="str">
            <v>HAWTHORNE ELEMENTARY SCHOOL</v>
          </cell>
          <cell r="E2152" t="str">
            <v>Good Standing</v>
          </cell>
        </row>
        <row r="2153">
          <cell r="A2153" t="str">
            <v>660801060000</v>
          </cell>
          <cell r="B2153" t="str">
            <v>MT PLEASANT CSD</v>
          </cell>
          <cell r="C2153" t="str">
            <v>660801060005</v>
          </cell>
          <cell r="D2153" t="str">
            <v>COLUMBUS ELEMENTARY SCHOOL</v>
          </cell>
          <cell r="E2153" t="str">
            <v>Good Standing</v>
          </cell>
        </row>
        <row r="2154">
          <cell r="A2154" t="str">
            <v>660801060000</v>
          </cell>
          <cell r="B2154" t="str">
            <v>MT PLEASANT CSD</v>
          </cell>
          <cell r="C2154" t="str">
            <v>660801060007</v>
          </cell>
          <cell r="D2154" t="str">
            <v>WESTLAKE MIDDLE SCHOOL</v>
          </cell>
          <cell r="E2154" t="str">
            <v>Good Standing</v>
          </cell>
        </row>
        <row r="2155">
          <cell r="A2155" t="str">
            <v>660806020000</v>
          </cell>
          <cell r="B2155" t="str">
            <v>MT PLEASANT-BLYTHEDALE UFSD</v>
          </cell>
          <cell r="C2155" t="str">
            <v>660806020000</v>
          </cell>
          <cell r="D2155" t="str">
            <v>MT PLEASANT-BLYTHEDALE UFSD</v>
          </cell>
          <cell r="E2155" t="str">
            <v>Good Standing</v>
          </cell>
        </row>
        <row r="2156">
          <cell r="A2156" t="str">
            <v>660806020000</v>
          </cell>
          <cell r="B2156" t="str">
            <v>MT PLEASANT-BLYTHEDALE UFSD</v>
          </cell>
          <cell r="C2156" t="str">
            <v>660806020001</v>
          </cell>
          <cell r="D2156" t="str">
            <v>BLYTHEDALE SCHOOL</v>
          </cell>
          <cell r="E2156" t="str">
            <v>Good Standing</v>
          </cell>
        </row>
        <row r="2157">
          <cell r="A2157" t="str">
            <v>660804020000</v>
          </cell>
          <cell r="B2157" t="str">
            <v>MT PLEASANT-COTTAGE UFSD</v>
          </cell>
          <cell r="C2157" t="str">
            <v>660804020000</v>
          </cell>
          <cell r="D2157" t="str">
            <v>MT PLEASANT-COTTAGE UFSD</v>
          </cell>
          <cell r="E2157" t="str">
            <v>Good Standing</v>
          </cell>
        </row>
        <row r="2158">
          <cell r="A2158" t="str">
            <v>660804020000</v>
          </cell>
          <cell r="B2158" t="str">
            <v>MT PLEASANT-COTTAGE UFSD</v>
          </cell>
          <cell r="C2158" t="str">
            <v>660804020002</v>
          </cell>
          <cell r="D2158" t="str">
            <v>MT PLEASANT COTTAGE SCHOOL</v>
          </cell>
          <cell r="E2158" t="str">
            <v>Good Standing</v>
          </cell>
        </row>
        <row r="2159">
          <cell r="A2159" t="str">
            <v>660804020000</v>
          </cell>
          <cell r="B2159" t="str">
            <v>MT PLEASANT-COTTAGE UFSD</v>
          </cell>
          <cell r="C2159" t="str">
            <v>660804020003</v>
          </cell>
          <cell r="D2159" t="str">
            <v>EDENWALD SCHOOL</v>
          </cell>
          <cell r="E2159" t="str">
            <v>Good Standing</v>
          </cell>
        </row>
        <row r="2160">
          <cell r="A2160" t="str">
            <v>580207020000</v>
          </cell>
          <cell r="B2160" t="str">
            <v>MT SINAI UFSD</v>
          </cell>
          <cell r="C2160" t="str">
            <v>580207020002</v>
          </cell>
          <cell r="D2160" t="str">
            <v>MT SINAI MIDDLE SCHOOL</v>
          </cell>
          <cell r="E2160" t="str">
            <v>Good Standing</v>
          </cell>
        </row>
        <row r="2161">
          <cell r="A2161" t="str">
            <v>580207020000</v>
          </cell>
          <cell r="B2161" t="str">
            <v>MT SINAI UFSD</v>
          </cell>
          <cell r="C2161" t="str">
            <v>580207020003</v>
          </cell>
          <cell r="D2161" t="str">
            <v>MT SINAI HIGH SCHOOL</v>
          </cell>
          <cell r="E2161" t="str">
            <v>Good Standing</v>
          </cell>
        </row>
        <row r="2162">
          <cell r="A2162" t="str">
            <v>580207020000</v>
          </cell>
          <cell r="B2162" t="str">
            <v>MT SINAI UFSD</v>
          </cell>
          <cell r="C2162" t="str">
            <v>580207020000</v>
          </cell>
          <cell r="D2162" t="str">
            <v>MT SINAI UFSD</v>
          </cell>
          <cell r="E2162" t="str">
            <v>Good Standing</v>
          </cell>
        </row>
        <row r="2163">
          <cell r="A2163" t="str">
            <v>580207020000</v>
          </cell>
          <cell r="B2163" t="str">
            <v>MT SINAI UFSD</v>
          </cell>
          <cell r="C2163" t="str">
            <v>580207020001</v>
          </cell>
          <cell r="D2163" t="str">
            <v>MT SINAI ELEMENTARY SCHOOL</v>
          </cell>
          <cell r="E2163" t="str">
            <v>Good Standing</v>
          </cell>
        </row>
        <row r="2164">
          <cell r="A2164" t="str">
            <v>660900010000</v>
          </cell>
          <cell r="B2164" t="str">
            <v>MT VERNON SCHOOL DISTRICT</v>
          </cell>
          <cell r="C2164" t="str">
            <v>660900010000</v>
          </cell>
          <cell r="D2164" t="str">
            <v>MT VERNON SCHOOL DISTRICT</v>
          </cell>
          <cell r="E2164" t="str">
            <v>Focus District</v>
          </cell>
        </row>
        <row r="2165">
          <cell r="A2165" t="str">
            <v>660900010000</v>
          </cell>
          <cell r="B2165" t="str">
            <v>MT VERNON SCHOOL DISTRICT</v>
          </cell>
          <cell r="C2165" t="str">
            <v>660900010001</v>
          </cell>
          <cell r="D2165" t="str">
            <v>COLUMBUS SCHOOL AT THE FRANKO BLDG</v>
          </cell>
          <cell r="E2165" t="str">
            <v>Good Standing</v>
          </cell>
        </row>
        <row r="2166">
          <cell r="A2166" t="str">
            <v>660900010000</v>
          </cell>
          <cell r="B2166" t="str">
            <v>MT VERNON SCHOOL DISTRICT</v>
          </cell>
          <cell r="C2166" t="str">
            <v>660900010002</v>
          </cell>
          <cell r="D2166" t="str">
            <v>EDWARD WILLIAMS SCHOOL</v>
          </cell>
          <cell r="E2166" t="str">
            <v>Focus</v>
          </cell>
        </row>
        <row r="2167">
          <cell r="A2167" t="str">
            <v>660900010000</v>
          </cell>
          <cell r="B2167" t="str">
            <v>MT VERNON SCHOOL DISTRICT</v>
          </cell>
          <cell r="C2167" t="str">
            <v>660900010004</v>
          </cell>
          <cell r="D2167" t="str">
            <v>HAMILTON SCHOOL</v>
          </cell>
          <cell r="E2167" t="str">
            <v>Good Standing</v>
          </cell>
        </row>
        <row r="2168">
          <cell r="A2168" t="str">
            <v>660900010000</v>
          </cell>
          <cell r="B2168" t="str">
            <v>MT VERNON SCHOOL DISTRICT</v>
          </cell>
          <cell r="C2168" t="str">
            <v>660900010005</v>
          </cell>
          <cell r="D2168" t="str">
            <v>HOLMES SCHOOL</v>
          </cell>
          <cell r="E2168" t="str">
            <v>Good Standing</v>
          </cell>
        </row>
        <row r="2169">
          <cell r="A2169" t="str">
            <v>660900010000</v>
          </cell>
          <cell r="B2169" t="str">
            <v>MT VERNON SCHOOL DISTRICT</v>
          </cell>
          <cell r="C2169" t="str">
            <v>660900010006</v>
          </cell>
          <cell r="D2169" t="str">
            <v>LINCOLN SCHOOL</v>
          </cell>
          <cell r="E2169" t="str">
            <v>Good Standing</v>
          </cell>
        </row>
        <row r="2170">
          <cell r="A2170" t="str">
            <v>660900010000</v>
          </cell>
          <cell r="B2170" t="str">
            <v>MT VERNON SCHOOL DISTRICT</v>
          </cell>
          <cell r="C2170" t="str">
            <v>660900010007</v>
          </cell>
          <cell r="D2170" t="str">
            <v>LONGFELLOW SCHOOL</v>
          </cell>
          <cell r="E2170" t="str">
            <v>Focus</v>
          </cell>
        </row>
        <row r="2171">
          <cell r="A2171" t="str">
            <v>660900010000</v>
          </cell>
          <cell r="B2171" t="str">
            <v>MT VERNON SCHOOL DISTRICT</v>
          </cell>
          <cell r="C2171" t="str">
            <v>660900010008</v>
          </cell>
          <cell r="D2171" t="str">
            <v>CECIL H PARKER SCHOOL</v>
          </cell>
          <cell r="E2171" t="str">
            <v>Good Standing</v>
          </cell>
        </row>
        <row r="2172">
          <cell r="A2172" t="str">
            <v>660900010000</v>
          </cell>
          <cell r="B2172" t="str">
            <v>MT VERNON SCHOOL DISTRICT</v>
          </cell>
          <cell r="C2172" t="str">
            <v>660900010009</v>
          </cell>
          <cell r="D2172" t="str">
            <v>PENNINGTON SCHOOL</v>
          </cell>
          <cell r="E2172" t="str">
            <v>Good Standing</v>
          </cell>
        </row>
        <row r="2173">
          <cell r="A2173" t="str">
            <v>660900010000</v>
          </cell>
          <cell r="B2173" t="str">
            <v>MT VERNON SCHOOL DISTRICT</v>
          </cell>
          <cell r="C2173" t="str">
            <v>660900010010</v>
          </cell>
          <cell r="D2173" t="str">
            <v>GRAHAM SCHOOL</v>
          </cell>
          <cell r="E2173" t="str">
            <v>Focus</v>
          </cell>
        </row>
        <row r="2174">
          <cell r="A2174" t="str">
            <v>660900010000</v>
          </cell>
          <cell r="B2174" t="str">
            <v>MT VERNON SCHOOL DISTRICT</v>
          </cell>
          <cell r="C2174" t="str">
            <v>660900010011</v>
          </cell>
          <cell r="D2174" t="str">
            <v>TRAPHAGEN SCHOOL</v>
          </cell>
          <cell r="E2174" t="str">
            <v>Good Standing</v>
          </cell>
        </row>
        <row r="2175">
          <cell r="A2175" t="str">
            <v>660900010000</v>
          </cell>
          <cell r="B2175" t="str">
            <v>MT VERNON SCHOOL DISTRICT</v>
          </cell>
          <cell r="C2175" t="str">
            <v>660900010013</v>
          </cell>
          <cell r="D2175" t="str">
            <v>MT VERNON HIGH SCHOOL</v>
          </cell>
          <cell r="E2175" t="str">
            <v>Focus</v>
          </cell>
        </row>
        <row r="2176">
          <cell r="A2176" t="str">
            <v>660900010000</v>
          </cell>
          <cell r="B2176" t="str">
            <v>MT VERNON SCHOOL DISTRICT</v>
          </cell>
          <cell r="C2176" t="str">
            <v>660900010014</v>
          </cell>
          <cell r="D2176" t="str">
            <v>GRIMES SCHOOL</v>
          </cell>
          <cell r="E2176" t="str">
            <v>Focus</v>
          </cell>
        </row>
        <row r="2177">
          <cell r="A2177" t="str">
            <v>660900010000</v>
          </cell>
          <cell r="B2177" t="str">
            <v>MT VERNON SCHOOL DISTRICT</v>
          </cell>
          <cell r="C2177" t="str">
            <v>660900010022</v>
          </cell>
          <cell r="D2177" t="str">
            <v>DAVIS MIDDLE SCHOOL</v>
          </cell>
          <cell r="E2177" t="str">
            <v>Priority</v>
          </cell>
        </row>
        <row r="2178">
          <cell r="A2178" t="str">
            <v>660900010000</v>
          </cell>
          <cell r="B2178" t="str">
            <v>MT VERNON SCHOOL DISTRICT</v>
          </cell>
          <cell r="C2178" t="str">
            <v>660900010023</v>
          </cell>
          <cell r="D2178" t="str">
            <v>LONGFELLOW MIDDLE SCHOOL</v>
          </cell>
          <cell r="E2178" t="str">
            <v>Focus</v>
          </cell>
        </row>
        <row r="2179">
          <cell r="A2179" t="str">
            <v>660900010000</v>
          </cell>
          <cell r="B2179" t="str">
            <v>MT VERNON SCHOOL DISTRICT</v>
          </cell>
          <cell r="C2179" t="str">
            <v>660900010025</v>
          </cell>
          <cell r="D2179" t="str">
            <v>NELSON MANDELA COMM HS-COLUMBUS BLDG</v>
          </cell>
          <cell r="E2179" t="str">
            <v>Good Standing</v>
          </cell>
        </row>
        <row r="2180">
          <cell r="A2180" t="str">
            <v>660900010000</v>
          </cell>
          <cell r="B2180" t="str">
            <v>MT VERNON SCHOOL DISTRICT</v>
          </cell>
          <cell r="C2180" t="str">
            <v>660900010026</v>
          </cell>
          <cell r="D2180" t="str">
            <v>THORNTON HIGH SCHOOL</v>
          </cell>
          <cell r="E2180" t="str">
            <v>Focus</v>
          </cell>
        </row>
        <row r="2181">
          <cell r="A2181" t="str">
            <v>500108030000</v>
          </cell>
          <cell r="B2181" t="str">
            <v>NANUET UFSD</v>
          </cell>
          <cell r="C2181" t="str">
            <v>500108030004</v>
          </cell>
          <cell r="D2181" t="str">
            <v>NANUET SENIOR HIGH SCHOOL</v>
          </cell>
          <cell r="E2181" t="str">
            <v>Good Standing</v>
          </cell>
        </row>
        <row r="2182">
          <cell r="A2182" t="str">
            <v>500108030000</v>
          </cell>
          <cell r="B2182" t="str">
            <v>NANUET UFSD</v>
          </cell>
          <cell r="C2182" t="str">
            <v>500108030000</v>
          </cell>
          <cell r="D2182" t="str">
            <v>NANUET UFSD</v>
          </cell>
          <cell r="E2182" t="str">
            <v>Good Standing</v>
          </cell>
        </row>
        <row r="2183">
          <cell r="A2183" t="str">
            <v>500108030000</v>
          </cell>
          <cell r="B2183" t="str">
            <v>NANUET UFSD</v>
          </cell>
          <cell r="C2183" t="str">
            <v>500108030001</v>
          </cell>
          <cell r="D2183" t="str">
            <v>HIGHVIEW ELEMENTARY SCHOOL</v>
          </cell>
          <cell r="E2183" t="str">
            <v>Good Standing</v>
          </cell>
        </row>
        <row r="2184">
          <cell r="A2184" t="str">
            <v>500108030000</v>
          </cell>
          <cell r="B2184" t="str">
            <v>NANUET UFSD</v>
          </cell>
          <cell r="C2184" t="str">
            <v>500108030002</v>
          </cell>
          <cell r="D2184" t="str">
            <v>GEORGE W MILLER ELEMENTARY SCHOOL</v>
          </cell>
          <cell r="E2184" t="str">
            <v>Good Standing</v>
          </cell>
        </row>
        <row r="2185">
          <cell r="A2185" t="str">
            <v>500108030000</v>
          </cell>
          <cell r="B2185" t="str">
            <v>NANUET UFSD</v>
          </cell>
          <cell r="C2185" t="str">
            <v>500108030003</v>
          </cell>
          <cell r="D2185" t="str">
            <v>A MACARTHUR BARR MIDDLE SCH</v>
          </cell>
          <cell r="E2185" t="str">
            <v>Good Standing</v>
          </cell>
        </row>
        <row r="2186">
          <cell r="A2186" t="str">
            <v>431201040000</v>
          </cell>
          <cell r="B2186" t="str">
            <v>NAPLES CSD</v>
          </cell>
          <cell r="C2186" t="str">
            <v>431201040000</v>
          </cell>
          <cell r="D2186" t="str">
            <v>NAPLES CSD</v>
          </cell>
          <cell r="E2186" t="str">
            <v>Good Standing</v>
          </cell>
        </row>
        <row r="2187">
          <cell r="A2187" t="str">
            <v>431201040000</v>
          </cell>
          <cell r="B2187" t="str">
            <v>NAPLES CSD</v>
          </cell>
          <cell r="C2187" t="str">
            <v>431201040002</v>
          </cell>
          <cell r="D2187" t="str">
            <v>NAPLES HIGH SCHOOL</v>
          </cell>
          <cell r="E2187" t="str">
            <v>Good Standing</v>
          </cell>
        </row>
        <row r="2188">
          <cell r="A2188" t="str">
            <v>431201040000</v>
          </cell>
          <cell r="B2188" t="str">
            <v>NAPLES CSD</v>
          </cell>
          <cell r="C2188" t="str">
            <v>431201040003</v>
          </cell>
          <cell r="D2188" t="str">
            <v>NAPLES ELEMENTARY SCHOOL</v>
          </cell>
          <cell r="E2188" t="str">
            <v>Good Standing</v>
          </cell>
        </row>
        <row r="2189">
          <cell r="A2189" t="str">
            <v>411501060000</v>
          </cell>
          <cell r="B2189" t="str">
            <v>NEW HARTFORD CSD</v>
          </cell>
          <cell r="C2189" t="str">
            <v>411501060001</v>
          </cell>
          <cell r="D2189" t="str">
            <v>NEW HARTFORD SENIOR HIGH SCHOOL</v>
          </cell>
          <cell r="E2189" t="str">
            <v>Good Standing</v>
          </cell>
        </row>
        <row r="2190">
          <cell r="A2190" t="str">
            <v>411501060000</v>
          </cell>
          <cell r="B2190" t="str">
            <v>NEW HARTFORD CSD</v>
          </cell>
          <cell r="C2190" t="str">
            <v>411501060004</v>
          </cell>
          <cell r="D2190" t="str">
            <v>ROBERT L BRADLEY ELEMENTARY SCHOOL</v>
          </cell>
          <cell r="E2190" t="str">
            <v>Good Standing</v>
          </cell>
        </row>
        <row r="2191">
          <cell r="A2191" t="str">
            <v>411501060000</v>
          </cell>
          <cell r="B2191" t="str">
            <v>NEW HARTFORD CSD</v>
          </cell>
          <cell r="C2191" t="str">
            <v>411501060000</v>
          </cell>
          <cell r="D2191" t="str">
            <v>NEW HARTFORD CSD</v>
          </cell>
          <cell r="E2191" t="str">
            <v>Good Standing</v>
          </cell>
        </row>
        <row r="2192">
          <cell r="A2192" t="str">
            <v>411501060000</v>
          </cell>
          <cell r="B2192" t="str">
            <v>NEW HARTFORD CSD</v>
          </cell>
          <cell r="C2192" t="str">
            <v>411501060003</v>
          </cell>
          <cell r="D2192" t="str">
            <v>HUGHES ELEMENTARY SCHOOL</v>
          </cell>
          <cell r="E2192" t="str">
            <v>Good Standing</v>
          </cell>
        </row>
        <row r="2193">
          <cell r="A2193" t="str">
            <v>411501060000</v>
          </cell>
          <cell r="B2193" t="str">
            <v>NEW HARTFORD CSD</v>
          </cell>
          <cell r="C2193" t="str">
            <v>411501060005</v>
          </cell>
          <cell r="D2193" t="str">
            <v>MYLES ELEMENTARY SCHOOL</v>
          </cell>
          <cell r="E2193" t="str">
            <v>Local Assistance Plan</v>
          </cell>
        </row>
        <row r="2194">
          <cell r="A2194" t="str">
            <v>411501060000</v>
          </cell>
          <cell r="B2194" t="str">
            <v>NEW HARTFORD CSD</v>
          </cell>
          <cell r="C2194" t="str">
            <v>411501060006</v>
          </cell>
          <cell r="D2194" t="str">
            <v>PERRY JUNIOR HIGH SCHOOL</v>
          </cell>
          <cell r="E2194" t="str">
            <v>Good Standing</v>
          </cell>
        </row>
        <row r="2195">
          <cell r="A2195" t="str">
            <v>310600860887</v>
          </cell>
          <cell r="B2195" t="str">
            <v>NEW HEIGHTS ACADEMY CS</v>
          </cell>
          <cell r="C2195" t="str">
            <v>310600860887</v>
          </cell>
          <cell r="D2195" t="str">
            <v>NEW HEIGHTS ACADEMY CHARTER SCHOOL</v>
          </cell>
          <cell r="E2195" t="str">
            <v>Local Assistance Plan</v>
          </cell>
        </row>
        <row r="2196">
          <cell r="A2196" t="str">
            <v>331800860983</v>
          </cell>
          <cell r="B2196" t="str">
            <v>NEW HOPE ACADEMY CS</v>
          </cell>
          <cell r="C2196" t="str">
            <v>331800860983</v>
          </cell>
          <cell r="D2196" t="str">
            <v>NEW HOPE ACADEMY CHARTER SCHOOL</v>
          </cell>
          <cell r="E2196" t="str">
            <v>Good Standing</v>
          </cell>
        </row>
        <row r="2197">
          <cell r="A2197" t="str">
            <v>280405020000</v>
          </cell>
          <cell r="B2197" t="str">
            <v>NEW HYDE PARK-GARDEN CITY PARK UFSD</v>
          </cell>
          <cell r="C2197" t="str">
            <v>280405020002</v>
          </cell>
          <cell r="D2197" t="str">
            <v>NEW HYDE PARK ROAD SCHOOL</v>
          </cell>
          <cell r="E2197" t="str">
            <v>Good Standing</v>
          </cell>
        </row>
        <row r="2198">
          <cell r="A2198" t="str">
            <v>280405020000</v>
          </cell>
          <cell r="B2198" t="str">
            <v>NEW HYDE PARK-GARDEN CITY PARK UFSD</v>
          </cell>
          <cell r="C2198" t="str">
            <v>280405020003</v>
          </cell>
          <cell r="D2198" t="str">
            <v>HILLSIDE GRADE SCHOOL</v>
          </cell>
          <cell r="E2198" t="str">
            <v>Good Standing</v>
          </cell>
        </row>
        <row r="2199">
          <cell r="A2199" t="str">
            <v>280405020000</v>
          </cell>
          <cell r="B2199" t="str">
            <v>NEW HYDE PARK-GARDEN CITY PARK UFSD</v>
          </cell>
          <cell r="C2199" t="str">
            <v>280405020004</v>
          </cell>
          <cell r="D2199" t="str">
            <v>MANOR OAKS WILLIAM BOWIE SCHOOL</v>
          </cell>
          <cell r="E2199" t="str">
            <v>Good Standing</v>
          </cell>
        </row>
        <row r="2200">
          <cell r="A2200" t="str">
            <v>280405020000</v>
          </cell>
          <cell r="B2200" t="str">
            <v>NEW HYDE PARK-GARDEN CITY PARK UFSD</v>
          </cell>
          <cell r="C2200" t="str">
            <v>280405020000</v>
          </cell>
          <cell r="D2200" t="str">
            <v>NEW HYDE PARK-GARDEN CITY PARK UFSD</v>
          </cell>
          <cell r="E2200" t="str">
            <v>Good Standing</v>
          </cell>
        </row>
        <row r="2201">
          <cell r="A2201" t="str">
            <v>280405020000</v>
          </cell>
          <cell r="B2201" t="str">
            <v>NEW HYDE PARK-GARDEN CITY PARK UFSD</v>
          </cell>
          <cell r="C2201" t="str">
            <v>280405020001</v>
          </cell>
          <cell r="D2201" t="str">
            <v>GARDEN CITY PARK SCHOOL</v>
          </cell>
          <cell r="E2201" t="str">
            <v>Good Standing</v>
          </cell>
        </row>
        <row r="2202">
          <cell r="A2202" t="str">
            <v>101601040000</v>
          </cell>
          <cell r="B2202" t="str">
            <v>NEW LEBANON CSD</v>
          </cell>
          <cell r="C2202" t="str">
            <v>101601040000</v>
          </cell>
          <cell r="D2202" t="str">
            <v>NEW LEBANON CSD</v>
          </cell>
          <cell r="E2202" t="str">
            <v>Good Standing</v>
          </cell>
        </row>
        <row r="2203">
          <cell r="A2203" t="str">
            <v>101601040000</v>
          </cell>
          <cell r="B2203" t="str">
            <v>NEW LEBANON CSD</v>
          </cell>
          <cell r="C2203" t="str">
            <v>101601040002</v>
          </cell>
          <cell r="D2203" t="str">
            <v>WALTER B HOWARD ELEMENTARY SCHOOL</v>
          </cell>
          <cell r="E2203" t="str">
            <v>Good Standing</v>
          </cell>
        </row>
        <row r="2204">
          <cell r="A2204" t="str">
            <v>101601040000</v>
          </cell>
          <cell r="B2204" t="str">
            <v>NEW LEBANON CSD</v>
          </cell>
          <cell r="C2204" t="str">
            <v>101601040003</v>
          </cell>
          <cell r="D2204" t="str">
            <v>NEW LEBANON JUNIOR-SENIOR HIGH SCH</v>
          </cell>
          <cell r="E2204" t="str">
            <v>Good Standing</v>
          </cell>
        </row>
        <row r="2205">
          <cell r="A2205" t="str">
            <v>621101060000</v>
          </cell>
          <cell r="B2205" t="str">
            <v>NEW PALTZ CSD</v>
          </cell>
          <cell r="C2205" t="str">
            <v>621101060000</v>
          </cell>
          <cell r="D2205" t="str">
            <v>NEW PALTZ CSD</v>
          </cell>
          <cell r="E2205" t="str">
            <v>Good Standing</v>
          </cell>
        </row>
        <row r="2206">
          <cell r="A2206" t="str">
            <v>621101060000</v>
          </cell>
          <cell r="B2206" t="str">
            <v>NEW PALTZ CSD</v>
          </cell>
          <cell r="C2206" t="str">
            <v>621101060001</v>
          </cell>
          <cell r="D2206" t="str">
            <v>DUZINE SCHOOL</v>
          </cell>
          <cell r="E2206" t="str">
            <v>Local Assistance Plan</v>
          </cell>
        </row>
        <row r="2207">
          <cell r="A2207" t="str">
            <v>621101060000</v>
          </cell>
          <cell r="B2207" t="str">
            <v>NEW PALTZ CSD</v>
          </cell>
          <cell r="C2207" t="str">
            <v>621101060002</v>
          </cell>
          <cell r="D2207" t="str">
            <v>LENAPE ELEMENTARY SCHOOL</v>
          </cell>
          <cell r="E2207" t="str">
            <v>Good Standing</v>
          </cell>
        </row>
        <row r="2208">
          <cell r="A2208" t="str">
            <v>621101060000</v>
          </cell>
          <cell r="B2208" t="str">
            <v>NEW PALTZ CSD</v>
          </cell>
          <cell r="C2208" t="str">
            <v>621101060004</v>
          </cell>
          <cell r="D2208" t="str">
            <v>NEW PALTZ MIDDLE SCHOOL</v>
          </cell>
          <cell r="E2208" t="str">
            <v>Good Standing</v>
          </cell>
        </row>
        <row r="2209">
          <cell r="A2209" t="str">
            <v>621101060000</v>
          </cell>
          <cell r="B2209" t="str">
            <v>NEW PALTZ CSD</v>
          </cell>
          <cell r="C2209" t="str">
            <v>621101060005</v>
          </cell>
          <cell r="D2209" t="str">
            <v>NEW PALTZ SENIOR HIGH SCHOOL</v>
          </cell>
          <cell r="E2209" t="str">
            <v>Good Standing</v>
          </cell>
        </row>
        <row r="2210">
          <cell r="A2210" t="str">
            <v>661100010000</v>
          </cell>
          <cell r="B2210" t="str">
            <v>NEW ROCHELLE CITY SD</v>
          </cell>
          <cell r="C2210" t="str">
            <v>661100010000</v>
          </cell>
          <cell r="D2210" t="str">
            <v>NEW ROCHELLE CITY SD</v>
          </cell>
          <cell r="E2210" t="str">
            <v>Good Standing</v>
          </cell>
        </row>
        <row r="2211">
          <cell r="A2211" t="str">
            <v>661100010000</v>
          </cell>
          <cell r="B2211" t="str">
            <v>NEW ROCHELLE CITY SD</v>
          </cell>
          <cell r="C2211" t="str">
            <v>661100010001</v>
          </cell>
          <cell r="D2211" t="str">
            <v>HENRY BARNARD SCHOOL</v>
          </cell>
          <cell r="E2211" t="str">
            <v>Good Standing</v>
          </cell>
        </row>
        <row r="2212">
          <cell r="A2212" t="str">
            <v>661100010000</v>
          </cell>
          <cell r="B2212" t="str">
            <v>NEW ROCHELLE CITY SD</v>
          </cell>
          <cell r="C2212" t="str">
            <v>661100010002</v>
          </cell>
          <cell r="D2212" t="str">
            <v>COLUMBUS ELEMENTARY SCHOOL</v>
          </cell>
          <cell r="E2212" t="str">
            <v>Good Standing</v>
          </cell>
        </row>
        <row r="2213">
          <cell r="A2213" t="str">
            <v>661100010000</v>
          </cell>
          <cell r="B2213" t="str">
            <v>NEW ROCHELLE CITY SD</v>
          </cell>
          <cell r="C2213" t="str">
            <v>661100010003</v>
          </cell>
          <cell r="D2213" t="str">
            <v>GEORGE M DAVIS ELEMENTARY SCHOOL</v>
          </cell>
          <cell r="E2213" t="str">
            <v>Good Standing</v>
          </cell>
        </row>
        <row r="2214">
          <cell r="A2214" t="str">
            <v>661100010000</v>
          </cell>
          <cell r="B2214" t="str">
            <v>NEW ROCHELLE CITY SD</v>
          </cell>
          <cell r="C2214" t="str">
            <v>661100010004</v>
          </cell>
          <cell r="D2214" t="str">
            <v>JEFFERSON ELEMENTARY SCHOOL</v>
          </cell>
          <cell r="E2214" t="str">
            <v>Good Standing</v>
          </cell>
        </row>
        <row r="2215">
          <cell r="A2215" t="str">
            <v>661100010000</v>
          </cell>
          <cell r="B2215" t="str">
            <v>NEW ROCHELLE CITY SD</v>
          </cell>
          <cell r="C2215" t="str">
            <v>661100010008</v>
          </cell>
          <cell r="D2215" t="str">
            <v>TRINITY ELEMENTARY SCHOOL</v>
          </cell>
          <cell r="E2215" t="str">
            <v>Good Standing</v>
          </cell>
        </row>
        <row r="2216">
          <cell r="A2216" t="str">
            <v>661100010000</v>
          </cell>
          <cell r="B2216" t="str">
            <v>NEW ROCHELLE CITY SD</v>
          </cell>
          <cell r="C2216" t="str">
            <v>661100010009</v>
          </cell>
          <cell r="D2216" t="str">
            <v>WILLIAM B WARD ELEMENTARY SCHOOL</v>
          </cell>
          <cell r="E2216" t="str">
            <v>Good Standing</v>
          </cell>
        </row>
        <row r="2217">
          <cell r="A2217" t="str">
            <v>661100010000</v>
          </cell>
          <cell r="B2217" t="str">
            <v>NEW ROCHELLE CITY SD</v>
          </cell>
          <cell r="C2217" t="str">
            <v>661100010011</v>
          </cell>
          <cell r="D2217" t="str">
            <v>DANIEL WEBSTER ELEMENTARY SCHOOL</v>
          </cell>
          <cell r="E2217" t="str">
            <v>Good Standing</v>
          </cell>
        </row>
        <row r="2218">
          <cell r="A2218" t="str">
            <v>661100010000</v>
          </cell>
          <cell r="B2218" t="str">
            <v>NEW ROCHELLE CITY SD</v>
          </cell>
          <cell r="C2218" t="str">
            <v>661100010013</v>
          </cell>
          <cell r="D2218" t="str">
            <v>ALBERT LEONARD MIDDLE SCHOOL</v>
          </cell>
          <cell r="E2218" t="str">
            <v>Good Standing</v>
          </cell>
        </row>
        <row r="2219">
          <cell r="A2219" t="str">
            <v>661100010000</v>
          </cell>
          <cell r="B2219" t="str">
            <v>NEW ROCHELLE CITY SD</v>
          </cell>
          <cell r="C2219" t="str">
            <v>661100010014</v>
          </cell>
          <cell r="D2219" t="str">
            <v>ISAAC E YOUNG MIDDLE SCHOOL</v>
          </cell>
          <cell r="E2219" t="str">
            <v>Good Standing</v>
          </cell>
        </row>
        <row r="2220">
          <cell r="A2220" t="str">
            <v>661100010000</v>
          </cell>
          <cell r="B2220" t="str">
            <v>NEW ROCHELLE CITY SD</v>
          </cell>
          <cell r="C2220" t="str">
            <v>661100010016</v>
          </cell>
          <cell r="D2220" t="str">
            <v>NEW ROCHELLE HIGH SCHOOL</v>
          </cell>
          <cell r="E2220" t="str">
            <v>Good Standing</v>
          </cell>
        </row>
        <row r="2221">
          <cell r="A2221" t="str">
            <v>610600860944</v>
          </cell>
          <cell r="B2221" t="str">
            <v>NEW ROOTS CS</v>
          </cell>
          <cell r="C2221" t="str">
            <v>610600860944</v>
          </cell>
          <cell r="D2221" t="str">
            <v>NEW ROOTS CHARTER SCHOOL</v>
          </cell>
          <cell r="E2221" t="str">
            <v>Good Standing</v>
          </cell>
        </row>
        <row r="2222">
          <cell r="A2222" t="str">
            <v>581015080000</v>
          </cell>
          <cell r="B2222" t="str">
            <v>NEW SUFFOLK COMN SD</v>
          </cell>
          <cell r="C2222" t="str">
            <v>581015080000</v>
          </cell>
          <cell r="D2222" t="str">
            <v>NEW SUFFOLK COMN SD</v>
          </cell>
          <cell r="E2222" t="str">
            <v>Good Standing</v>
          </cell>
        </row>
        <row r="2223">
          <cell r="A2223" t="str">
            <v>581015080000</v>
          </cell>
          <cell r="B2223" t="str">
            <v>NEW SUFFOLK COMN SD</v>
          </cell>
          <cell r="C2223" t="str">
            <v>581015080001</v>
          </cell>
          <cell r="D2223" t="str">
            <v>NEW SUFFOLK SCHOOL</v>
          </cell>
          <cell r="E2223" t="str">
            <v>Good Standing</v>
          </cell>
        </row>
        <row r="2224">
          <cell r="A2224" t="str">
            <v>321000860999</v>
          </cell>
          <cell r="B2224" t="str">
            <v>NEW VISIONS CHS-ADV MATH/SCIE</v>
          </cell>
          <cell r="C2224" t="str">
            <v>321000860999</v>
          </cell>
          <cell r="D2224" t="str">
            <v>NEW VISIONS CHARTER HS-ADV MATH/SCIE</v>
          </cell>
          <cell r="E2224" t="str">
            <v>Good Standing</v>
          </cell>
        </row>
        <row r="2225">
          <cell r="A2225" t="str">
            <v>321000860704</v>
          </cell>
          <cell r="B2225" t="str">
            <v>NEW VISIONS CHS-HUMANITIES</v>
          </cell>
          <cell r="C2225" t="str">
            <v>321000860704</v>
          </cell>
          <cell r="D2225" t="str">
            <v>NEW VISIONS CHARTER HS-HUMANITIES</v>
          </cell>
          <cell r="E2225" t="str">
            <v>Good Standing</v>
          </cell>
        </row>
        <row r="2226">
          <cell r="A2226" t="str">
            <v>353100860984</v>
          </cell>
          <cell r="B2226" t="str">
            <v>NEW WORLD PREP CS</v>
          </cell>
          <cell r="C2226" t="str">
            <v>353100860984</v>
          </cell>
          <cell r="D2226" t="str">
            <v>NEW WORLD PREP CHARTER SCHOOL</v>
          </cell>
          <cell r="E2226" t="str">
            <v>Good Standing</v>
          </cell>
        </row>
        <row r="2227">
          <cell r="A2227" t="str">
            <v>650101060000</v>
          </cell>
          <cell r="B2227" t="str">
            <v>NEWARK CSD</v>
          </cell>
          <cell r="C2227" t="str">
            <v>650101060000</v>
          </cell>
          <cell r="D2227" t="str">
            <v>NEWARK CSD</v>
          </cell>
          <cell r="E2227" t="str">
            <v>Good Standing</v>
          </cell>
        </row>
        <row r="2228">
          <cell r="A2228" t="str">
            <v>650101060000</v>
          </cell>
          <cell r="B2228" t="str">
            <v>NEWARK CSD</v>
          </cell>
          <cell r="C2228" t="str">
            <v>650101060001</v>
          </cell>
          <cell r="D2228" t="str">
            <v>PERKINS ELEMENTARY SCHOOL</v>
          </cell>
          <cell r="E2228" t="str">
            <v>Local Assistance Plan</v>
          </cell>
        </row>
        <row r="2229">
          <cell r="A2229" t="str">
            <v>650101060000</v>
          </cell>
          <cell r="B2229" t="str">
            <v>NEWARK CSD</v>
          </cell>
          <cell r="C2229" t="str">
            <v>650101060002</v>
          </cell>
          <cell r="D2229" t="str">
            <v>NORMAN R KELLEY INTERMEDIATE SCH</v>
          </cell>
          <cell r="E2229" t="str">
            <v>Good Standing</v>
          </cell>
        </row>
        <row r="2230">
          <cell r="A2230" t="str">
            <v>650101060000</v>
          </cell>
          <cell r="B2230" t="str">
            <v>NEWARK CSD</v>
          </cell>
          <cell r="C2230" t="str">
            <v>650101060003</v>
          </cell>
          <cell r="D2230" t="str">
            <v>LINCOLN ELEMENTARY SCHOOL</v>
          </cell>
          <cell r="E2230" t="str">
            <v>Good Standing</v>
          </cell>
        </row>
        <row r="2231">
          <cell r="A2231" t="str">
            <v>650101060000</v>
          </cell>
          <cell r="B2231" t="str">
            <v>NEWARK CSD</v>
          </cell>
          <cell r="C2231" t="str">
            <v>650101060005</v>
          </cell>
          <cell r="D2231" t="str">
            <v>NEWARK MIDDLE SCHOOL</v>
          </cell>
          <cell r="E2231" t="str">
            <v>Local Assistance Plan</v>
          </cell>
        </row>
        <row r="2232">
          <cell r="A2232" t="str">
            <v>650101060000</v>
          </cell>
          <cell r="B2232" t="str">
            <v>NEWARK CSD</v>
          </cell>
          <cell r="C2232" t="str">
            <v>650101060006</v>
          </cell>
          <cell r="D2232" t="str">
            <v>NEWARK SENIOR HIGH SCHOOL</v>
          </cell>
          <cell r="E2232" t="str">
            <v>Good Standing</v>
          </cell>
        </row>
        <row r="2233">
          <cell r="A2233" t="str">
            <v>600402040000</v>
          </cell>
          <cell r="B2233" t="str">
            <v>NEWARK VALLEY CSD</v>
          </cell>
          <cell r="C2233" t="str">
            <v>600402040000</v>
          </cell>
          <cell r="D2233" t="str">
            <v>NEWARK VALLEY CSD</v>
          </cell>
          <cell r="E2233" t="str">
            <v>Good Standing</v>
          </cell>
        </row>
        <row r="2234">
          <cell r="A2234" t="str">
            <v>600402040000</v>
          </cell>
          <cell r="B2234" t="str">
            <v>NEWARK VALLEY CSD</v>
          </cell>
          <cell r="C2234" t="str">
            <v>600402040001</v>
          </cell>
          <cell r="D2234" t="str">
            <v>NEWARK VALLEY MIDDLE SCHOOL</v>
          </cell>
          <cell r="E2234" t="str">
            <v>Local Assistance Plan</v>
          </cell>
        </row>
        <row r="2235">
          <cell r="A2235" t="str">
            <v>600402040000</v>
          </cell>
          <cell r="B2235" t="str">
            <v>NEWARK VALLEY CSD</v>
          </cell>
          <cell r="C2235" t="str">
            <v>600402040003</v>
          </cell>
          <cell r="D2235" t="str">
            <v>NATHAN T HALL SCHOOL</v>
          </cell>
          <cell r="E2235" t="str">
            <v>Good Standing</v>
          </cell>
        </row>
        <row r="2236">
          <cell r="A2236" t="str">
            <v>600402040000</v>
          </cell>
          <cell r="B2236" t="str">
            <v>NEWARK VALLEY CSD</v>
          </cell>
          <cell r="C2236" t="str">
            <v>600402040004</v>
          </cell>
          <cell r="D2236" t="str">
            <v>NEWARK VALLEY SENIOR HIGH SCHOOL</v>
          </cell>
          <cell r="E2236" t="str">
            <v>Good Standing</v>
          </cell>
        </row>
        <row r="2237">
          <cell r="A2237" t="str">
            <v>441600010000</v>
          </cell>
          <cell r="B2237" t="str">
            <v>NEWBURGH CITY SD</v>
          </cell>
          <cell r="C2237" t="str">
            <v>441600010000</v>
          </cell>
          <cell r="D2237" t="str">
            <v>NEWBURGH CITY SD</v>
          </cell>
          <cell r="E2237" t="str">
            <v>Focus District</v>
          </cell>
        </row>
        <row r="2238">
          <cell r="A2238" t="str">
            <v>441600010000</v>
          </cell>
          <cell r="B2238" t="str">
            <v>NEWBURGH CITY SD</v>
          </cell>
          <cell r="C2238" t="str">
            <v>441600010001</v>
          </cell>
          <cell r="D2238" t="str">
            <v>BALMVILLE SCHOOL</v>
          </cell>
          <cell r="E2238" t="str">
            <v>Focus</v>
          </cell>
        </row>
        <row r="2239">
          <cell r="A2239" t="str">
            <v>441600010000</v>
          </cell>
          <cell r="B2239" t="str">
            <v>NEWBURGH CITY SD</v>
          </cell>
          <cell r="C2239" t="str">
            <v>441600010003</v>
          </cell>
          <cell r="D2239" t="str">
            <v>HERITAGE MIDDLE SCHOOL</v>
          </cell>
          <cell r="E2239" t="str">
            <v>Focus</v>
          </cell>
        </row>
        <row r="2240">
          <cell r="A2240" t="str">
            <v>441600010000</v>
          </cell>
          <cell r="B2240" t="str">
            <v>NEWBURGH CITY SD</v>
          </cell>
          <cell r="C2240" t="str">
            <v>441600010004</v>
          </cell>
          <cell r="D2240" t="str">
            <v>FOSTERTOWN ETC MAGNET SCHOOL</v>
          </cell>
          <cell r="E2240" t="str">
            <v>Focus</v>
          </cell>
        </row>
        <row r="2241">
          <cell r="A2241" t="str">
            <v>441600010000</v>
          </cell>
          <cell r="B2241" t="str">
            <v>NEWBURGH CITY SD</v>
          </cell>
          <cell r="C2241" t="str">
            <v>441600010005</v>
          </cell>
          <cell r="D2241" t="str">
            <v>GARDNERTOWN FUNDAMENTAL MAGNET SCHOO</v>
          </cell>
          <cell r="E2241" t="str">
            <v>Focus</v>
          </cell>
        </row>
        <row r="2242">
          <cell r="A2242" t="str">
            <v>441600010000</v>
          </cell>
          <cell r="B2242" t="str">
            <v>NEWBURGH CITY SD</v>
          </cell>
          <cell r="C2242" t="str">
            <v>441600010006</v>
          </cell>
          <cell r="D2242" t="str">
            <v>GAMS HIGH TECH MAGNET SCHOOL</v>
          </cell>
          <cell r="E2242" t="str">
            <v>Focus</v>
          </cell>
        </row>
        <row r="2243">
          <cell r="A2243" t="str">
            <v>441600010000</v>
          </cell>
          <cell r="B2243" t="str">
            <v>NEWBURGH CITY SD</v>
          </cell>
          <cell r="C2243" t="str">
            <v>441600010009</v>
          </cell>
          <cell r="D2243" t="str">
            <v>HORIZON-ON-THE-HUDSON MAGNET SCHOOL</v>
          </cell>
          <cell r="E2243" t="str">
            <v>Focus</v>
          </cell>
        </row>
        <row r="2244">
          <cell r="A2244" t="str">
            <v>441600010000</v>
          </cell>
          <cell r="B2244" t="str">
            <v>NEWBURGH CITY SD</v>
          </cell>
          <cell r="C2244" t="str">
            <v>441600010010</v>
          </cell>
          <cell r="D2244" t="str">
            <v>NEW WINDSOR SCHOOL</v>
          </cell>
          <cell r="E2244" t="str">
            <v>Focus</v>
          </cell>
        </row>
        <row r="2245">
          <cell r="A2245" t="str">
            <v>441600010000</v>
          </cell>
          <cell r="B2245" t="str">
            <v>NEWBURGH CITY SD</v>
          </cell>
          <cell r="C2245" t="str">
            <v>441600010012</v>
          </cell>
          <cell r="D2245" t="str">
            <v>VAILS GATE HIGH TECH MAGNET SCHOOL</v>
          </cell>
          <cell r="E2245" t="str">
            <v>Focus</v>
          </cell>
        </row>
        <row r="2246">
          <cell r="A2246" t="str">
            <v>441600010000</v>
          </cell>
          <cell r="B2246" t="str">
            <v>NEWBURGH CITY SD</v>
          </cell>
          <cell r="C2246" t="str">
            <v>441600010016</v>
          </cell>
          <cell r="D2246" t="str">
            <v>SOUTH MIDDLE SCHOOL</v>
          </cell>
          <cell r="E2246" t="str">
            <v>Focus</v>
          </cell>
        </row>
        <row r="2247">
          <cell r="A2247" t="str">
            <v>441600010000</v>
          </cell>
          <cell r="B2247" t="str">
            <v>NEWBURGH CITY SD</v>
          </cell>
          <cell r="C2247" t="str">
            <v>441600010017</v>
          </cell>
          <cell r="D2247" t="str">
            <v>NEWBURGH FREE ACADEMY-MAIN CAMPUS</v>
          </cell>
          <cell r="E2247" t="str">
            <v>Focus</v>
          </cell>
        </row>
        <row r="2248">
          <cell r="A2248" t="str">
            <v>441600010000</v>
          </cell>
          <cell r="B2248" t="str">
            <v>NEWBURGH CITY SD</v>
          </cell>
          <cell r="C2248" t="str">
            <v>441600010020</v>
          </cell>
          <cell r="D2248" t="str">
            <v>TEMPLE HILL SCHOOL</v>
          </cell>
          <cell r="E2248" t="str">
            <v>Priority</v>
          </cell>
        </row>
        <row r="2249">
          <cell r="A2249" t="str">
            <v>441600010000</v>
          </cell>
          <cell r="B2249" t="str">
            <v>NEWBURGH CITY SD</v>
          </cell>
          <cell r="C2249" t="str">
            <v>441600010021</v>
          </cell>
          <cell r="D2249" t="str">
            <v>MEADOW HILL GLOBAL EXPLORATIONS MAGN</v>
          </cell>
          <cell r="E2249" t="str">
            <v>Focus</v>
          </cell>
        </row>
        <row r="2250">
          <cell r="A2250" t="str">
            <v>151001040000</v>
          </cell>
          <cell r="B2250" t="str">
            <v>NEWCOMB CSD</v>
          </cell>
          <cell r="C2250" t="str">
            <v>151001040000</v>
          </cell>
          <cell r="D2250" t="str">
            <v>NEWCOMB CSD</v>
          </cell>
          <cell r="E2250" t="str">
            <v>Good Standing</v>
          </cell>
        </row>
        <row r="2251">
          <cell r="A2251" t="str">
            <v>151001040000</v>
          </cell>
          <cell r="B2251" t="str">
            <v>NEWCOMB CSD</v>
          </cell>
          <cell r="C2251" t="str">
            <v>151001040001</v>
          </cell>
          <cell r="D2251" t="str">
            <v>NEWCOMB CENTRAL SCHOOL</v>
          </cell>
          <cell r="E2251" t="str">
            <v>Good Standing</v>
          </cell>
        </row>
        <row r="2252">
          <cell r="A2252" t="str">
            <v>400601060000</v>
          </cell>
          <cell r="B2252" t="str">
            <v>NEWFANE CSD</v>
          </cell>
          <cell r="C2252" t="str">
            <v>400601060000</v>
          </cell>
          <cell r="D2252" t="str">
            <v>NEWFANE CSD</v>
          </cell>
          <cell r="E2252" t="str">
            <v>Good Standing</v>
          </cell>
        </row>
        <row r="2253">
          <cell r="A2253" t="str">
            <v>400601060000</v>
          </cell>
          <cell r="B2253" t="str">
            <v>NEWFANE CSD</v>
          </cell>
          <cell r="C2253" t="str">
            <v>400601060001</v>
          </cell>
          <cell r="D2253" t="str">
            <v>NEWFANE EARLY CHLDHD CTR</v>
          </cell>
          <cell r="E2253" t="str">
            <v>Good Standing</v>
          </cell>
        </row>
        <row r="2254">
          <cell r="A2254" t="str">
            <v>400601060000</v>
          </cell>
          <cell r="B2254" t="str">
            <v>NEWFANE CSD</v>
          </cell>
          <cell r="C2254" t="str">
            <v>400601060002</v>
          </cell>
          <cell r="D2254" t="str">
            <v>NEWFANE ELEMENTARY SCHOOL</v>
          </cell>
          <cell r="E2254" t="str">
            <v>Good Standing</v>
          </cell>
        </row>
        <row r="2255">
          <cell r="A2255" t="str">
            <v>400601060000</v>
          </cell>
          <cell r="B2255" t="str">
            <v>NEWFANE CSD</v>
          </cell>
          <cell r="C2255" t="str">
            <v>400601060006</v>
          </cell>
          <cell r="D2255" t="str">
            <v>NEWFANE SENIOR HIGH SCHOOL</v>
          </cell>
          <cell r="E2255" t="str">
            <v>Good Standing</v>
          </cell>
        </row>
        <row r="2256">
          <cell r="A2256" t="str">
            <v>400601060000</v>
          </cell>
          <cell r="B2256" t="str">
            <v>NEWFANE CSD</v>
          </cell>
          <cell r="C2256" t="str">
            <v>400601060008</v>
          </cell>
          <cell r="D2256" t="str">
            <v>NEWFANE MIDDLE SCHOOL</v>
          </cell>
          <cell r="E2256" t="str">
            <v>Good Standing</v>
          </cell>
        </row>
        <row r="2257">
          <cell r="A2257" t="str">
            <v>610901040000</v>
          </cell>
          <cell r="B2257" t="str">
            <v>NEWFIELD CSD</v>
          </cell>
          <cell r="C2257" t="str">
            <v>610901040000</v>
          </cell>
          <cell r="D2257" t="str">
            <v>NEWFIELD CSD</v>
          </cell>
          <cell r="E2257" t="str">
            <v>Good Standing</v>
          </cell>
        </row>
        <row r="2258">
          <cell r="A2258" t="str">
            <v>610901040000</v>
          </cell>
          <cell r="B2258" t="str">
            <v>NEWFIELD CSD</v>
          </cell>
          <cell r="C2258" t="str">
            <v>610901040002</v>
          </cell>
          <cell r="D2258" t="str">
            <v>NEWFIELD ELEMENTARY SCHOOL</v>
          </cell>
          <cell r="E2258" t="str">
            <v>Local Assistance Plan</v>
          </cell>
        </row>
        <row r="2259">
          <cell r="A2259" t="str">
            <v>610901040000</v>
          </cell>
          <cell r="B2259" t="str">
            <v>NEWFIELD CSD</v>
          </cell>
          <cell r="C2259" t="str">
            <v>610901040003</v>
          </cell>
          <cell r="D2259" t="str">
            <v>NEWFIELD SENIOR HIGH SCHOOL</v>
          </cell>
          <cell r="E2259" t="str">
            <v>Good Standing</v>
          </cell>
        </row>
        <row r="2260">
          <cell r="A2260" t="str">
            <v>610901040000</v>
          </cell>
          <cell r="B2260" t="str">
            <v>NEWFIELD CSD</v>
          </cell>
          <cell r="C2260" t="str">
            <v>610901040004</v>
          </cell>
          <cell r="D2260" t="str">
            <v>NEWFIELD MIDDLE SCHOOL</v>
          </cell>
          <cell r="E2260" t="str">
            <v>Good Standing</v>
          </cell>
        </row>
        <row r="2261">
          <cell r="A2261" t="str">
            <v>400701860890</v>
          </cell>
          <cell r="B2261" t="str">
            <v>NIAGARA CS</v>
          </cell>
          <cell r="C2261" t="str">
            <v>400701860890</v>
          </cell>
          <cell r="D2261" t="str">
            <v>NIAGARA CHARTER SCHOOL</v>
          </cell>
          <cell r="E2261" t="str">
            <v>Good Standing</v>
          </cell>
        </row>
        <row r="2262">
          <cell r="A2262" t="str">
            <v>400800010000</v>
          </cell>
          <cell r="B2262" t="str">
            <v>NIAGARA FALLS CITY SD</v>
          </cell>
          <cell r="C2262" t="str">
            <v>400800010000</v>
          </cell>
          <cell r="D2262" t="str">
            <v>NIAGARA FALLS CITY SD</v>
          </cell>
          <cell r="E2262" t="str">
            <v>Good Standing</v>
          </cell>
        </row>
        <row r="2263">
          <cell r="A2263" t="str">
            <v>400800010000</v>
          </cell>
          <cell r="B2263" t="str">
            <v>NIAGARA FALLS CITY SD</v>
          </cell>
          <cell r="C2263" t="str">
            <v>400800010010</v>
          </cell>
          <cell r="D2263" t="str">
            <v>SEVENTY NINTH STREET SCHOOL</v>
          </cell>
          <cell r="E2263" t="str">
            <v>Good Standing</v>
          </cell>
        </row>
        <row r="2264">
          <cell r="A2264" t="str">
            <v>400800010000</v>
          </cell>
          <cell r="B2264" t="str">
            <v>NIAGARA FALLS CITY SD</v>
          </cell>
          <cell r="C2264" t="str">
            <v>400800010012</v>
          </cell>
          <cell r="D2264" t="str">
            <v>GERALDINE J MANN SCHOOL</v>
          </cell>
          <cell r="E2264" t="str">
            <v>Good Standing</v>
          </cell>
        </row>
        <row r="2265">
          <cell r="A2265" t="str">
            <v>400800010000</v>
          </cell>
          <cell r="B2265" t="str">
            <v>NIAGARA FALLS CITY SD</v>
          </cell>
          <cell r="C2265" t="str">
            <v>400800010015</v>
          </cell>
          <cell r="D2265" t="str">
            <v>HENRY J KALFAS MAGNET SCHOOL</v>
          </cell>
          <cell r="E2265" t="str">
            <v>Good Standing</v>
          </cell>
        </row>
        <row r="2266">
          <cell r="A2266" t="str">
            <v>400800010000</v>
          </cell>
          <cell r="B2266" t="str">
            <v>NIAGARA FALLS CITY SD</v>
          </cell>
          <cell r="C2266" t="str">
            <v>400800010020</v>
          </cell>
          <cell r="D2266" t="str">
            <v>HYDE PARK SCHOOL</v>
          </cell>
          <cell r="E2266" t="str">
            <v>Local Assistance Plan</v>
          </cell>
        </row>
        <row r="2267">
          <cell r="A2267" t="str">
            <v>400800010000</v>
          </cell>
          <cell r="B2267" t="str">
            <v>NIAGARA FALLS CITY SD</v>
          </cell>
          <cell r="C2267" t="str">
            <v>400800010021</v>
          </cell>
          <cell r="D2267" t="str">
            <v>MAPLE AVENUE SCHOOL</v>
          </cell>
          <cell r="E2267" t="str">
            <v>Good Standing</v>
          </cell>
        </row>
        <row r="2268">
          <cell r="A2268" t="str">
            <v>400800010000</v>
          </cell>
          <cell r="B2268" t="str">
            <v>NIAGARA FALLS CITY SD</v>
          </cell>
          <cell r="C2268" t="str">
            <v>400800010022</v>
          </cell>
          <cell r="D2268" t="str">
            <v>NIAGARA STREET SCHOOL</v>
          </cell>
          <cell r="E2268" t="str">
            <v>Local Assistance Plan</v>
          </cell>
        </row>
        <row r="2269">
          <cell r="A2269" t="str">
            <v>400800010000</v>
          </cell>
          <cell r="B2269" t="str">
            <v>NIAGARA FALLS CITY SD</v>
          </cell>
          <cell r="C2269" t="str">
            <v>400800010031</v>
          </cell>
          <cell r="D2269" t="str">
            <v>HARRY F ABATE ELEMENTARY SCHOOL</v>
          </cell>
          <cell r="E2269" t="str">
            <v>Good Standing</v>
          </cell>
        </row>
        <row r="2270">
          <cell r="A2270" t="str">
            <v>400800010000</v>
          </cell>
          <cell r="B2270" t="str">
            <v>NIAGARA FALLS CITY SD</v>
          </cell>
          <cell r="C2270" t="str">
            <v>400800010034</v>
          </cell>
          <cell r="D2270" t="str">
            <v>NIAGARA FALLS HIGH SCHOOL</v>
          </cell>
          <cell r="E2270" t="str">
            <v>Good Standing</v>
          </cell>
        </row>
        <row r="2271">
          <cell r="A2271" t="str">
            <v>400800010000</v>
          </cell>
          <cell r="B2271" t="str">
            <v>NIAGARA FALLS CITY SD</v>
          </cell>
          <cell r="C2271" t="str">
            <v>400800010040</v>
          </cell>
          <cell r="D2271" t="str">
            <v>GASKILL PREPARATORY SCHOOL</v>
          </cell>
          <cell r="E2271" t="str">
            <v>Local Assistance Plan</v>
          </cell>
        </row>
        <row r="2272">
          <cell r="A2272" t="str">
            <v>400800010000</v>
          </cell>
          <cell r="B2272" t="str">
            <v>NIAGARA FALLS CITY SD</v>
          </cell>
          <cell r="C2272" t="str">
            <v>400800010041</v>
          </cell>
          <cell r="D2272" t="str">
            <v>LASALLE PREPARATORY SCHOOL</v>
          </cell>
          <cell r="E2272" t="str">
            <v>Good Standing</v>
          </cell>
        </row>
        <row r="2273">
          <cell r="A2273" t="str">
            <v>400800010000</v>
          </cell>
          <cell r="B2273" t="str">
            <v>NIAGARA FALLS CITY SD</v>
          </cell>
          <cell r="C2273" t="str">
            <v>400800010042</v>
          </cell>
          <cell r="D2273" t="str">
            <v>CATARACT ELEMENTARY SCHOOL</v>
          </cell>
          <cell r="E2273" t="str">
            <v>Good Standing</v>
          </cell>
        </row>
        <row r="2274">
          <cell r="A2274" t="str">
            <v>400701060000</v>
          </cell>
          <cell r="B2274" t="str">
            <v>NIAGARA-WHEATFIELD CSD</v>
          </cell>
          <cell r="C2274" t="str">
            <v>400701060000</v>
          </cell>
          <cell r="D2274" t="str">
            <v>NIAGARA-WHEATFIELD CSD</v>
          </cell>
          <cell r="E2274" t="str">
            <v>Good Standing</v>
          </cell>
        </row>
        <row r="2275">
          <cell r="A2275" t="str">
            <v>400701060000</v>
          </cell>
          <cell r="B2275" t="str">
            <v>NIAGARA-WHEATFIELD CSD</v>
          </cell>
          <cell r="C2275" t="str">
            <v>400701060002</v>
          </cell>
          <cell r="D2275" t="str">
            <v>WEST STREET ELEMENTARY SCHOOL</v>
          </cell>
          <cell r="E2275" t="str">
            <v>Good Standing</v>
          </cell>
        </row>
        <row r="2276">
          <cell r="A2276" t="str">
            <v>400701060000</v>
          </cell>
          <cell r="B2276" t="str">
            <v>NIAGARA-WHEATFIELD CSD</v>
          </cell>
          <cell r="C2276" t="str">
            <v>400701060003</v>
          </cell>
          <cell r="D2276" t="str">
            <v>TUSCARORA ELEMENTARY SCHOOL</v>
          </cell>
          <cell r="E2276" t="str">
            <v>Good Standing</v>
          </cell>
        </row>
        <row r="2277">
          <cell r="A2277" t="str">
            <v>400701060000</v>
          </cell>
          <cell r="B2277" t="str">
            <v>NIAGARA-WHEATFIELD CSD</v>
          </cell>
          <cell r="C2277" t="str">
            <v>400701060004</v>
          </cell>
          <cell r="D2277" t="str">
            <v>COLONIAL VILLAGE ELEMENTARY SCHOOL</v>
          </cell>
          <cell r="E2277" t="str">
            <v>Good Standing</v>
          </cell>
        </row>
        <row r="2278">
          <cell r="A2278" t="str">
            <v>400701060000</v>
          </cell>
          <cell r="B2278" t="str">
            <v>NIAGARA-WHEATFIELD CSD</v>
          </cell>
          <cell r="C2278" t="str">
            <v>400701060005</v>
          </cell>
          <cell r="D2278" t="str">
            <v>ERRICK ROAD ELEMENTARY SCHOOL</v>
          </cell>
          <cell r="E2278" t="str">
            <v>Good Standing</v>
          </cell>
        </row>
        <row r="2279">
          <cell r="A2279" t="str">
            <v>400701060000</v>
          </cell>
          <cell r="B2279" t="str">
            <v>NIAGARA-WHEATFIELD CSD</v>
          </cell>
          <cell r="C2279" t="str">
            <v>400701060009</v>
          </cell>
          <cell r="D2279" t="str">
            <v>EDWARD TOWN MIDDLE SCHOOL</v>
          </cell>
          <cell r="E2279" t="str">
            <v>Good Standing</v>
          </cell>
        </row>
        <row r="2280">
          <cell r="A2280" t="str">
            <v>400701060000</v>
          </cell>
          <cell r="B2280" t="str">
            <v>NIAGARA-WHEATFIELD CSD</v>
          </cell>
          <cell r="C2280" t="str">
            <v>400701060010</v>
          </cell>
          <cell r="D2280" t="str">
            <v>NIAGARA-WHEATFIELD SR HIGH SCHOOL</v>
          </cell>
          <cell r="E2280" t="str">
            <v>Good Standing</v>
          </cell>
        </row>
        <row r="2281">
          <cell r="A2281" t="str">
            <v>530301060000</v>
          </cell>
          <cell r="B2281" t="str">
            <v>NISKAYUNA CSD</v>
          </cell>
          <cell r="C2281" t="str">
            <v>530301060003</v>
          </cell>
          <cell r="D2281" t="str">
            <v>GLENCLIFF SCHOOL</v>
          </cell>
          <cell r="E2281" t="str">
            <v>Good Standing</v>
          </cell>
        </row>
        <row r="2282">
          <cell r="A2282" t="str">
            <v>530301060000</v>
          </cell>
          <cell r="B2282" t="str">
            <v>NISKAYUNA CSD</v>
          </cell>
          <cell r="C2282" t="str">
            <v>530301060000</v>
          </cell>
          <cell r="D2282" t="str">
            <v>NISKAYUNA CSD</v>
          </cell>
          <cell r="E2282" t="str">
            <v>Good Standing</v>
          </cell>
        </row>
        <row r="2283">
          <cell r="A2283" t="str">
            <v>530301060000</v>
          </cell>
          <cell r="B2283" t="str">
            <v>NISKAYUNA CSD</v>
          </cell>
          <cell r="C2283" t="str">
            <v>530301060001</v>
          </cell>
          <cell r="D2283" t="str">
            <v>BIRCHWOOD ELEMENTARY SCHOOL</v>
          </cell>
          <cell r="E2283" t="str">
            <v>Good Standing</v>
          </cell>
        </row>
        <row r="2284">
          <cell r="A2284" t="str">
            <v>530301060000</v>
          </cell>
          <cell r="B2284" t="str">
            <v>NISKAYUNA CSD</v>
          </cell>
          <cell r="C2284" t="str">
            <v>530301060002</v>
          </cell>
          <cell r="D2284" t="str">
            <v>CRAIG ELEMENTARY SCHOOL</v>
          </cell>
          <cell r="E2284" t="str">
            <v>Good Standing</v>
          </cell>
        </row>
        <row r="2285">
          <cell r="A2285" t="str">
            <v>530301060000</v>
          </cell>
          <cell r="B2285" t="str">
            <v>NISKAYUNA CSD</v>
          </cell>
          <cell r="C2285" t="str">
            <v>530301060004</v>
          </cell>
          <cell r="D2285" t="str">
            <v>HILLSIDE SCHOOL</v>
          </cell>
          <cell r="E2285" t="str">
            <v>Good Standing</v>
          </cell>
        </row>
        <row r="2286">
          <cell r="A2286" t="str">
            <v>530301060000</v>
          </cell>
          <cell r="B2286" t="str">
            <v>NISKAYUNA CSD</v>
          </cell>
          <cell r="C2286" t="str">
            <v>530301060005</v>
          </cell>
          <cell r="D2286" t="str">
            <v>ROSENDALE SCHOOL</v>
          </cell>
          <cell r="E2286" t="str">
            <v>Good Standing</v>
          </cell>
        </row>
        <row r="2287">
          <cell r="A2287" t="str">
            <v>530301060000</v>
          </cell>
          <cell r="B2287" t="str">
            <v>NISKAYUNA CSD</v>
          </cell>
          <cell r="C2287" t="str">
            <v>530301060006</v>
          </cell>
          <cell r="D2287" t="str">
            <v>VAN ANTWERP MIDDLE SCHOOL</v>
          </cell>
          <cell r="E2287" t="str">
            <v>Good Standing</v>
          </cell>
        </row>
        <row r="2288">
          <cell r="A2288" t="str">
            <v>530301060000</v>
          </cell>
          <cell r="B2288" t="str">
            <v>NISKAYUNA CSD</v>
          </cell>
          <cell r="C2288" t="str">
            <v>530301060007</v>
          </cell>
          <cell r="D2288" t="str">
            <v>NISKAYUNA HIGH SCHOOL</v>
          </cell>
          <cell r="E2288" t="str">
            <v>Good Standing</v>
          </cell>
        </row>
        <row r="2289">
          <cell r="A2289" t="str">
            <v>530301060000</v>
          </cell>
          <cell r="B2289" t="str">
            <v>NISKAYUNA CSD</v>
          </cell>
          <cell r="C2289" t="str">
            <v>530301060008</v>
          </cell>
          <cell r="D2289" t="str">
            <v>IROQUOIS MIDDLE SCHOOL</v>
          </cell>
          <cell r="E2289" t="str">
            <v>Good Standing</v>
          </cell>
        </row>
        <row r="2290">
          <cell r="A2290" t="str">
            <v>580103030000</v>
          </cell>
          <cell r="B2290" t="str">
            <v>NORTH BABYLON UFSD</v>
          </cell>
          <cell r="C2290" t="str">
            <v>580103030000</v>
          </cell>
          <cell r="D2290" t="str">
            <v>NORTH BABYLON UFSD</v>
          </cell>
          <cell r="E2290" t="str">
            <v>Good Standing</v>
          </cell>
        </row>
        <row r="2291">
          <cell r="A2291" t="str">
            <v>580103030000</v>
          </cell>
          <cell r="B2291" t="str">
            <v>NORTH BABYLON UFSD</v>
          </cell>
          <cell r="C2291" t="str">
            <v>580103030001</v>
          </cell>
          <cell r="D2291" t="str">
            <v>BELMONT ELEMENTARY SCHOOL</v>
          </cell>
          <cell r="E2291" t="str">
            <v>Local Assistance Plan</v>
          </cell>
        </row>
        <row r="2292">
          <cell r="A2292" t="str">
            <v>580103030000</v>
          </cell>
          <cell r="B2292" t="str">
            <v>NORTH BABYLON UFSD</v>
          </cell>
          <cell r="C2292" t="str">
            <v>580103030002</v>
          </cell>
          <cell r="D2292" t="str">
            <v>ROBERT MOSES MIDDLE SCHOOL</v>
          </cell>
          <cell r="E2292" t="str">
            <v>Good Standing</v>
          </cell>
        </row>
        <row r="2293">
          <cell r="A2293" t="str">
            <v>580103030000</v>
          </cell>
          <cell r="B2293" t="str">
            <v>NORTH BABYLON UFSD</v>
          </cell>
          <cell r="C2293" t="str">
            <v>580103030003</v>
          </cell>
          <cell r="D2293" t="str">
            <v>PARLIAMENT PLACE SCHOOL</v>
          </cell>
          <cell r="E2293" t="str">
            <v>Good Standing</v>
          </cell>
        </row>
        <row r="2294">
          <cell r="A2294" t="str">
            <v>580103030000</v>
          </cell>
          <cell r="B2294" t="str">
            <v>NORTH BABYLON UFSD</v>
          </cell>
          <cell r="C2294" t="str">
            <v>580103030006</v>
          </cell>
          <cell r="D2294" t="str">
            <v>WOODS ROAD ELEMENTARY SCHOOL</v>
          </cell>
          <cell r="E2294" t="str">
            <v>Good Standing</v>
          </cell>
        </row>
        <row r="2295">
          <cell r="A2295" t="str">
            <v>580103030000</v>
          </cell>
          <cell r="B2295" t="str">
            <v>NORTH BABYLON UFSD</v>
          </cell>
          <cell r="C2295" t="str">
            <v>580103030008</v>
          </cell>
          <cell r="D2295" t="str">
            <v>NORTH BABYLON HIGH SCHOOL</v>
          </cell>
          <cell r="E2295" t="str">
            <v>Good Standing</v>
          </cell>
        </row>
        <row r="2296">
          <cell r="A2296" t="str">
            <v>580103030000</v>
          </cell>
          <cell r="B2296" t="str">
            <v>NORTH BABYLON UFSD</v>
          </cell>
          <cell r="C2296" t="str">
            <v>580103030009</v>
          </cell>
          <cell r="D2296" t="str">
            <v>MARION G VEDDER ELEMENTARY SCHOOL</v>
          </cell>
          <cell r="E2296" t="str">
            <v>Good Standing</v>
          </cell>
        </row>
        <row r="2297">
          <cell r="A2297" t="str">
            <v>580103030000</v>
          </cell>
          <cell r="B2297" t="str">
            <v>NORTH BABYLON UFSD</v>
          </cell>
          <cell r="C2297" t="str">
            <v>580103030010</v>
          </cell>
          <cell r="D2297" t="str">
            <v>WILLIAM E DELUCA JR ELEMENTARY SCHOO</v>
          </cell>
          <cell r="E2297" t="str">
            <v>Good Standing</v>
          </cell>
        </row>
        <row r="2298">
          <cell r="A2298" t="str">
            <v>280204020000</v>
          </cell>
          <cell r="B2298" t="str">
            <v>NORTH BELLMORE UFSD</v>
          </cell>
          <cell r="C2298" t="str">
            <v>280204020003</v>
          </cell>
          <cell r="D2298" t="str">
            <v>NEWBRIDGE ROAD SCHOOL</v>
          </cell>
          <cell r="E2298" t="str">
            <v>Good Standing</v>
          </cell>
        </row>
        <row r="2299">
          <cell r="A2299" t="str">
            <v>280204020000</v>
          </cell>
          <cell r="B2299" t="str">
            <v>NORTH BELLMORE UFSD</v>
          </cell>
          <cell r="C2299" t="str">
            <v>280204020005</v>
          </cell>
          <cell r="D2299" t="str">
            <v>SAW MILL ROAD SCHOOL</v>
          </cell>
          <cell r="E2299" t="str">
            <v>Good Standing</v>
          </cell>
        </row>
        <row r="2300">
          <cell r="A2300" t="str">
            <v>280204020000</v>
          </cell>
          <cell r="B2300" t="str">
            <v>NORTH BELLMORE UFSD</v>
          </cell>
          <cell r="C2300" t="str">
            <v>280204020007</v>
          </cell>
          <cell r="D2300" t="str">
            <v>MARTIN AVENUE ELEMENTARY SCHOOL</v>
          </cell>
          <cell r="E2300" t="str">
            <v>Good Standing</v>
          </cell>
        </row>
        <row r="2301">
          <cell r="A2301" t="str">
            <v>280204020000</v>
          </cell>
          <cell r="B2301" t="str">
            <v>NORTH BELLMORE UFSD</v>
          </cell>
          <cell r="C2301" t="str">
            <v>280204020000</v>
          </cell>
          <cell r="D2301" t="str">
            <v>NORTH BELLMORE UFSD</v>
          </cell>
          <cell r="E2301" t="str">
            <v>Good Standing</v>
          </cell>
        </row>
        <row r="2302">
          <cell r="A2302" t="str">
            <v>280204020000</v>
          </cell>
          <cell r="B2302" t="str">
            <v>NORTH BELLMORE UFSD</v>
          </cell>
          <cell r="C2302" t="str">
            <v>280204020001</v>
          </cell>
          <cell r="D2302" t="str">
            <v>JACOB GUNTHER ELEMENTARY SCHOOL</v>
          </cell>
          <cell r="E2302" t="str">
            <v>Good Standing</v>
          </cell>
        </row>
        <row r="2303">
          <cell r="A2303" t="str">
            <v>280204020000</v>
          </cell>
          <cell r="B2303" t="str">
            <v>NORTH BELLMORE UFSD</v>
          </cell>
          <cell r="C2303" t="str">
            <v>280204020004</v>
          </cell>
          <cell r="D2303" t="str">
            <v>PARK AVENUE SCHOOL</v>
          </cell>
          <cell r="E2303" t="str">
            <v>Good Standing</v>
          </cell>
        </row>
        <row r="2304">
          <cell r="A2304" t="str">
            <v>280204020000</v>
          </cell>
          <cell r="B2304" t="str">
            <v>NORTH BELLMORE UFSD</v>
          </cell>
          <cell r="C2304" t="str">
            <v>280204020006</v>
          </cell>
          <cell r="D2304" t="str">
            <v>JOHN G DINKELMEYER SCHOOL</v>
          </cell>
          <cell r="E2304" t="str">
            <v>Good Standing</v>
          </cell>
        </row>
        <row r="2305">
          <cell r="A2305" t="str">
            <v>142201040000</v>
          </cell>
          <cell r="B2305" t="str">
            <v>NORTH COLLINS CSD</v>
          </cell>
          <cell r="C2305" t="str">
            <v>142201040001</v>
          </cell>
          <cell r="D2305" t="str">
            <v>NORTH COLLINS JUNIOR-SENIOR HS</v>
          </cell>
          <cell r="E2305" t="str">
            <v>Good Standing</v>
          </cell>
        </row>
        <row r="2306">
          <cell r="A2306" t="str">
            <v>142201040000</v>
          </cell>
          <cell r="B2306" t="str">
            <v>NORTH COLLINS CSD</v>
          </cell>
          <cell r="C2306" t="str">
            <v>142201040000</v>
          </cell>
          <cell r="D2306" t="str">
            <v>NORTH COLLINS CSD</v>
          </cell>
          <cell r="E2306" t="str">
            <v>Good Standing</v>
          </cell>
        </row>
        <row r="2307">
          <cell r="A2307" t="str">
            <v>142201040000</v>
          </cell>
          <cell r="B2307" t="str">
            <v>NORTH COLLINS CSD</v>
          </cell>
          <cell r="C2307" t="str">
            <v>142201040002</v>
          </cell>
          <cell r="D2307" t="str">
            <v>NORTH COLLINS ELEMENTARY SCHOOL</v>
          </cell>
          <cell r="E2307" t="str">
            <v>Good Standing</v>
          </cell>
        </row>
        <row r="2308">
          <cell r="A2308" t="str">
            <v>010623060000</v>
          </cell>
          <cell r="B2308" t="str">
            <v>NORTH COLONIE CSD</v>
          </cell>
          <cell r="C2308" t="str">
            <v>010623060007</v>
          </cell>
          <cell r="D2308" t="str">
            <v>LOUDONVILLE SCHOOL</v>
          </cell>
          <cell r="E2308" t="str">
            <v>Good Standing</v>
          </cell>
        </row>
        <row r="2309">
          <cell r="A2309" t="str">
            <v>010623060000</v>
          </cell>
          <cell r="B2309" t="str">
            <v>NORTH COLONIE CSD</v>
          </cell>
          <cell r="C2309" t="str">
            <v>010623060010</v>
          </cell>
          <cell r="D2309" t="str">
            <v>SHAKER HIGH SCHOOL</v>
          </cell>
          <cell r="E2309" t="str">
            <v>Good Standing</v>
          </cell>
        </row>
        <row r="2310">
          <cell r="A2310" t="str">
            <v>010623060000</v>
          </cell>
          <cell r="B2310" t="str">
            <v>NORTH COLONIE CSD</v>
          </cell>
          <cell r="C2310" t="str">
            <v>010623060000</v>
          </cell>
          <cell r="D2310" t="str">
            <v>NORTH COLONIE CSD</v>
          </cell>
          <cell r="E2310" t="str">
            <v>Good Standing</v>
          </cell>
        </row>
        <row r="2311">
          <cell r="A2311" t="str">
            <v>010623060000</v>
          </cell>
          <cell r="B2311" t="str">
            <v>NORTH COLONIE CSD</v>
          </cell>
          <cell r="C2311" t="str">
            <v>010623060002</v>
          </cell>
          <cell r="D2311" t="str">
            <v>BLUE CREEK SCHOOL</v>
          </cell>
          <cell r="E2311" t="str">
            <v>Good Standing</v>
          </cell>
        </row>
        <row r="2312">
          <cell r="A2312" t="str">
            <v>010623060000</v>
          </cell>
          <cell r="B2312" t="str">
            <v>NORTH COLONIE CSD</v>
          </cell>
          <cell r="C2312" t="str">
            <v>010623060003</v>
          </cell>
          <cell r="D2312" t="str">
            <v>BOGHT HILLS SCHOOL</v>
          </cell>
          <cell r="E2312" t="str">
            <v>Good Standing</v>
          </cell>
        </row>
        <row r="2313">
          <cell r="A2313" t="str">
            <v>010623060000</v>
          </cell>
          <cell r="B2313" t="str">
            <v>NORTH COLONIE CSD</v>
          </cell>
          <cell r="C2313" t="str">
            <v>010623060004</v>
          </cell>
          <cell r="D2313" t="str">
            <v>FORTS FERRY SCHOOL</v>
          </cell>
          <cell r="E2313" t="str">
            <v>Good Standing</v>
          </cell>
        </row>
        <row r="2314">
          <cell r="A2314" t="str">
            <v>010623060000</v>
          </cell>
          <cell r="B2314" t="str">
            <v>NORTH COLONIE CSD</v>
          </cell>
          <cell r="C2314" t="str">
            <v>010623060006</v>
          </cell>
          <cell r="D2314" t="str">
            <v>LATHAM RIDGE SCHOOL</v>
          </cell>
          <cell r="E2314" t="str">
            <v>Good Standing</v>
          </cell>
        </row>
        <row r="2315">
          <cell r="A2315" t="str">
            <v>010623060000</v>
          </cell>
          <cell r="B2315" t="str">
            <v>NORTH COLONIE CSD</v>
          </cell>
          <cell r="C2315" t="str">
            <v>010623060008</v>
          </cell>
          <cell r="D2315" t="str">
            <v>SOUTHGATE SCHOOL</v>
          </cell>
          <cell r="E2315" t="str">
            <v>Good Standing</v>
          </cell>
        </row>
        <row r="2316">
          <cell r="A2316" t="str">
            <v>010623060000</v>
          </cell>
          <cell r="B2316" t="str">
            <v>NORTH COLONIE CSD</v>
          </cell>
          <cell r="C2316" t="str">
            <v>010623060009</v>
          </cell>
          <cell r="D2316" t="str">
            <v>SHAKER JUNIOR HIGH SCHOOL</v>
          </cell>
          <cell r="E2316" t="str">
            <v>Good Standing</v>
          </cell>
        </row>
        <row r="2317">
          <cell r="A2317" t="str">
            <v>490801080000</v>
          </cell>
          <cell r="B2317" t="str">
            <v>NORTH GREENBUSH COMN SD</v>
          </cell>
          <cell r="C2317" t="str">
            <v>490801080000</v>
          </cell>
          <cell r="D2317" t="str">
            <v>NORTH GREENBUSH COMN SD (WILLIAMS)</v>
          </cell>
          <cell r="E2317" t="str">
            <v>Good Standing</v>
          </cell>
        </row>
        <row r="2318">
          <cell r="A2318" t="str">
            <v>490801080000</v>
          </cell>
          <cell r="B2318" t="str">
            <v xml:space="preserve">NORTH GREENBUSH COMN SD </v>
          </cell>
          <cell r="C2318" t="str">
            <v>490801080001</v>
          </cell>
          <cell r="D2318" t="str">
            <v>NORTH GREENBUSH SCHOOL</v>
          </cell>
          <cell r="E2318" t="str">
            <v>Good Standing</v>
          </cell>
        </row>
        <row r="2319">
          <cell r="A2319" t="str">
            <v>280229020000</v>
          </cell>
          <cell r="B2319" t="str">
            <v>NORTH MERRICK UFSD</v>
          </cell>
          <cell r="C2319" t="str">
            <v>280229020001</v>
          </cell>
          <cell r="D2319" t="str">
            <v>CAMP AVENUE SCHOOL</v>
          </cell>
          <cell r="E2319" t="str">
            <v>Good Standing</v>
          </cell>
        </row>
        <row r="2320">
          <cell r="A2320" t="str">
            <v>280229020000</v>
          </cell>
          <cell r="B2320" t="str">
            <v>NORTH MERRICK UFSD</v>
          </cell>
          <cell r="C2320" t="str">
            <v>280229020002</v>
          </cell>
          <cell r="D2320" t="str">
            <v>HAROLD D FAYETTE SCHOOL</v>
          </cell>
          <cell r="E2320" t="str">
            <v>Good Standing</v>
          </cell>
        </row>
        <row r="2321">
          <cell r="A2321" t="str">
            <v>280229020000</v>
          </cell>
          <cell r="B2321" t="str">
            <v>NORTH MERRICK UFSD</v>
          </cell>
          <cell r="C2321" t="str">
            <v>280229020003</v>
          </cell>
          <cell r="D2321" t="str">
            <v>OLD MILL ROAD SCHOOL</v>
          </cell>
          <cell r="E2321" t="str">
            <v>Good Standing</v>
          </cell>
        </row>
        <row r="2322">
          <cell r="A2322" t="str">
            <v>280229020000</v>
          </cell>
          <cell r="B2322" t="str">
            <v>NORTH MERRICK UFSD</v>
          </cell>
          <cell r="C2322" t="str">
            <v>280229020000</v>
          </cell>
          <cell r="D2322" t="str">
            <v>NORTH MERRICK UFSD</v>
          </cell>
          <cell r="E2322" t="str">
            <v>Good Standing</v>
          </cell>
        </row>
        <row r="2323">
          <cell r="A2323" t="str">
            <v>651501060000</v>
          </cell>
          <cell r="B2323" t="str">
            <v>NORTH ROSE-WOLCOTT CSD</v>
          </cell>
          <cell r="C2323" t="str">
            <v>651501060000</v>
          </cell>
          <cell r="D2323" t="str">
            <v>NORTH ROSE-WOLCOTT CSD</v>
          </cell>
          <cell r="E2323" t="str">
            <v>Good Standing</v>
          </cell>
        </row>
        <row r="2324">
          <cell r="A2324" t="str">
            <v>651501060000</v>
          </cell>
          <cell r="B2324" t="str">
            <v>NORTH ROSE-WOLCOTT CSD</v>
          </cell>
          <cell r="C2324" t="str">
            <v>651501060002</v>
          </cell>
          <cell r="D2324" t="str">
            <v>NORTH ROSE-WOLCOTT ELEMENTARY</v>
          </cell>
          <cell r="E2324" t="str">
            <v>Good Standing</v>
          </cell>
        </row>
        <row r="2325">
          <cell r="A2325" t="str">
            <v>651501060000</v>
          </cell>
          <cell r="B2325" t="str">
            <v>NORTH ROSE-WOLCOTT CSD</v>
          </cell>
          <cell r="C2325" t="str">
            <v>651501060004</v>
          </cell>
          <cell r="D2325" t="str">
            <v>NORTH ROSE-WOLCOTT MIDDLE SCHOOL</v>
          </cell>
          <cell r="E2325" t="str">
            <v>Good Standing</v>
          </cell>
        </row>
        <row r="2326">
          <cell r="A2326" t="str">
            <v>651501060000</v>
          </cell>
          <cell r="B2326" t="str">
            <v>NORTH ROSE-WOLCOTT CSD</v>
          </cell>
          <cell r="C2326" t="str">
            <v>651501060005</v>
          </cell>
          <cell r="D2326" t="str">
            <v>NORTH ROSE-WOLCOTT HIGH SCHOOL</v>
          </cell>
          <cell r="E2326" t="str">
            <v>Good Standing</v>
          </cell>
        </row>
        <row r="2327">
          <cell r="A2327" t="str">
            <v>661301040000</v>
          </cell>
          <cell r="B2327" t="str">
            <v>NORTH SALEM CSD</v>
          </cell>
          <cell r="C2327" t="str">
            <v>661301040000</v>
          </cell>
          <cell r="D2327" t="str">
            <v>NORTH SALEM CSD</v>
          </cell>
          <cell r="E2327" t="str">
            <v>Good Standing</v>
          </cell>
        </row>
        <row r="2328">
          <cell r="A2328" t="str">
            <v>661301040000</v>
          </cell>
          <cell r="B2328" t="str">
            <v>NORTH SALEM CSD</v>
          </cell>
          <cell r="C2328" t="str">
            <v>661301040002</v>
          </cell>
          <cell r="D2328" t="str">
            <v>PEQUENAKONCK ELEMENTARY SCHOOL</v>
          </cell>
          <cell r="E2328" t="str">
            <v>Good Standing</v>
          </cell>
        </row>
        <row r="2329">
          <cell r="A2329" t="str">
            <v>661301040000</v>
          </cell>
          <cell r="B2329" t="str">
            <v>NORTH SALEM CSD</v>
          </cell>
          <cell r="C2329" t="str">
            <v>661301040003</v>
          </cell>
          <cell r="D2329" t="str">
            <v>NORTH SALEM MIDDLE/ HIGH SCHOOL</v>
          </cell>
          <cell r="E2329" t="str">
            <v>Good Standing</v>
          </cell>
        </row>
        <row r="2330">
          <cell r="A2330" t="str">
            <v>280501060000</v>
          </cell>
          <cell r="B2330" t="str">
            <v>NORTH SHORE CSD</v>
          </cell>
          <cell r="C2330" t="str">
            <v>280501060003</v>
          </cell>
          <cell r="D2330" t="str">
            <v>SEA CLIFF ELEMENTARY SCHOOL</v>
          </cell>
          <cell r="E2330" t="str">
            <v>Good Standing</v>
          </cell>
        </row>
        <row r="2331">
          <cell r="A2331" t="str">
            <v>280501060000</v>
          </cell>
          <cell r="B2331" t="str">
            <v>NORTH SHORE CSD</v>
          </cell>
          <cell r="C2331" t="str">
            <v>280501060000</v>
          </cell>
          <cell r="D2331" t="str">
            <v>NORTH SHORE CSD</v>
          </cell>
          <cell r="E2331" t="str">
            <v>Good Standing</v>
          </cell>
        </row>
        <row r="2332">
          <cell r="A2332" t="str">
            <v>280501060000</v>
          </cell>
          <cell r="B2332" t="str">
            <v>NORTH SHORE CSD</v>
          </cell>
          <cell r="C2332" t="str">
            <v>280501060001</v>
          </cell>
          <cell r="D2332" t="str">
            <v>GLEN HEAD ELEMENTARY SCHOOL</v>
          </cell>
          <cell r="E2332" t="str">
            <v>Good Standing</v>
          </cell>
        </row>
        <row r="2333">
          <cell r="A2333" t="str">
            <v>280501060000</v>
          </cell>
          <cell r="B2333" t="str">
            <v>NORTH SHORE CSD</v>
          </cell>
          <cell r="C2333" t="str">
            <v>280501060002</v>
          </cell>
          <cell r="D2333" t="str">
            <v>GLENWOOD LANDING ELEMENTARY SCHOOL</v>
          </cell>
          <cell r="E2333" t="str">
            <v>Good Standing</v>
          </cell>
        </row>
        <row r="2334">
          <cell r="A2334" t="str">
            <v>280501060000</v>
          </cell>
          <cell r="B2334" t="str">
            <v>NORTH SHORE CSD</v>
          </cell>
          <cell r="C2334" t="str">
            <v>280501060004</v>
          </cell>
          <cell r="D2334" t="str">
            <v>NORTH SHORE SENIOR HIGH SCHOOL</v>
          </cell>
          <cell r="E2334" t="str">
            <v>Good Standing</v>
          </cell>
        </row>
        <row r="2335">
          <cell r="A2335" t="str">
            <v>280501060000</v>
          </cell>
          <cell r="B2335" t="str">
            <v>NORTH SHORE CSD</v>
          </cell>
          <cell r="C2335" t="str">
            <v>280501060005</v>
          </cell>
          <cell r="D2335" t="str">
            <v>NORTH SHORE MIDDLE SCHOOL</v>
          </cell>
          <cell r="E2335" t="str">
            <v>Good Standing</v>
          </cell>
        </row>
        <row r="2336">
          <cell r="A2336" t="str">
            <v>420303060000</v>
          </cell>
          <cell r="B2336" t="str">
            <v>NORTH SYRACUSE CSD</v>
          </cell>
          <cell r="C2336" t="str">
            <v>420303060000</v>
          </cell>
          <cell r="D2336" t="str">
            <v>NORTH SYRACUSE CSD</v>
          </cell>
          <cell r="E2336" t="str">
            <v>Good Standing</v>
          </cell>
        </row>
        <row r="2337">
          <cell r="A2337" t="str">
            <v>420303060000</v>
          </cell>
          <cell r="B2337" t="str">
            <v>NORTH SYRACUSE CSD</v>
          </cell>
          <cell r="C2337" t="str">
            <v>420303060001</v>
          </cell>
          <cell r="D2337" t="str">
            <v>ALLEN ROAD ELEMENTARY SCHOOL</v>
          </cell>
          <cell r="E2337" t="str">
            <v>Good Standing</v>
          </cell>
        </row>
        <row r="2338">
          <cell r="A2338" t="str">
            <v>420303060000</v>
          </cell>
          <cell r="B2338" t="str">
            <v>NORTH SYRACUSE CSD</v>
          </cell>
          <cell r="C2338" t="str">
            <v>420303060002</v>
          </cell>
          <cell r="D2338" t="str">
            <v>KARL W SAILE BEAR ROAD ELEM SCHOOL</v>
          </cell>
          <cell r="E2338" t="str">
            <v>Good Standing</v>
          </cell>
        </row>
        <row r="2339">
          <cell r="A2339" t="str">
            <v>420303060000</v>
          </cell>
          <cell r="B2339" t="str">
            <v>NORTH SYRACUSE CSD</v>
          </cell>
          <cell r="C2339" t="str">
            <v>420303060003</v>
          </cell>
          <cell r="D2339" t="str">
            <v>CICERO ELEMENTARY SCHOOL</v>
          </cell>
          <cell r="E2339" t="str">
            <v>Good Standing</v>
          </cell>
        </row>
        <row r="2340">
          <cell r="A2340" t="str">
            <v>420303060000</v>
          </cell>
          <cell r="B2340" t="str">
            <v>NORTH SYRACUSE CSD</v>
          </cell>
          <cell r="C2340" t="str">
            <v>420303060004</v>
          </cell>
          <cell r="D2340" t="str">
            <v>LAKESHORE ROAD ELEMENTARY SCHOOL</v>
          </cell>
          <cell r="E2340" t="str">
            <v>Good Standing</v>
          </cell>
        </row>
        <row r="2341">
          <cell r="A2341" t="str">
            <v>420303060000</v>
          </cell>
          <cell r="B2341" t="str">
            <v>NORTH SYRACUSE CSD</v>
          </cell>
          <cell r="C2341" t="str">
            <v>420303060007</v>
          </cell>
          <cell r="D2341" t="str">
            <v>ROXBORO ROAD ELEMENTARY SCHOOL</v>
          </cell>
          <cell r="E2341" t="str">
            <v>Good Standing</v>
          </cell>
        </row>
        <row r="2342">
          <cell r="A2342" t="str">
            <v>420303060000</v>
          </cell>
          <cell r="B2342" t="str">
            <v>NORTH SYRACUSE CSD</v>
          </cell>
          <cell r="C2342" t="str">
            <v>420303060008</v>
          </cell>
          <cell r="D2342" t="str">
            <v>SMITH ROAD ELEMENTARY SCHOOL</v>
          </cell>
          <cell r="E2342" t="str">
            <v>Good Standing</v>
          </cell>
        </row>
        <row r="2343">
          <cell r="A2343" t="str">
            <v>420303060000</v>
          </cell>
          <cell r="B2343" t="str">
            <v>NORTH SYRACUSE CSD</v>
          </cell>
          <cell r="C2343" t="str">
            <v>420303060009</v>
          </cell>
          <cell r="D2343" t="str">
            <v>GILLETTE ROAD MIDDLE SCHOOL</v>
          </cell>
          <cell r="E2343" t="str">
            <v>Good Standing</v>
          </cell>
        </row>
        <row r="2344">
          <cell r="A2344" t="str">
            <v>420303060000</v>
          </cell>
          <cell r="B2344" t="str">
            <v>NORTH SYRACUSE CSD</v>
          </cell>
          <cell r="C2344" t="str">
            <v>420303060010</v>
          </cell>
          <cell r="D2344" t="str">
            <v>NORTH SYRACUSE JUNIOR HIGH SCHOOL</v>
          </cell>
          <cell r="E2344" t="str">
            <v>Good Standing</v>
          </cell>
        </row>
        <row r="2345">
          <cell r="A2345" t="str">
            <v>420303060000</v>
          </cell>
          <cell r="B2345" t="str">
            <v>NORTH SYRACUSE CSD</v>
          </cell>
          <cell r="C2345" t="str">
            <v>420303060011</v>
          </cell>
          <cell r="D2345" t="str">
            <v>ROXBORO ROAD MIDDLE SCHOOL</v>
          </cell>
          <cell r="E2345" t="str">
            <v>Good Standing</v>
          </cell>
        </row>
        <row r="2346">
          <cell r="A2346" t="str">
            <v>420303060000</v>
          </cell>
          <cell r="B2346" t="str">
            <v>NORTH SYRACUSE CSD</v>
          </cell>
          <cell r="C2346" t="str">
            <v>420303060014</v>
          </cell>
          <cell r="D2346" t="str">
            <v>CICERO-NORTH SYRACUSE HIGH SCHOOL</v>
          </cell>
          <cell r="E2346" t="str">
            <v>Good Standing</v>
          </cell>
        </row>
        <row r="2347">
          <cell r="A2347" t="str">
            <v>400900010000</v>
          </cell>
          <cell r="B2347" t="str">
            <v>NORTH TONAWANDA CITY SD</v>
          </cell>
          <cell r="C2347" t="str">
            <v>400900010000</v>
          </cell>
          <cell r="D2347" t="str">
            <v>NORTH TONAWANDA CITY SD</v>
          </cell>
          <cell r="E2347" t="str">
            <v>Good Standing</v>
          </cell>
        </row>
        <row r="2348">
          <cell r="A2348" t="str">
            <v>400900010000</v>
          </cell>
          <cell r="B2348" t="str">
            <v>NORTH TONAWANDA CITY SD</v>
          </cell>
          <cell r="C2348" t="str">
            <v>400900010003</v>
          </cell>
          <cell r="D2348" t="str">
            <v>DRAKE SCHOOL</v>
          </cell>
          <cell r="E2348" t="str">
            <v>Good Standing</v>
          </cell>
        </row>
        <row r="2349">
          <cell r="A2349" t="str">
            <v>400900010000</v>
          </cell>
          <cell r="B2349" t="str">
            <v>NORTH TONAWANDA CITY SD</v>
          </cell>
          <cell r="C2349" t="str">
            <v>400900010004</v>
          </cell>
          <cell r="D2349" t="str">
            <v>GILMORE SCHOOL</v>
          </cell>
          <cell r="E2349" t="str">
            <v>Good Standing</v>
          </cell>
        </row>
        <row r="2350">
          <cell r="A2350" t="str">
            <v>400900010000</v>
          </cell>
          <cell r="B2350" t="str">
            <v>NORTH TONAWANDA CITY SD</v>
          </cell>
          <cell r="C2350" t="str">
            <v>400900010007</v>
          </cell>
          <cell r="D2350" t="str">
            <v>MEADOW SCHOOL</v>
          </cell>
          <cell r="E2350" t="str">
            <v>Good Standing</v>
          </cell>
        </row>
        <row r="2351">
          <cell r="A2351" t="str">
            <v>400900010000</v>
          </cell>
          <cell r="B2351" t="str">
            <v>NORTH TONAWANDA CITY SD</v>
          </cell>
          <cell r="C2351" t="str">
            <v>400900010008</v>
          </cell>
          <cell r="D2351" t="str">
            <v>OHIO ELEMENTARY SCHOOL</v>
          </cell>
          <cell r="E2351" t="str">
            <v>Good Standing</v>
          </cell>
        </row>
        <row r="2352">
          <cell r="A2352" t="str">
            <v>400900010000</v>
          </cell>
          <cell r="B2352" t="str">
            <v>NORTH TONAWANDA CITY SD</v>
          </cell>
          <cell r="C2352" t="str">
            <v>400900010009</v>
          </cell>
          <cell r="D2352" t="str">
            <v>SPRUCE SCHOOL</v>
          </cell>
          <cell r="E2352" t="str">
            <v>Good Standing</v>
          </cell>
        </row>
        <row r="2353">
          <cell r="A2353" t="str">
            <v>400900010000</v>
          </cell>
          <cell r="B2353" t="str">
            <v>NORTH TONAWANDA CITY SD</v>
          </cell>
          <cell r="C2353" t="str">
            <v>400900010011</v>
          </cell>
          <cell r="D2353" t="str">
            <v>NORTH TONAWANDA HIGH SCHOOL</v>
          </cell>
          <cell r="E2353" t="str">
            <v>Good Standing</v>
          </cell>
        </row>
        <row r="2354">
          <cell r="A2354" t="str">
            <v>400900010000</v>
          </cell>
          <cell r="B2354" t="str">
            <v>NORTH TONAWANDA CITY SD</v>
          </cell>
          <cell r="C2354" t="str">
            <v>400900010012</v>
          </cell>
          <cell r="D2354" t="str">
            <v>NORTH TONAWANDA MIDDLE SCHOOL</v>
          </cell>
          <cell r="E2354" t="str">
            <v>Good Standing</v>
          </cell>
        </row>
        <row r="2355">
          <cell r="A2355" t="str">
            <v>630202040000</v>
          </cell>
          <cell r="B2355" t="str">
            <v>NORTH WARREN CSD</v>
          </cell>
          <cell r="C2355" t="str">
            <v>630202040000</v>
          </cell>
          <cell r="D2355" t="str">
            <v>NORTH WARREN CSD</v>
          </cell>
          <cell r="E2355" t="str">
            <v>Good Standing</v>
          </cell>
        </row>
        <row r="2356">
          <cell r="A2356" t="str">
            <v>630202040000</v>
          </cell>
          <cell r="B2356" t="str">
            <v>NORTH WARREN CSD</v>
          </cell>
          <cell r="C2356" t="str">
            <v>630202040001</v>
          </cell>
          <cell r="D2356" t="str">
            <v>NORTH WARREN CENTRAL SCHOOL</v>
          </cell>
          <cell r="E2356" t="str">
            <v>Good Standing</v>
          </cell>
        </row>
        <row r="2357">
          <cell r="A2357" t="str">
            <v>131101040000</v>
          </cell>
          <cell r="B2357" t="str">
            <v>NORTHEAST CSD</v>
          </cell>
          <cell r="C2357" t="str">
            <v>131101040000</v>
          </cell>
          <cell r="D2357" t="str">
            <v>NORTHEAST CSD</v>
          </cell>
          <cell r="E2357" t="str">
            <v>Good Standing</v>
          </cell>
        </row>
        <row r="2358">
          <cell r="A2358" t="str">
            <v>131101040000</v>
          </cell>
          <cell r="B2358" t="str">
            <v>NORTHEAST CSD</v>
          </cell>
          <cell r="C2358" t="str">
            <v>131101040004</v>
          </cell>
          <cell r="D2358" t="str">
            <v>WEBUTUCK HIGH SCHOOL</v>
          </cell>
          <cell r="E2358" t="str">
            <v>Good Standing</v>
          </cell>
        </row>
        <row r="2359">
          <cell r="A2359" t="str">
            <v>131101040000</v>
          </cell>
          <cell r="B2359" t="str">
            <v>NORTHEAST CSD</v>
          </cell>
          <cell r="C2359" t="str">
            <v>131101040006</v>
          </cell>
          <cell r="D2359" t="str">
            <v>WEBUTUCK ELEMENTARY SCHOOL</v>
          </cell>
          <cell r="E2359" t="str">
            <v>Good Standing</v>
          </cell>
        </row>
        <row r="2360">
          <cell r="A2360" t="str">
            <v>131101040000</v>
          </cell>
          <cell r="B2360" t="str">
            <v>NORTHEAST CSD</v>
          </cell>
          <cell r="C2360" t="str">
            <v>131101040007</v>
          </cell>
          <cell r="D2360" t="str">
            <v>EUGENE BROOKS MIDDLE SCHOOL</v>
          </cell>
          <cell r="E2360" t="str">
            <v>Local Assistance Plan</v>
          </cell>
        </row>
        <row r="2361">
          <cell r="A2361" t="str">
            <v>090501040000</v>
          </cell>
          <cell r="B2361" t="str">
            <v>NORTHEASTERN CLINTON CSD</v>
          </cell>
          <cell r="C2361" t="str">
            <v>090501040000</v>
          </cell>
          <cell r="D2361" t="str">
            <v>NORTHEASTERN CLINTON CSD</v>
          </cell>
          <cell r="E2361" t="str">
            <v>Good Standing</v>
          </cell>
        </row>
        <row r="2362">
          <cell r="A2362" t="str">
            <v>090501040000</v>
          </cell>
          <cell r="B2362" t="str">
            <v>NORTHEASTERN CLINTON CSD</v>
          </cell>
          <cell r="C2362" t="str">
            <v>090501040002</v>
          </cell>
          <cell r="D2362" t="str">
            <v>NORTHEASTERN CLINTON SR HIGH SCHOOL</v>
          </cell>
          <cell r="E2362" t="str">
            <v>Good Standing</v>
          </cell>
        </row>
        <row r="2363">
          <cell r="A2363" t="str">
            <v>090501040000</v>
          </cell>
          <cell r="B2363" t="str">
            <v>NORTHEASTERN CLINTON CSD</v>
          </cell>
          <cell r="C2363" t="str">
            <v>090501040003</v>
          </cell>
          <cell r="D2363" t="str">
            <v>ROUSES POINT ELEMENTARY SCHOOL</v>
          </cell>
          <cell r="E2363" t="str">
            <v>Good Standing</v>
          </cell>
        </row>
        <row r="2364">
          <cell r="A2364" t="str">
            <v>090501040000</v>
          </cell>
          <cell r="B2364" t="str">
            <v>NORTHEASTERN CLINTON CSD</v>
          </cell>
          <cell r="C2364" t="str">
            <v>090501040006</v>
          </cell>
          <cell r="D2364" t="str">
            <v>MOOERS ELEMENTARY SCHOOL</v>
          </cell>
          <cell r="E2364" t="str">
            <v>Good Standing</v>
          </cell>
        </row>
        <row r="2365">
          <cell r="A2365" t="str">
            <v>090501040000</v>
          </cell>
          <cell r="B2365" t="str">
            <v>NORTHEASTERN CLINTON CSD</v>
          </cell>
          <cell r="C2365" t="str">
            <v>090501040007</v>
          </cell>
          <cell r="D2365" t="str">
            <v>NORTHEASTERN CLINTON MIDDLE SCHOOL</v>
          </cell>
          <cell r="E2365" t="str">
            <v>Good Standing</v>
          </cell>
        </row>
        <row r="2366">
          <cell r="A2366" t="str">
            <v>090901040000</v>
          </cell>
          <cell r="B2366" t="str">
            <v>NORTHERN ADIRONDACK CSD</v>
          </cell>
          <cell r="C2366" t="str">
            <v>090901040000</v>
          </cell>
          <cell r="D2366" t="str">
            <v>NORTHERN ADIRONDACK CSD</v>
          </cell>
          <cell r="E2366" t="str">
            <v>Good Standing</v>
          </cell>
        </row>
        <row r="2367">
          <cell r="A2367" t="str">
            <v>090901040000</v>
          </cell>
          <cell r="B2367" t="str">
            <v>NORTHERN ADIRONDACK CSD</v>
          </cell>
          <cell r="C2367" t="str">
            <v>090901040001</v>
          </cell>
          <cell r="D2367" t="str">
            <v>NORTHERN ADIRONDACK ELEMENTARY SCH</v>
          </cell>
          <cell r="E2367" t="str">
            <v>Good Standing</v>
          </cell>
        </row>
        <row r="2368">
          <cell r="A2368" t="str">
            <v>090901040000</v>
          </cell>
          <cell r="B2368" t="str">
            <v>NORTHERN ADIRONDACK CSD</v>
          </cell>
          <cell r="C2368" t="str">
            <v>090901040002</v>
          </cell>
          <cell r="D2368" t="str">
            <v>NORTHERN ADIRONDACK MID/HIGH SCH</v>
          </cell>
          <cell r="E2368" t="str">
            <v>Good Standing</v>
          </cell>
        </row>
        <row r="2369">
          <cell r="A2369" t="str">
            <v>580404030000</v>
          </cell>
          <cell r="B2369" t="str">
            <v>NORTHPORT-EAST NORTHPORT UFSD</v>
          </cell>
          <cell r="C2369" t="str">
            <v>580404030004</v>
          </cell>
          <cell r="D2369" t="str">
            <v>NORWOOD AVENUE SCHOOL</v>
          </cell>
          <cell r="E2369" t="str">
            <v>Good Standing</v>
          </cell>
        </row>
        <row r="2370">
          <cell r="A2370" t="str">
            <v>580404030000</v>
          </cell>
          <cell r="B2370" t="str">
            <v>NORTHPORT-EAST NORTHPORT UFSD</v>
          </cell>
          <cell r="C2370" t="str">
            <v>580404030009</v>
          </cell>
          <cell r="D2370" t="str">
            <v>NORTHPORT SENIOR HIGH SCHOOL</v>
          </cell>
          <cell r="E2370" t="str">
            <v>Good Standing</v>
          </cell>
        </row>
        <row r="2371">
          <cell r="A2371" t="str">
            <v>580404030000</v>
          </cell>
          <cell r="B2371" t="str">
            <v>NORTHPORT-EAST NORTHPORT UFSD</v>
          </cell>
          <cell r="C2371" t="str">
            <v>580404030011</v>
          </cell>
          <cell r="D2371" t="str">
            <v>BELLEROSE ELEMENTARY SCHOOL</v>
          </cell>
          <cell r="E2371" t="str">
            <v>Good Standing</v>
          </cell>
        </row>
        <row r="2372">
          <cell r="A2372" t="str">
            <v>580404030000</v>
          </cell>
          <cell r="B2372" t="str">
            <v>NORTHPORT-EAST NORTHPORT UFSD</v>
          </cell>
          <cell r="C2372" t="str">
            <v>580404030000</v>
          </cell>
          <cell r="D2372" t="str">
            <v>NORTHPORT-EAST NORTHPORT UFSD</v>
          </cell>
          <cell r="E2372" t="str">
            <v>Good Standing</v>
          </cell>
        </row>
        <row r="2373">
          <cell r="A2373" t="str">
            <v>580404030000</v>
          </cell>
          <cell r="B2373" t="str">
            <v>NORTHPORT-EAST NORTHPORT UFSD</v>
          </cell>
          <cell r="C2373" t="str">
            <v>580404030001</v>
          </cell>
          <cell r="D2373" t="str">
            <v>DICKINSON AVENUE ELEMENTARY SCHOOL</v>
          </cell>
          <cell r="E2373" t="str">
            <v>Good Standing</v>
          </cell>
        </row>
        <row r="2374">
          <cell r="A2374" t="str">
            <v>580404030000</v>
          </cell>
          <cell r="B2374" t="str">
            <v>NORTHPORT-EAST NORTHPORT UFSD</v>
          </cell>
          <cell r="C2374" t="str">
            <v>580404030002</v>
          </cell>
          <cell r="D2374" t="str">
            <v>FIFTH AVENUE ELEMENTARY SCHOOL</v>
          </cell>
          <cell r="E2374" t="str">
            <v>Good Standing</v>
          </cell>
        </row>
        <row r="2375">
          <cell r="A2375" t="str">
            <v>580404030000</v>
          </cell>
          <cell r="B2375" t="str">
            <v>NORTHPORT-EAST NORTHPORT UFSD</v>
          </cell>
          <cell r="C2375" t="str">
            <v>580404030005</v>
          </cell>
          <cell r="D2375" t="str">
            <v>OCEAN AVENUE SCHOOL</v>
          </cell>
          <cell r="E2375" t="str">
            <v>Good Standing</v>
          </cell>
        </row>
        <row r="2376">
          <cell r="A2376" t="str">
            <v>580404030000</v>
          </cell>
          <cell r="B2376" t="str">
            <v>NORTHPORT-EAST NORTHPORT UFSD</v>
          </cell>
          <cell r="C2376" t="str">
            <v>580404030006</v>
          </cell>
          <cell r="D2376" t="str">
            <v>PULASKI ROAD SCHOOL</v>
          </cell>
          <cell r="E2376" t="str">
            <v>Good Standing</v>
          </cell>
        </row>
        <row r="2377">
          <cell r="A2377" t="str">
            <v>580404030000</v>
          </cell>
          <cell r="B2377" t="str">
            <v>NORTHPORT-EAST NORTHPORT UFSD</v>
          </cell>
          <cell r="C2377" t="str">
            <v>580404030007</v>
          </cell>
          <cell r="D2377" t="str">
            <v>EAST NORTHPORT MIDDLE SCHOOL</v>
          </cell>
          <cell r="E2377" t="str">
            <v>Good Standing</v>
          </cell>
        </row>
        <row r="2378">
          <cell r="A2378" t="str">
            <v>580404030000</v>
          </cell>
          <cell r="B2378" t="str">
            <v>NORTHPORT-EAST NORTHPORT UFSD</v>
          </cell>
          <cell r="C2378" t="str">
            <v>580404030008</v>
          </cell>
          <cell r="D2378" t="str">
            <v>NORTHPORT MIDDLE SCHOOL</v>
          </cell>
          <cell r="E2378" t="str">
            <v>Good Standing</v>
          </cell>
        </row>
        <row r="2379">
          <cell r="A2379" t="str">
            <v>170901040000</v>
          </cell>
          <cell r="B2379" t="str">
            <v>NORTHVILLE CSD</v>
          </cell>
          <cell r="C2379" t="str">
            <v>170901040000</v>
          </cell>
          <cell r="D2379" t="str">
            <v>NORTHVILLE CSD</v>
          </cell>
          <cell r="E2379" t="str">
            <v>Focus District</v>
          </cell>
        </row>
        <row r="2380">
          <cell r="A2380" t="str">
            <v>170901040000</v>
          </cell>
          <cell r="B2380" t="str">
            <v>NORTHVILLE CSD</v>
          </cell>
          <cell r="C2380" t="str">
            <v>170901040001</v>
          </cell>
          <cell r="D2380" t="str">
            <v>NORTHVILLE HIGH SCHOOL</v>
          </cell>
          <cell r="E2380" t="str">
            <v>Focus</v>
          </cell>
        </row>
        <row r="2381">
          <cell r="A2381" t="str">
            <v>170901040000</v>
          </cell>
          <cell r="B2381" t="str">
            <v>NORTHVILLE CSD</v>
          </cell>
          <cell r="C2381" t="str">
            <v>170901040002</v>
          </cell>
          <cell r="D2381" t="str">
            <v>NORTHVILLE ELEMENTARY SCHOOL</v>
          </cell>
          <cell r="E2381" t="str">
            <v>Focus</v>
          </cell>
        </row>
        <row r="2382">
          <cell r="A2382" t="str">
            <v>081200050000</v>
          </cell>
          <cell r="B2382" t="str">
            <v>NORWICH CITY SD</v>
          </cell>
          <cell r="C2382" t="str">
            <v>081200050000</v>
          </cell>
          <cell r="D2382" t="str">
            <v>NORWICH CITY SD</v>
          </cell>
          <cell r="E2382" t="str">
            <v>Focus District</v>
          </cell>
        </row>
        <row r="2383">
          <cell r="A2383" t="str">
            <v>081200050000</v>
          </cell>
          <cell r="B2383" t="str">
            <v>NORWICH CITY SD</v>
          </cell>
          <cell r="C2383" t="str">
            <v>081200050001</v>
          </cell>
          <cell r="D2383" t="str">
            <v>PERRY BROWNE INTERMEDIATE SCHOOL</v>
          </cell>
          <cell r="E2383" t="str">
            <v>Local Assistance Plan</v>
          </cell>
        </row>
        <row r="2384">
          <cell r="A2384" t="str">
            <v>081200050000</v>
          </cell>
          <cell r="B2384" t="str">
            <v>NORWICH CITY SD</v>
          </cell>
          <cell r="C2384" t="str">
            <v>081200050002</v>
          </cell>
          <cell r="D2384" t="str">
            <v>STANFORD J GIBSON PRIMARY SCHOOL</v>
          </cell>
          <cell r="E2384" t="str">
            <v>Good Standing</v>
          </cell>
        </row>
        <row r="2385">
          <cell r="A2385" t="str">
            <v>081200050000</v>
          </cell>
          <cell r="B2385" t="str">
            <v>NORWICH CITY SD</v>
          </cell>
          <cell r="C2385" t="str">
            <v>081200050003</v>
          </cell>
          <cell r="D2385" t="str">
            <v>NORWICH MIDDLE SCHOOL</v>
          </cell>
          <cell r="E2385" t="str">
            <v>Focus</v>
          </cell>
        </row>
        <row r="2386">
          <cell r="A2386" t="str">
            <v>081200050000</v>
          </cell>
          <cell r="B2386" t="str">
            <v>NORWICH CITY SD</v>
          </cell>
          <cell r="C2386" t="str">
            <v>081200050004</v>
          </cell>
          <cell r="D2386" t="str">
            <v>NORWICH HIGH SCHOOL</v>
          </cell>
          <cell r="E2386" t="str">
            <v>Good Standing</v>
          </cell>
        </row>
        <row r="2387">
          <cell r="A2387" t="str">
            <v>512201040000</v>
          </cell>
          <cell r="B2387" t="str">
            <v>NORWOOD-NORFOLK CSD</v>
          </cell>
          <cell r="C2387" t="str">
            <v>512201040000</v>
          </cell>
          <cell r="D2387" t="str">
            <v>NORWOOD-NORFOLK CSD</v>
          </cell>
          <cell r="E2387" t="str">
            <v>Focus District</v>
          </cell>
        </row>
        <row r="2388">
          <cell r="A2388" t="str">
            <v>512201040000</v>
          </cell>
          <cell r="B2388" t="str">
            <v>NORWOOD-NORFOLK CSD</v>
          </cell>
          <cell r="C2388" t="str">
            <v>512201040001</v>
          </cell>
          <cell r="D2388" t="str">
            <v>NORWOOD-NORFOLK SCHOOL</v>
          </cell>
          <cell r="E2388" t="str">
            <v>Focus</v>
          </cell>
        </row>
        <row r="2389">
          <cell r="A2389" t="str">
            <v>512201040000</v>
          </cell>
          <cell r="B2389" t="str">
            <v>NORWOOD-NORFOLK CSD</v>
          </cell>
          <cell r="C2389" t="str">
            <v>512201040002</v>
          </cell>
          <cell r="D2389" t="str">
            <v>NORWOOD-NORFOLK ELEMENTARY SCHOOL</v>
          </cell>
          <cell r="E2389" t="str">
            <v>Good Standing</v>
          </cell>
        </row>
        <row r="2390">
          <cell r="A2390" t="str">
            <v>512201040000</v>
          </cell>
          <cell r="B2390" t="str">
            <v>NORWOOD-NORFOLK CSD</v>
          </cell>
          <cell r="C2390" t="str">
            <v>512201040003</v>
          </cell>
          <cell r="D2390" t="str">
            <v>NORWOOD-NORFOLK MIDDLE SCHOOL</v>
          </cell>
          <cell r="E2390" t="str">
            <v>Local Assistance Plan</v>
          </cell>
        </row>
        <row r="2391">
          <cell r="A2391" t="str">
            <v>310400860888</v>
          </cell>
          <cell r="B2391" t="str">
            <v>NY CENTER FOR AUTISM CS</v>
          </cell>
          <cell r="C2391" t="str">
            <v>310400860888</v>
          </cell>
          <cell r="D2391" t="str">
            <v>NY CENTER FOR AUTISM CHARTER SCHOOL</v>
          </cell>
          <cell r="E2391" t="str">
            <v>Good Standing</v>
          </cell>
        </row>
        <row r="2392">
          <cell r="A2392" t="str">
            <v>310500860963</v>
          </cell>
          <cell r="B2392" t="str">
            <v>NY FRENCH-AMERICAN CS</v>
          </cell>
          <cell r="C2392" t="str">
            <v>310500860963</v>
          </cell>
          <cell r="D2392" t="str">
            <v>NY FRENCH-AMERICAN CHARTER SCHOOL</v>
          </cell>
          <cell r="E2392" t="str">
            <v>Good Standing</v>
          </cell>
        </row>
        <row r="2393">
          <cell r="A2393" t="str">
            <v>411504020000</v>
          </cell>
          <cell r="B2393" t="str">
            <v>NY MILLS UFSD</v>
          </cell>
          <cell r="C2393" t="str">
            <v>411504020000</v>
          </cell>
          <cell r="D2393" t="str">
            <v>NY MILLS UFSD</v>
          </cell>
          <cell r="E2393" t="str">
            <v>Good Standing</v>
          </cell>
        </row>
        <row r="2394">
          <cell r="A2394" t="str">
            <v>411504020000</v>
          </cell>
          <cell r="B2394" t="str">
            <v>NY MILLS UFSD</v>
          </cell>
          <cell r="C2394" t="str">
            <v>411504020001</v>
          </cell>
          <cell r="D2394" t="str">
            <v>NY MILLS JUNIOR-SENIOR HIGH SCHOOL</v>
          </cell>
          <cell r="E2394" t="str">
            <v>Good Standing</v>
          </cell>
        </row>
        <row r="2395">
          <cell r="A2395" t="str">
            <v>411504020000</v>
          </cell>
          <cell r="B2395" t="str">
            <v>NY MILLS UFSD</v>
          </cell>
          <cell r="C2395" t="str">
            <v>411504020003</v>
          </cell>
          <cell r="D2395" t="str">
            <v>NY MILLS ELEMENTARY SCHOOL</v>
          </cell>
          <cell r="E2395" t="str">
            <v>Good Standing</v>
          </cell>
        </row>
        <row r="2396">
          <cell r="A2396" t="str">
            <v>500304030000</v>
          </cell>
          <cell r="B2396" t="str">
            <v>NYACK UFSD</v>
          </cell>
          <cell r="C2396" t="str">
            <v>500304030004</v>
          </cell>
          <cell r="D2396" t="str">
            <v>UPPER NYACK SCHOOL</v>
          </cell>
          <cell r="E2396" t="str">
            <v>Good Standing</v>
          </cell>
        </row>
        <row r="2397">
          <cell r="A2397" t="str">
            <v>500304030000</v>
          </cell>
          <cell r="B2397" t="str">
            <v>NYACK UFSD</v>
          </cell>
          <cell r="C2397" t="str">
            <v>500304030000</v>
          </cell>
          <cell r="D2397" t="str">
            <v>NYACK UFSD</v>
          </cell>
          <cell r="E2397" t="str">
            <v>Good Standing</v>
          </cell>
        </row>
        <row r="2398">
          <cell r="A2398" t="str">
            <v>500304030000</v>
          </cell>
          <cell r="B2398" t="str">
            <v>NYACK UFSD</v>
          </cell>
          <cell r="C2398" t="str">
            <v>500304030002</v>
          </cell>
          <cell r="D2398" t="str">
            <v>LIBERTY ELEMENTARY SCHOOL</v>
          </cell>
          <cell r="E2398" t="str">
            <v>Good Standing</v>
          </cell>
        </row>
        <row r="2399">
          <cell r="A2399" t="str">
            <v>500304030000</v>
          </cell>
          <cell r="B2399" t="str">
            <v>NYACK UFSD</v>
          </cell>
          <cell r="C2399" t="str">
            <v>500304030005</v>
          </cell>
          <cell r="D2399" t="str">
            <v>VALLEY COTTAGE SCHOOL</v>
          </cell>
          <cell r="E2399" t="str">
            <v>Good Standing</v>
          </cell>
        </row>
        <row r="2400">
          <cell r="A2400" t="str">
            <v>500304030000</v>
          </cell>
          <cell r="B2400" t="str">
            <v>NYACK UFSD</v>
          </cell>
          <cell r="C2400" t="str">
            <v>500304030006</v>
          </cell>
          <cell r="D2400" t="str">
            <v>NYACK SENIOR HIGH SCHOOL</v>
          </cell>
          <cell r="E2400" t="str">
            <v>Good Standing</v>
          </cell>
        </row>
        <row r="2401">
          <cell r="A2401" t="str">
            <v>500304030000</v>
          </cell>
          <cell r="B2401" t="str">
            <v>NYACK UFSD</v>
          </cell>
          <cell r="C2401" t="str">
            <v>500304030007</v>
          </cell>
          <cell r="D2401" t="str">
            <v>NYACK MIDDLE SCHOOL</v>
          </cell>
          <cell r="E2401" t="str">
            <v>Good Standing</v>
          </cell>
        </row>
        <row r="2402">
          <cell r="A2402" t="str">
            <v>320700860926</v>
          </cell>
          <cell r="B2402" t="str">
            <v>NYC CHARTER HS - AECI</v>
          </cell>
          <cell r="C2402" t="str">
            <v>320700860926</v>
          </cell>
          <cell r="D2402" t="str">
            <v>NYC CHARTER HS - AECI</v>
          </cell>
          <cell r="E2402" t="str">
            <v>Local Assistance Plan</v>
          </cell>
        </row>
        <row r="2403">
          <cell r="A2403" t="str">
            <v>310100010000</v>
          </cell>
          <cell r="B2403" t="str">
            <v>NYC GEOG DIST # 1 - MANHATTAN</v>
          </cell>
          <cell r="C2403" t="str">
            <v>310100010184</v>
          </cell>
          <cell r="D2403" t="str">
            <v>PS 184 SHUANG WEN</v>
          </cell>
          <cell r="E2403" t="str">
            <v>Good Standing</v>
          </cell>
        </row>
        <row r="2404">
          <cell r="A2404" t="str">
            <v>310100010000</v>
          </cell>
          <cell r="B2404" t="str">
            <v>NYC GEOG DIST # 1 - MANHATTAN</v>
          </cell>
          <cell r="C2404" t="str">
            <v>310100010000</v>
          </cell>
          <cell r="D2404" t="str">
            <v>NYC GEOG DIST # 1 - MANHATTAN</v>
          </cell>
          <cell r="E2404" t="str">
            <v>Focus District</v>
          </cell>
        </row>
        <row r="2405">
          <cell r="A2405" t="str">
            <v>310100010000</v>
          </cell>
          <cell r="B2405" t="str">
            <v>NYC GEOG DIST # 1 - MANHATTAN</v>
          </cell>
          <cell r="C2405" t="str">
            <v>310100010015</v>
          </cell>
          <cell r="D2405" t="str">
            <v>PS 15 ROBERTO CLEMENTE</v>
          </cell>
          <cell r="E2405" t="str">
            <v>Priority</v>
          </cell>
        </row>
        <row r="2406">
          <cell r="A2406" t="str">
            <v>310100010000</v>
          </cell>
          <cell r="B2406" t="str">
            <v>NYC GEOG DIST # 1 - MANHATTAN</v>
          </cell>
          <cell r="C2406" t="str">
            <v>310100010019</v>
          </cell>
          <cell r="D2406" t="str">
            <v>PS 19 ASHER LEVY</v>
          </cell>
          <cell r="E2406" t="str">
            <v>Good Standing</v>
          </cell>
        </row>
        <row r="2407">
          <cell r="A2407" t="str">
            <v>310100010000</v>
          </cell>
          <cell r="B2407" t="str">
            <v>NYC GEOG DIST # 1 - MANHATTAN</v>
          </cell>
          <cell r="C2407" t="str">
            <v>310100010020</v>
          </cell>
          <cell r="D2407" t="str">
            <v>PS 20 ANNA SILVER</v>
          </cell>
          <cell r="E2407" t="str">
            <v>Local Assistance Plan</v>
          </cell>
        </row>
        <row r="2408">
          <cell r="A2408" t="str">
            <v>310100010000</v>
          </cell>
          <cell r="B2408" t="str">
            <v>NYC GEOG DIST # 1 - MANHATTAN</v>
          </cell>
          <cell r="C2408" t="str">
            <v>310100010034</v>
          </cell>
          <cell r="D2408" t="str">
            <v>PS 34 FRANKLIN D ROOSEVELT</v>
          </cell>
          <cell r="E2408" t="str">
            <v>Good Standing</v>
          </cell>
        </row>
        <row r="2409">
          <cell r="A2409" t="str">
            <v>310100010000</v>
          </cell>
          <cell r="B2409" t="str">
            <v>NYC GEOG DIST # 1 - MANHATTAN</v>
          </cell>
          <cell r="C2409" t="str">
            <v>310100010063</v>
          </cell>
          <cell r="D2409" t="str">
            <v>PS 63 WILLIAM MCKINLEY</v>
          </cell>
          <cell r="E2409" t="str">
            <v>Good Standing</v>
          </cell>
        </row>
        <row r="2410">
          <cell r="A2410" t="str">
            <v>310100010000</v>
          </cell>
          <cell r="B2410" t="str">
            <v>NYC GEOG DIST # 1 - MANHATTAN</v>
          </cell>
          <cell r="C2410" t="str">
            <v>310100010064</v>
          </cell>
          <cell r="D2410" t="str">
            <v>PS 64 ROBERT SIMON</v>
          </cell>
          <cell r="E2410" t="str">
            <v>Good Standing</v>
          </cell>
        </row>
        <row r="2411">
          <cell r="A2411" t="str">
            <v>310100010000</v>
          </cell>
          <cell r="B2411" t="str">
            <v>NYC GEOG DIST # 1 - MANHATTAN</v>
          </cell>
          <cell r="C2411" t="str">
            <v>310100010110</v>
          </cell>
          <cell r="D2411" t="str">
            <v>PS 110 FLORENCE NIGHTINGALE</v>
          </cell>
          <cell r="E2411" t="str">
            <v>Good Standing</v>
          </cell>
        </row>
        <row r="2412">
          <cell r="A2412" t="str">
            <v>310100010000</v>
          </cell>
          <cell r="B2412" t="str">
            <v>NYC GEOG DIST # 1 - MANHATTAN</v>
          </cell>
          <cell r="C2412" t="str">
            <v>310100010134</v>
          </cell>
          <cell r="D2412" t="str">
            <v>PS 134 HENRIETTA SZOLD</v>
          </cell>
          <cell r="E2412" t="str">
            <v>Good Standing</v>
          </cell>
        </row>
        <row r="2413">
          <cell r="A2413" t="str">
            <v>310100010000</v>
          </cell>
          <cell r="B2413" t="str">
            <v>NYC GEOG DIST # 1 - MANHATTAN</v>
          </cell>
          <cell r="C2413" t="str">
            <v>310100010137</v>
          </cell>
          <cell r="D2413" t="str">
            <v>PS 137 JOHN L BERNSTEIN</v>
          </cell>
          <cell r="E2413" t="str">
            <v>Good Standing</v>
          </cell>
        </row>
        <row r="2414">
          <cell r="A2414" t="str">
            <v>310100010000</v>
          </cell>
          <cell r="B2414" t="str">
            <v>NYC GEOG DIST # 1 - MANHATTAN</v>
          </cell>
          <cell r="C2414" t="str">
            <v>310100010140</v>
          </cell>
          <cell r="D2414" t="str">
            <v>PS 140 NATHAN STRAUS</v>
          </cell>
          <cell r="E2414" t="str">
            <v>Local Assistance Plan</v>
          </cell>
        </row>
        <row r="2415">
          <cell r="A2415" t="str">
            <v>310100010000</v>
          </cell>
          <cell r="B2415" t="str">
            <v>NYC GEOG DIST # 1 - MANHATTAN</v>
          </cell>
          <cell r="C2415" t="str">
            <v>310100010142</v>
          </cell>
          <cell r="D2415" t="str">
            <v>PS 142 AMALIA CASTRO</v>
          </cell>
          <cell r="E2415" t="str">
            <v>Good Standing</v>
          </cell>
        </row>
        <row r="2416">
          <cell r="A2416" t="str">
            <v>310100010000</v>
          </cell>
          <cell r="B2416" t="str">
            <v>NYC GEOG DIST # 1 - MANHATTAN</v>
          </cell>
          <cell r="C2416" t="str">
            <v>310100010188</v>
          </cell>
          <cell r="D2416" t="str">
            <v>PS 188 THE ISLAND SCHOOL</v>
          </cell>
          <cell r="E2416" t="str">
            <v>Good Standing</v>
          </cell>
        </row>
        <row r="2417">
          <cell r="A2417" t="str">
            <v>310100010000</v>
          </cell>
          <cell r="B2417" t="str">
            <v>NYC GEOG DIST # 1 - MANHATTAN</v>
          </cell>
          <cell r="C2417" t="str">
            <v>310100010301</v>
          </cell>
          <cell r="D2417" t="str">
            <v>TASS SCHOOL</v>
          </cell>
          <cell r="E2417" t="str">
            <v>Local Assistance Plan</v>
          </cell>
        </row>
        <row r="2418">
          <cell r="A2418" t="str">
            <v>310100010000</v>
          </cell>
          <cell r="B2418" t="str">
            <v>NYC GEOG DIST # 1 - MANHATTAN</v>
          </cell>
          <cell r="C2418" t="str">
            <v>310100010315</v>
          </cell>
          <cell r="D2418" t="str">
            <v>EAST VILLAGE COMMUNITY SCHOOL (THE)</v>
          </cell>
          <cell r="E2418" t="str">
            <v>Good Standing</v>
          </cell>
        </row>
        <row r="2419">
          <cell r="A2419" t="str">
            <v>310100010000</v>
          </cell>
          <cell r="B2419" t="str">
            <v>NYC GEOG DIST # 1 - MANHATTAN</v>
          </cell>
          <cell r="C2419" t="str">
            <v>310100010332</v>
          </cell>
          <cell r="D2419" t="str">
            <v>UNIV NEIGHBORHOOD MIDDLE SCHOOL</v>
          </cell>
          <cell r="E2419" t="str">
            <v>Priority</v>
          </cell>
        </row>
        <row r="2420">
          <cell r="A2420" t="str">
            <v>310100010000</v>
          </cell>
          <cell r="B2420" t="str">
            <v>NYC GEOG DIST # 1 - MANHATTAN</v>
          </cell>
          <cell r="C2420" t="str">
            <v>310100010345</v>
          </cell>
          <cell r="D2420" t="str">
            <v>CASTLE</v>
          </cell>
          <cell r="E2420" t="str">
            <v>Good Standing</v>
          </cell>
        </row>
        <row r="2421">
          <cell r="A2421" t="str">
            <v>310100010000</v>
          </cell>
          <cell r="B2421" t="str">
            <v>NYC GEOG DIST # 1 - MANHATTAN</v>
          </cell>
          <cell r="C2421" t="str">
            <v>310100010361</v>
          </cell>
          <cell r="D2421" t="str">
            <v>CHILDREN'S WORKSHOP SCHOOL (THE)</v>
          </cell>
          <cell r="E2421" t="str">
            <v>Good Standing</v>
          </cell>
        </row>
        <row r="2422">
          <cell r="A2422" t="str">
            <v>310100010000</v>
          </cell>
          <cell r="B2422" t="str">
            <v>NYC GEOG DIST # 1 - MANHATTAN</v>
          </cell>
          <cell r="C2422" t="str">
            <v>310100010363</v>
          </cell>
          <cell r="D2422" t="str">
            <v>NEIGHBORHOOD SCHOOL</v>
          </cell>
          <cell r="E2422" t="str">
            <v>Good Standing</v>
          </cell>
        </row>
        <row r="2423">
          <cell r="A2423" t="str">
            <v>310100010000</v>
          </cell>
          <cell r="B2423" t="str">
            <v>NYC GEOG DIST # 1 - MANHATTAN</v>
          </cell>
          <cell r="C2423" t="str">
            <v>310100010364</v>
          </cell>
          <cell r="D2423" t="str">
            <v>EARTH SCHOOL</v>
          </cell>
          <cell r="E2423" t="str">
            <v>Good Standing</v>
          </cell>
        </row>
        <row r="2424">
          <cell r="A2424" t="str">
            <v>310100010000</v>
          </cell>
          <cell r="B2424" t="str">
            <v>NYC GEOG DIST # 1 - MANHATTAN</v>
          </cell>
          <cell r="C2424" t="str">
            <v>310100010378</v>
          </cell>
          <cell r="D2424" t="str">
            <v>SCHOOL FOR GLOBAL LEADERS</v>
          </cell>
          <cell r="E2424" t="str">
            <v>Good Standing</v>
          </cell>
        </row>
        <row r="2425">
          <cell r="A2425" t="str">
            <v>310100010000</v>
          </cell>
          <cell r="B2425" t="str">
            <v>NYC GEOG DIST # 1 - MANHATTAN</v>
          </cell>
          <cell r="C2425" t="str">
            <v>310100010839</v>
          </cell>
          <cell r="D2425" t="str">
            <v>TOMPKINS SQUARE MIDDLE SCHOOL</v>
          </cell>
          <cell r="E2425" t="str">
            <v>Good Standing</v>
          </cell>
        </row>
        <row r="2426">
          <cell r="A2426" t="str">
            <v>310100010000</v>
          </cell>
          <cell r="B2426" t="str">
            <v>NYC GEOG DIST # 1 - MANHATTAN</v>
          </cell>
          <cell r="C2426" t="str">
            <v>310100011292</v>
          </cell>
          <cell r="D2426" t="str">
            <v>HENRY STREET SCHOOL</v>
          </cell>
          <cell r="E2426" t="str">
            <v>Priority</v>
          </cell>
        </row>
        <row r="2427">
          <cell r="A2427" t="str">
            <v>310100010000</v>
          </cell>
          <cell r="B2427" t="str">
            <v>NYC GEOG DIST # 1 - MANHATTAN</v>
          </cell>
          <cell r="C2427" t="str">
            <v>310100011448</v>
          </cell>
          <cell r="D2427" t="str">
            <v>UNIVERSITY NEIGHBORHOOD HIGH SCHOOL</v>
          </cell>
          <cell r="E2427" t="str">
            <v>Focus</v>
          </cell>
        </row>
        <row r="2428">
          <cell r="A2428" t="str">
            <v>310100010000</v>
          </cell>
          <cell r="B2428" t="str">
            <v>NYC GEOG DIST # 1 - MANHATTAN</v>
          </cell>
          <cell r="C2428" t="str">
            <v>310100011450</v>
          </cell>
          <cell r="D2428" t="str">
            <v>EAST SIDE COMMUNITY SCHOOL</v>
          </cell>
          <cell r="E2428" t="str">
            <v>Good Standing</v>
          </cell>
        </row>
        <row r="2429">
          <cell r="A2429" t="str">
            <v>310100010000</v>
          </cell>
          <cell r="B2429" t="str">
            <v>NYC GEOG DIST # 1 - MANHATTAN</v>
          </cell>
          <cell r="C2429" t="str">
            <v>310100011458</v>
          </cell>
          <cell r="D2429" t="str">
            <v>FORSYTHE SATELLITE ACADEMY</v>
          </cell>
          <cell r="E2429" t="str">
            <v>Good Standing</v>
          </cell>
        </row>
        <row r="2430">
          <cell r="A2430" t="str">
            <v>310100010000</v>
          </cell>
          <cell r="B2430" t="str">
            <v>NYC GEOG DIST # 1 - MANHATTAN</v>
          </cell>
          <cell r="C2430" t="str">
            <v>310100011509</v>
          </cell>
          <cell r="D2430" t="str">
            <v>MARTA VALLE HIGH SCHOOL</v>
          </cell>
          <cell r="E2430" t="str">
            <v>Priority</v>
          </cell>
        </row>
        <row r="2431">
          <cell r="A2431" t="str">
            <v>310100010000</v>
          </cell>
          <cell r="B2431" t="str">
            <v>NYC GEOG DIST # 1 - MANHATTAN</v>
          </cell>
          <cell r="C2431" t="str">
            <v>310100011515</v>
          </cell>
          <cell r="D2431" t="str">
            <v>LOWER EAST SIDE PREP HIGH SCHOOL</v>
          </cell>
          <cell r="E2431" t="str">
            <v>Good Standing</v>
          </cell>
        </row>
        <row r="2432">
          <cell r="A2432" t="str">
            <v>310100010000</v>
          </cell>
          <cell r="B2432" t="str">
            <v>NYC GEOG DIST # 1 - MANHATTAN</v>
          </cell>
          <cell r="C2432" t="str">
            <v>310100011539</v>
          </cell>
          <cell r="D2432" t="str">
            <v>NEW EXPLORATIONS SCI, TECH &amp; MATH</v>
          </cell>
          <cell r="E2432" t="str">
            <v>Good Standing</v>
          </cell>
        </row>
        <row r="2433">
          <cell r="A2433" t="str">
            <v>310100010000</v>
          </cell>
          <cell r="B2433" t="str">
            <v>NYC GEOG DIST # 1 - MANHATTAN</v>
          </cell>
          <cell r="C2433" t="str">
            <v>310100011650</v>
          </cell>
          <cell r="D2433" t="str">
            <v>CASCADES HIGH SCHOOL</v>
          </cell>
          <cell r="E2433" t="str">
            <v>Good Standing</v>
          </cell>
        </row>
        <row r="2434">
          <cell r="A2434" t="str">
            <v>310100010000</v>
          </cell>
          <cell r="B2434" t="str">
            <v>NYC GEOG DIST # 1 - MANHATTAN</v>
          </cell>
          <cell r="C2434" t="str">
            <v>310100011696</v>
          </cell>
          <cell r="D2434" t="str">
            <v>BARD HIGH SCHOOL EARLY COLLEGE</v>
          </cell>
          <cell r="E2434" t="str">
            <v>Good Standing</v>
          </cell>
        </row>
        <row r="2435">
          <cell r="A2435" t="str">
            <v>310200010000</v>
          </cell>
          <cell r="B2435" t="str">
            <v>NYC GEOG DIST # 2 - MANHATTAN</v>
          </cell>
          <cell r="C2435" t="str">
            <v>310200010042</v>
          </cell>
          <cell r="D2435" t="str">
            <v>PS 42 BENJAMIN ALTMAN</v>
          </cell>
          <cell r="E2435" t="str">
            <v>Good Standing</v>
          </cell>
        </row>
        <row r="2436">
          <cell r="A2436" t="str">
            <v>310200010000</v>
          </cell>
          <cell r="B2436" t="str">
            <v>NYC GEOG DIST # 2 - MANHATTAN</v>
          </cell>
          <cell r="C2436" t="str">
            <v>310200010089</v>
          </cell>
          <cell r="D2436" t="str">
            <v>PS 89</v>
          </cell>
          <cell r="E2436" t="str">
            <v>Good Standing</v>
          </cell>
        </row>
        <row r="2437">
          <cell r="A2437" t="str">
            <v>310200010000</v>
          </cell>
          <cell r="B2437" t="str">
            <v>NYC GEOG DIST # 2 - MANHATTAN</v>
          </cell>
          <cell r="C2437" t="str">
            <v>310200010116</v>
          </cell>
          <cell r="D2437" t="str">
            <v>PS 116 MARY LINDLEY MURRAY</v>
          </cell>
          <cell r="E2437" t="str">
            <v>Good Standing</v>
          </cell>
        </row>
        <row r="2438">
          <cell r="A2438" t="str">
            <v>310200010000</v>
          </cell>
          <cell r="B2438" t="str">
            <v>NYC GEOG DIST # 2 - MANHATTAN</v>
          </cell>
          <cell r="C2438" t="str">
            <v>310200010183</v>
          </cell>
          <cell r="D2438" t="str">
            <v>PS 183 ROBERT L STEVENSON</v>
          </cell>
          <cell r="E2438" t="str">
            <v>Good Standing</v>
          </cell>
        </row>
        <row r="2439">
          <cell r="A2439" t="str">
            <v>310200010000</v>
          </cell>
          <cell r="B2439" t="str">
            <v>NYC GEOG DIST # 2 - MANHATTAN</v>
          </cell>
          <cell r="C2439" t="str">
            <v>310200010212</v>
          </cell>
          <cell r="D2439" t="str">
            <v>PS 212 MIDTOWN WEST</v>
          </cell>
          <cell r="E2439" t="str">
            <v>Good Standing</v>
          </cell>
        </row>
        <row r="2440">
          <cell r="A2440" t="str">
            <v>310200010000</v>
          </cell>
          <cell r="B2440" t="str">
            <v>NYC GEOG DIST # 2 - MANHATTAN</v>
          </cell>
          <cell r="C2440" t="str">
            <v>310200010312</v>
          </cell>
          <cell r="D2440" t="str">
            <v>NYC LAB MS-COLLABORATIVE STUDIES</v>
          </cell>
          <cell r="E2440" t="str">
            <v>Good Standing</v>
          </cell>
        </row>
        <row r="2441">
          <cell r="A2441" t="str">
            <v>310200010000</v>
          </cell>
          <cell r="B2441" t="str">
            <v>NYC GEOG DIST # 2 - MANHATTAN</v>
          </cell>
          <cell r="C2441" t="str">
            <v>310200010418</v>
          </cell>
          <cell r="D2441" t="str">
            <v>MILLENNIUM HIGH SCHOOL</v>
          </cell>
          <cell r="E2441" t="str">
            <v>Good Standing</v>
          </cell>
        </row>
        <row r="2442">
          <cell r="A2442" t="str">
            <v>310200010000</v>
          </cell>
          <cell r="B2442" t="str">
            <v>NYC GEOG DIST # 2 - MANHATTAN</v>
          </cell>
          <cell r="C2442" t="str">
            <v>310200011411</v>
          </cell>
          <cell r="D2442" t="str">
            <v>BARUCH COLLEGE CAMPUS HIGH SCHOOL</v>
          </cell>
          <cell r="E2442" t="str">
            <v>Good Standing</v>
          </cell>
        </row>
        <row r="2443">
          <cell r="A2443" t="str">
            <v>310200010000</v>
          </cell>
          <cell r="B2443" t="str">
            <v>NYC GEOG DIST # 2 - MANHATTAN</v>
          </cell>
          <cell r="C2443" t="str">
            <v>310200011545</v>
          </cell>
          <cell r="D2443" t="str">
            <v>HS-DUAL LANGUAGE &amp; ASIAN STUDIES</v>
          </cell>
          <cell r="E2443" t="str">
            <v>Good Standing</v>
          </cell>
        </row>
        <row r="2444">
          <cell r="A2444" t="str">
            <v>310200010000</v>
          </cell>
          <cell r="B2444" t="str">
            <v>NYC GEOG DIST # 2 - MANHATTAN</v>
          </cell>
          <cell r="C2444" t="str">
            <v>310200010000</v>
          </cell>
          <cell r="D2444" t="str">
            <v>NYC GEOG DIST # 2 - MANHATTAN</v>
          </cell>
          <cell r="E2444" t="str">
            <v>Focus District</v>
          </cell>
        </row>
        <row r="2445">
          <cell r="A2445" t="str">
            <v>310200010000</v>
          </cell>
          <cell r="B2445" t="str">
            <v>NYC GEOG DIST # 2 - MANHATTAN</v>
          </cell>
          <cell r="C2445" t="str">
            <v>310200010001</v>
          </cell>
          <cell r="D2445" t="str">
            <v>PS 1 ALFRED E SMITH</v>
          </cell>
          <cell r="E2445" t="str">
            <v>Good Standing</v>
          </cell>
        </row>
        <row r="2446">
          <cell r="A2446" t="str">
            <v>310200010000</v>
          </cell>
          <cell r="B2446" t="str">
            <v>NYC GEOG DIST # 2 - MANHATTAN</v>
          </cell>
          <cell r="C2446" t="str">
            <v>310200010002</v>
          </cell>
          <cell r="D2446" t="str">
            <v>PS 2 MEYER LONDON</v>
          </cell>
          <cell r="E2446" t="str">
            <v>Good Standing</v>
          </cell>
        </row>
        <row r="2447">
          <cell r="A2447" t="str">
            <v>310200010000</v>
          </cell>
          <cell r="B2447" t="str">
            <v>NYC GEOG DIST # 2 - MANHATTAN</v>
          </cell>
          <cell r="C2447" t="str">
            <v>310200010003</v>
          </cell>
          <cell r="D2447" t="str">
            <v>PS 3 CHARRETTE SCHOOL</v>
          </cell>
          <cell r="E2447" t="str">
            <v>Good Standing</v>
          </cell>
        </row>
        <row r="2448">
          <cell r="A2448" t="str">
            <v>310200010000</v>
          </cell>
          <cell r="B2448" t="str">
            <v>NYC GEOG DIST # 2 - MANHATTAN</v>
          </cell>
          <cell r="C2448" t="str">
            <v>310200010006</v>
          </cell>
          <cell r="D2448" t="str">
            <v>PS 6 LILLIE D BLAKE</v>
          </cell>
          <cell r="E2448" t="str">
            <v>Good Standing</v>
          </cell>
        </row>
        <row r="2449">
          <cell r="A2449" t="str">
            <v>310200010000</v>
          </cell>
          <cell r="B2449" t="str">
            <v>NYC GEOG DIST # 2 - MANHATTAN</v>
          </cell>
          <cell r="C2449" t="str">
            <v>310200010011</v>
          </cell>
          <cell r="D2449" t="str">
            <v>PS 11 WILLIAM T HARRIS</v>
          </cell>
          <cell r="E2449" t="str">
            <v>Good Standing</v>
          </cell>
        </row>
        <row r="2450">
          <cell r="A2450" t="str">
            <v>310200010000</v>
          </cell>
          <cell r="B2450" t="str">
            <v>NYC GEOG DIST # 2 - MANHATTAN</v>
          </cell>
          <cell r="C2450" t="str">
            <v>310200010033</v>
          </cell>
          <cell r="D2450" t="str">
            <v>PS 33 CHELSEA PREP</v>
          </cell>
          <cell r="E2450" t="str">
            <v>Good Standing</v>
          </cell>
        </row>
        <row r="2451">
          <cell r="A2451" t="str">
            <v>310200010000</v>
          </cell>
          <cell r="B2451" t="str">
            <v>NYC GEOG DIST # 2 - MANHATTAN</v>
          </cell>
          <cell r="C2451" t="str">
            <v>310200010040</v>
          </cell>
          <cell r="D2451" t="str">
            <v>PS 40 AUGUSTUS SAINT-GAUDENS</v>
          </cell>
          <cell r="E2451" t="str">
            <v>Good Standing</v>
          </cell>
        </row>
        <row r="2452">
          <cell r="A2452" t="str">
            <v>310200010000</v>
          </cell>
          <cell r="B2452" t="str">
            <v>NYC GEOG DIST # 2 - MANHATTAN</v>
          </cell>
          <cell r="C2452" t="str">
            <v>310200010041</v>
          </cell>
          <cell r="D2452" t="str">
            <v>PS 41 GREENWICH VILLAGE</v>
          </cell>
          <cell r="E2452" t="str">
            <v>Good Standing</v>
          </cell>
        </row>
        <row r="2453">
          <cell r="A2453" t="str">
            <v>310200010000</v>
          </cell>
          <cell r="B2453" t="str">
            <v>NYC GEOG DIST # 2 - MANHATTAN</v>
          </cell>
          <cell r="C2453" t="str">
            <v>310200010047</v>
          </cell>
          <cell r="D2453" t="str">
            <v>AMERICAN SIGN LANG &amp; ENG SECONDAR</v>
          </cell>
          <cell r="E2453" t="str">
            <v>Focus</v>
          </cell>
        </row>
        <row r="2454">
          <cell r="A2454" t="str">
            <v>310200010000</v>
          </cell>
          <cell r="B2454" t="str">
            <v>NYC GEOG DIST # 2 - MANHATTAN</v>
          </cell>
          <cell r="C2454" t="str">
            <v>310200010051</v>
          </cell>
          <cell r="D2454" t="str">
            <v>PS 51 ELIAS HOWE</v>
          </cell>
          <cell r="E2454" t="str">
            <v>Good Standing</v>
          </cell>
        </row>
        <row r="2455">
          <cell r="A2455" t="str">
            <v>310200010000</v>
          </cell>
          <cell r="B2455" t="str">
            <v>NYC GEOG DIST # 2 - MANHATTAN</v>
          </cell>
          <cell r="C2455" t="str">
            <v>310200010059</v>
          </cell>
          <cell r="D2455" t="str">
            <v>PS 59 BEEKMAN HILL INTERNATIONAL</v>
          </cell>
          <cell r="E2455" t="str">
            <v>Good Standing</v>
          </cell>
        </row>
        <row r="2456">
          <cell r="A2456" t="str">
            <v>310200010000</v>
          </cell>
          <cell r="B2456" t="str">
            <v>NYC GEOG DIST # 2 - MANHATTAN</v>
          </cell>
          <cell r="C2456" t="str">
            <v>310200010077</v>
          </cell>
          <cell r="D2456" t="str">
            <v>PS 77 LOWER LAB SCHOOL</v>
          </cell>
          <cell r="E2456" t="str">
            <v>Good Standing</v>
          </cell>
        </row>
        <row r="2457">
          <cell r="A2457" t="str">
            <v>310200010000</v>
          </cell>
          <cell r="B2457" t="str">
            <v>NYC GEOG DIST # 2 - MANHATTAN</v>
          </cell>
          <cell r="C2457" t="str">
            <v>310200010104</v>
          </cell>
          <cell r="D2457" t="str">
            <v>JHS 104 SIMON BARUCH</v>
          </cell>
          <cell r="E2457" t="str">
            <v>Good Standing</v>
          </cell>
        </row>
        <row r="2458">
          <cell r="A2458" t="str">
            <v>310200010000</v>
          </cell>
          <cell r="B2458" t="str">
            <v>NYC GEOG DIST # 2 - MANHATTAN</v>
          </cell>
          <cell r="C2458" t="str">
            <v>310200010111</v>
          </cell>
          <cell r="D2458" t="str">
            <v>PS 111 ADOLPH S OCHS</v>
          </cell>
          <cell r="E2458" t="str">
            <v>Local Assistance Plan</v>
          </cell>
        </row>
        <row r="2459">
          <cell r="A2459" t="str">
            <v>310200010000</v>
          </cell>
          <cell r="B2459" t="str">
            <v>NYC GEOG DIST # 2 - MANHATTAN</v>
          </cell>
          <cell r="C2459" t="str">
            <v>310200010114</v>
          </cell>
          <cell r="D2459" t="str">
            <v>EAST SIDE MIDDLE SCHOOL</v>
          </cell>
          <cell r="E2459" t="str">
            <v>Good Standing</v>
          </cell>
        </row>
        <row r="2460">
          <cell r="A2460" t="str">
            <v>310200010000</v>
          </cell>
          <cell r="B2460" t="str">
            <v>NYC GEOG DIST # 2 - MANHATTAN</v>
          </cell>
          <cell r="C2460" t="str">
            <v>310200010124</v>
          </cell>
          <cell r="D2460" t="str">
            <v>PS 124 YUNG WING</v>
          </cell>
          <cell r="E2460" t="str">
            <v>Good Standing</v>
          </cell>
        </row>
        <row r="2461">
          <cell r="A2461" t="str">
            <v>310200010000</v>
          </cell>
          <cell r="B2461" t="str">
            <v>NYC GEOG DIST # 2 - MANHATTAN</v>
          </cell>
          <cell r="C2461" t="str">
            <v>310200010126</v>
          </cell>
          <cell r="D2461" t="str">
            <v>PS 126 JACOB AUGUST RIIS</v>
          </cell>
          <cell r="E2461" t="str">
            <v>Good Standing</v>
          </cell>
        </row>
        <row r="2462">
          <cell r="A2462" t="str">
            <v>310200010000</v>
          </cell>
          <cell r="B2462" t="str">
            <v>NYC GEOG DIST # 2 - MANHATTAN</v>
          </cell>
          <cell r="C2462" t="str">
            <v>310200010130</v>
          </cell>
          <cell r="D2462" t="str">
            <v>PS 130 HERNANDO DE SOTO</v>
          </cell>
          <cell r="E2462" t="str">
            <v>Good Standing</v>
          </cell>
        </row>
        <row r="2463">
          <cell r="A2463" t="str">
            <v>310200010000</v>
          </cell>
          <cell r="B2463" t="str">
            <v>NYC GEOG DIST # 2 - MANHATTAN</v>
          </cell>
          <cell r="C2463" t="str">
            <v>310200010131</v>
          </cell>
          <cell r="D2463" t="str">
            <v>MS 131</v>
          </cell>
          <cell r="E2463" t="str">
            <v>Local Assistance Plan</v>
          </cell>
        </row>
        <row r="2464">
          <cell r="A2464" t="str">
            <v>310200010000</v>
          </cell>
          <cell r="B2464" t="str">
            <v>NYC GEOG DIST # 2 - MANHATTAN</v>
          </cell>
          <cell r="C2464" t="str">
            <v>310200010150</v>
          </cell>
          <cell r="D2464" t="str">
            <v>PS 150</v>
          </cell>
          <cell r="E2464" t="str">
            <v>Good Standing</v>
          </cell>
        </row>
        <row r="2465">
          <cell r="A2465" t="str">
            <v>310200010000</v>
          </cell>
          <cell r="B2465" t="str">
            <v>NYC GEOG DIST # 2 - MANHATTAN</v>
          </cell>
          <cell r="C2465" t="str">
            <v>310200010151</v>
          </cell>
          <cell r="D2465" t="str">
            <v>YORKVILLE COMMUNITY SCHOOL</v>
          </cell>
          <cell r="E2465" t="str">
            <v>Good Standing</v>
          </cell>
        </row>
        <row r="2466">
          <cell r="A2466" t="str">
            <v>310200010000</v>
          </cell>
          <cell r="B2466" t="str">
            <v>NYC GEOG DIST # 2 - MANHATTAN</v>
          </cell>
          <cell r="C2466" t="str">
            <v>310200010158</v>
          </cell>
          <cell r="D2466" t="str">
            <v>PS 158 BAYARD TAYLOR</v>
          </cell>
          <cell r="E2466" t="str">
            <v>Good Standing</v>
          </cell>
        </row>
        <row r="2467">
          <cell r="A2467" t="str">
            <v>310200010000</v>
          </cell>
          <cell r="B2467" t="str">
            <v>NYC GEOG DIST # 2 - MANHATTAN</v>
          </cell>
          <cell r="C2467" t="str">
            <v>310200010167</v>
          </cell>
          <cell r="D2467" t="str">
            <v>JHS 167 ROBERT F WAGNER</v>
          </cell>
          <cell r="E2467" t="str">
            <v>Good Standing</v>
          </cell>
        </row>
        <row r="2468">
          <cell r="A2468" t="str">
            <v>310200010000</v>
          </cell>
          <cell r="B2468" t="str">
            <v>NYC GEOG DIST # 2 - MANHATTAN</v>
          </cell>
          <cell r="C2468" t="str">
            <v>310200010198</v>
          </cell>
          <cell r="D2468" t="str">
            <v>PS 198 ISADOR E IDA STRAUS</v>
          </cell>
          <cell r="E2468" t="str">
            <v>Good Standing</v>
          </cell>
        </row>
        <row r="2469">
          <cell r="A2469" t="str">
            <v>310200010000</v>
          </cell>
          <cell r="B2469" t="str">
            <v>NYC GEOG DIST # 2 - MANHATTAN</v>
          </cell>
          <cell r="C2469" t="str">
            <v>310200010217</v>
          </cell>
          <cell r="D2469" t="str">
            <v>PS/IS 217 ROOSEVELT ISLAND</v>
          </cell>
          <cell r="E2469" t="str">
            <v>Good Standing</v>
          </cell>
        </row>
        <row r="2470">
          <cell r="A2470" t="str">
            <v>310200010000</v>
          </cell>
          <cell r="B2470" t="str">
            <v>NYC GEOG DIST # 2 - MANHATTAN</v>
          </cell>
          <cell r="C2470" t="str">
            <v>310200010234</v>
          </cell>
          <cell r="D2470" t="str">
            <v>PS 234 INDEPENDENCE SCHOOL</v>
          </cell>
          <cell r="E2470" t="str">
            <v>Good Standing</v>
          </cell>
        </row>
        <row r="2471">
          <cell r="A2471" t="str">
            <v>310200010000</v>
          </cell>
          <cell r="B2471" t="str">
            <v>NYC GEOG DIST # 2 - MANHATTAN</v>
          </cell>
          <cell r="C2471" t="str">
            <v>310200010255</v>
          </cell>
          <cell r="D2471" t="str">
            <v>MS 255 SALK SCHOOL OF SCIENCE</v>
          </cell>
          <cell r="E2471" t="str">
            <v>Good Standing</v>
          </cell>
        </row>
        <row r="2472">
          <cell r="A2472" t="str">
            <v>310200010000</v>
          </cell>
          <cell r="B2472" t="str">
            <v>NYC GEOG DIST # 2 - MANHATTAN</v>
          </cell>
          <cell r="C2472" t="str">
            <v>310200010260</v>
          </cell>
          <cell r="D2472" t="str">
            <v>MS 260 CLINTON SCH WRITERS &amp; ARTISTS</v>
          </cell>
          <cell r="E2472" t="str">
            <v>Good Standing</v>
          </cell>
        </row>
        <row r="2473">
          <cell r="A2473" t="str">
            <v>310200010000</v>
          </cell>
          <cell r="B2473" t="str">
            <v>NYC GEOG DIST # 2 - MANHATTAN</v>
          </cell>
          <cell r="C2473" t="str">
            <v>310200010267</v>
          </cell>
          <cell r="D2473" t="str">
            <v>PS 267</v>
          </cell>
          <cell r="E2473" t="str">
            <v>Good Standing</v>
          </cell>
        </row>
        <row r="2474">
          <cell r="A2474" t="str">
            <v>310200010000</v>
          </cell>
          <cell r="B2474" t="str">
            <v>NYC GEOG DIST # 2 - MANHATTAN</v>
          </cell>
          <cell r="C2474" t="str">
            <v>310200010276</v>
          </cell>
          <cell r="D2474" t="str">
            <v>BATTERY PARK CITY SCHOOL</v>
          </cell>
          <cell r="E2474" t="str">
            <v>Good Standing</v>
          </cell>
        </row>
        <row r="2475">
          <cell r="A2475" t="str">
            <v>310200010000</v>
          </cell>
          <cell r="B2475" t="str">
            <v>NYC GEOG DIST # 2 - MANHATTAN</v>
          </cell>
          <cell r="C2475" t="str">
            <v>310200010289</v>
          </cell>
          <cell r="D2475" t="str">
            <v>IS 289</v>
          </cell>
          <cell r="E2475" t="str">
            <v>Good Standing</v>
          </cell>
        </row>
        <row r="2476">
          <cell r="A2476" t="str">
            <v>310200010000</v>
          </cell>
          <cell r="B2476" t="str">
            <v>NYC GEOG DIST # 2 - MANHATTAN</v>
          </cell>
          <cell r="C2476" t="str">
            <v>310200010290</v>
          </cell>
          <cell r="D2476" t="str">
            <v>PS 290 MANHATTAN NEW SCHOOL</v>
          </cell>
          <cell r="E2476" t="str">
            <v>Good Standing</v>
          </cell>
        </row>
        <row r="2477">
          <cell r="A2477" t="str">
            <v>310200010000</v>
          </cell>
          <cell r="B2477" t="str">
            <v>NYC GEOG DIST # 2 - MANHATTAN</v>
          </cell>
          <cell r="C2477" t="str">
            <v>310200010347</v>
          </cell>
          <cell r="D2477" t="str">
            <v>47 AMER SIGN LANG &amp; ENG LOWER</v>
          </cell>
          <cell r="E2477" t="str">
            <v>Good Standing</v>
          </cell>
        </row>
        <row r="2478">
          <cell r="A2478" t="str">
            <v>310200010000</v>
          </cell>
          <cell r="B2478" t="str">
            <v>NYC GEOG DIST # 2 - MANHATTAN</v>
          </cell>
          <cell r="C2478" t="str">
            <v>310200010397</v>
          </cell>
          <cell r="D2478" t="str">
            <v>SPRUCE STREET SCHOOL</v>
          </cell>
          <cell r="E2478" t="str">
            <v>Good Standing</v>
          </cell>
        </row>
        <row r="2479">
          <cell r="A2479" t="str">
            <v>310200010000</v>
          </cell>
          <cell r="B2479" t="str">
            <v>NYC GEOG DIST # 2 - MANHATTAN</v>
          </cell>
          <cell r="C2479" t="str">
            <v>310200010412</v>
          </cell>
          <cell r="D2479" t="str">
            <v>NYC LAB HS-COLLABORATIVE STUDIES</v>
          </cell>
          <cell r="E2479" t="str">
            <v>Good Standing</v>
          </cell>
        </row>
        <row r="2480">
          <cell r="A2480" t="str">
            <v>310200010000</v>
          </cell>
          <cell r="B2480" t="str">
            <v>NYC GEOG DIST # 2 - MANHATTAN</v>
          </cell>
          <cell r="C2480" t="str">
            <v>310200010413</v>
          </cell>
          <cell r="D2480" t="str">
            <v>SCHOOL OF THE FUTURE HIGH SCHOOL</v>
          </cell>
          <cell r="E2480" t="str">
            <v>Good Standing</v>
          </cell>
        </row>
        <row r="2481">
          <cell r="A2481" t="str">
            <v>310200010000</v>
          </cell>
          <cell r="B2481" t="str">
            <v>NYC GEOG DIST # 2 - MANHATTAN</v>
          </cell>
          <cell r="C2481" t="str">
            <v>310200010414</v>
          </cell>
          <cell r="D2481" t="str">
            <v>NYC MUSEUM SCHOOL</v>
          </cell>
          <cell r="E2481" t="str">
            <v>Good Standing</v>
          </cell>
        </row>
        <row r="2482">
          <cell r="A2482" t="str">
            <v>310200010000</v>
          </cell>
          <cell r="B2482" t="str">
            <v>NYC GEOG DIST # 2 - MANHATTAN</v>
          </cell>
          <cell r="C2482" t="str">
            <v>310200010416</v>
          </cell>
          <cell r="D2482" t="str">
            <v>ELEANOR ROOSEVELT HIGH SCHOOL</v>
          </cell>
          <cell r="E2482" t="str">
            <v>Good Standing</v>
          </cell>
        </row>
        <row r="2483">
          <cell r="A2483" t="str">
            <v>310200010000</v>
          </cell>
          <cell r="B2483" t="str">
            <v>NYC GEOG DIST # 2 - MANHATTAN</v>
          </cell>
          <cell r="C2483" t="str">
            <v>310200010896</v>
          </cell>
          <cell r="D2483" t="str">
            <v>LOWER MANHATTAN COM MIDDLE SCHOOL</v>
          </cell>
          <cell r="E2483" t="str">
            <v>Good Standing</v>
          </cell>
        </row>
        <row r="2484">
          <cell r="A2484" t="str">
            <v>310200010000</v>
          </cell>
          <cell r="B2484" t="str">
            <v>NYC GEOG DIST # 2 - MANHATTAN</v>
          </cell>
          <cell r="C2484" t="str">
            <v>310200011225</v>
          </cell>
          <cell r="D2484" t="str">
            <v>ELLA BAKER SCHOOL</v>
          </cell>
          <cell r="E2484" t="str">
            <v>Good Standing</v>
          </cell>
        </row>
        <row r="2485">
          <cell r="A2485" t="str">
            <v>310200010000</v>
          </cell>
          <cell r="B2485" t="str">
            <v>NYC GEOG DIST # 2 - MANHATTAN</v>
          </cell>
          <cell r="C2485" t="str">
            <v>310200011288</v>
          </cell>
          <cell r="D2485" t="str">
            <v>FOOD &amp; FINANCE HIGH SCHOOL</v>
          </cell>
          <cell r="E2485" t="str">
            <v>Good Standing</v>
          </cell>
        </row>
        <row r="2486">
          <cell r="A2486" t="str">
            <v>310200010000</v>
          </cell>
          <cell r="B2486" t="str">
            <v>NYC GEOG DIST # 2 - MANHATTAN</v>
          </cell>
          <cell r="C2486" t="str">
            <v>310200011294</v>
          </cell>
          <cell r="D2486" t="str">
            <v>ESSEX STREET ACADEMY</v>
          </cell>
          <cell r="E2486" t="str">
            <v>Good Standing</v>
          </cell>
        </row>
        <row r="2487">
          <cell r="A2487" t="str">
            <v>310200010000</v>
          </cell>
          <cell r="B2487" t="str">
            <v>NYC GEOG DIST # 2 - MANHATTAN</v>
          </cell>
          <cell r="C2487" t="str">
            <v>310200011296</v>
          </cell>
          <cell r="D2487" t="str">
            <v>HIGH SCHOOL OF HOSPITALITY MGMNT</v>
          </cell>
          <cell r="E2487" t="str">
            <v>Good Standing</v>
          </cell>
        </row>
        <row r="2488">
          <cell r="A2488" t="str">
            <v>310200010000</v>
          </cell>
          <cell r="B2488" t="str">
            <v>NYC GEOG DIST # 2 - MANHATTAN</v>
          </cell>
          <cell r="C2488" t="str">
            <v>310200011298</v>
          </cell>
          <cell r="D2488" t="str">
            <v>PACE HIGH SCHOOL</v>
          </cell>
          <cell r="E2488" t="str">
            <v>Good Standing</v>
          </cell>
        </row>
        <row r="2489">
          <cell r="A2489" t="str">
            <v>310200010000</v>
          </cell>
          <cell r="B2489" t="str">
            <v>NYC GEOG DIST # 2 - MANHATTAN</v>
          </cell>
          <cell r="C2489" t="str">
            <v>310200011300</v>
          </cell>
          <cell r="D2489" t="str">
            <v>URBAN ASSMBLY SCH-DESIGN &amp; CONST</v>
          </cell>
          <cell r="E2489" t="str">
            <v>Good Standing</v>
          </cell>
        </row>
        <row r="2490">
          <cell r="A2490" t="str">
            <v>310200010000</v>
          </cell>
          <cell r="B2490" t="str">
            <v>NYC GEOG DIST # 2 - MANHATTAN</v>
          </cell>
          <cell r="C2490" t="str">
            <v>310200011303</v>
          </cell>
          <cell r="D2490" t="str">
            <v>FACING HISTORY SCHOOL (THE)</v>
          </cell>
          <cell r="E2490" t="str">
            <v>Focus</v>
          </cell>
        </row>
        <row r="2491">
          <cell r="A2491" t="str">
            <v>310200010000</v>
          </cell>
          <cell r="B2491" t="str">
            <v>NYC GEOG DIST # 2 - MANHATTAN</v>
          </cell>
          <cell r="C2491" t="str">
            <v>310200011305</v>
          </cell>
          <cell r="D2491" t="str">
            <v>URBAN ACADEMY-GOV'T &amp; LAW</v>
          </cell>
          <cell r="E2491" t="str">
            <v>Good Standing</v>
          </cell>
        </row>
        <row r="2492">
          <cell r="A2492" t="str">
            <v>310200010000</v>
          </cell>
          <cell r="B2492" t="str">
            <v>NYC GEOG DIST # 2 - MANHATTAN</v>
          </cell>
          <cell r="C2492" t="str">
            <v>310200011308</v>
          </cell>
          <cell r="D2492" t="str">
            <v>LOWER MANHATTAN ARTS ACADEMY</v>
          </cell>
          <cell r="E2492" t="str">
            <v>Good Standing</v>
          </cell>
        </row>
        <row r="2493">
          <cell r="A2493" t="str">
            <v>310200010000</v>
          </cell>
          <cell r="B2493" t="str">
            <v>NYC GEOG DIST # 2 - MANHATTAN</v>
          </cell>
          <cell r="C2493" t="str">
            <v>310200011313</v>
          </cell>
          <cell r="D2493" t="str">
            <v>JAMES BALDWIN SCHOOL</v>
          </cell>
          <cell r="E2493" t="str">
            <v>Good Standing</v>
          </cell>
        </row>
        <row r="2494">
          <cell r="A2494" t="str">
            <v>310200010000</v>
          </cell>
          <cell r="B2494" t="str">
            <v>NYC GEOG DIST # 2 - MANHATTAN</v>
          </cell>
          <cell r="C2494" t="str">
            <v>310200011316</v>
          </cell>
          <cell r="D2494" t="str">
            <v>URBAN SCH-BUSINESS-YNG WOMEN</v>
          </cell>
          <cell r="E2494" t="str">
            <v>Good Standing</v>
          </cell>
        </row>
        <row r="2495">
          <cell r="A2495" t="str">
            <v>310200010000</v>
          </cell>
          <cell r="B2495" t="str">
            <v>NYC GEOG DIST # 2 - MANHATTAN</v>
          </cell>
          <cell r="C2495" t="str">
            <v>310200011374</v>
          </cell>
          <cell r="D2495" t="str">
            <v>GRAMERCY ARTS HIGH SCHOOL</v>
          </cell>
          <cell r="E2495" t="str">
            <v>Good Standing</v>
          </cell>
        </row>
        <row r="2496">
          <cell r="A2496" t="str">
            <v>310200010000</v>
          </cell>
          <cell r="B2496" t="str">
            <v>NYC GEOG DIST # 2 - MANHATTAN</v>
          </cell>
          <cell r="C2496" t="str">
            <v>310200011376</v>
          </cell>
          <cell r="D2496" t="str">
            <v>NYC ISCHOOL</v>
          </cell>
          <cell r="E2496" t="str">
            <v>Good Standing</v>
          </cell>
        </row>
        <row r="2497">
          <cell r="A2497" t="str">
            <v>310200010000</v>
          </cell>
          <cell r="B2497" t="str">
            <v>NYC GEOG DIST # 2 - MANHATTAN</v>
          </cell>
          <cell r="C2497" t="str">
            <v>310200011392</v>
          </cell>
          <cell r="D2497" t="str">
            <v>MANHATTAN BUSINESS ACADEMY</v>
          </cell>
          <cell r="E2497" t="str">
            <v>Good Standing</v>
          </cell>
        </row>
        <row r="2498">
          <cell r="A2498" t="str">
            <v>310200010000</v>
          </cell>
          <cell r="B2498" t="str">
            <v>NYC GEOG DIST # 2 - MANHATTAN</v>
          </cell>
          <cell r="C2498" t="str">
            <v>310200011393</v>
          </cell>
          <cell r="D2498" t="str">
            <v>BUSINESS OF SPORTS SCHOOL</v>
          </cell>
          <cell r="E2498" t="str">
            <v>Good Standing</v>
          </cell>
        </row>
        <row r="2499">
          <cell r="A2499" t="str">
            <v>310200010000</v>
          </cell>
          <cell r="B2499" t="str">
            <v>NYC GEOG DIST # 2 - MANHATTAN</v>
          </cell>
          <cell r="C2499" t="str">
            <v>310200011394</v>
          </cell>
          <cell r="D2499" t="str">
            <v>EMMA LAZARUS HIGH SCHOOL</v>
          </cell>
          <cell r="E2499" t="str">
            <v>Good Standing</v>
          </cell>
        </row>
        <row r="2500">
          <cell r="A2500" t="str">
            <v>310200010000</v>
          </cell>
          <cell r="B2500" t="str">
            <v>NYC GEOG DIST # 2 - MANHATTAN</v>
          </cell>
          <cell r="C2500" t="str">
            <v>310200011399</v>
          </cell>
          <cell r="D2500" t="str">
            <v>HIGH SCHOOL-LANGUAGE AND DIPLOMACY</v>
          </cell>
          <cell r="E2500" t="str">
            <v>Good Standing</v>
          </cell>
        </row>
        <row r="2501">
          <cell r="A2501" t="str">
            <v>310200010000</v>
          </cell>
          <cell r="B2501" t="str">
            <v>NYC GEOG DIST # 2 - MANHATTAN</v>
          </cell>
          <cell r="C2501" t="str">
            <v>310200011400</v>
          </cell>
          <cell r="D2501" t="str">
            <v>HS FOR ENVIRONMENTAL STUDIES</v>
          </cell>
          <cell r="E2501" t="str">
            <v>Good Standing</v>
          </cell>
        </row>
        <row r="2502">
          <cell r="A2502" t="str">
            <v>310200010000</v>
          </cell>
          <cell r="B2502" t="str">
            <v>NYC GEOG DIST # 2 - MANHATTAN</v>
          </cell>
          <cell r="C2502" t="str">
            <v>310200011407</v>
          </cell>
          <cell r="D2502" t="str">
            <v>INST FOR COLLABORATIVE EDUCATION</v>
          </cell>
          <cell r="E2502" t="str">
            <v>Good Standing</v>
          </cell>
        </row>
        <row r="2503">
          <cell r="A2503" t="str">
            <v>310200010000</v>
          </cell>
          <cell r="B2503" t="str">
            <v>NYC GEOG DIST # 2 - MANHATTAN</v>
          </cell>
          <cell r="C2503" t="str">
            <v>310200011408</v>
          </cell>
          <cell r="D2503" t="str">
            <v>PROFESSIONAL PERF ARTS HIGH SCHOOL</v>
          </cell>
          <cell r="E2503" t="str">
            <v>Good Standing</v>
          </cell>
        </row>
        <row r="2504">
          <cell r="A2504" t="str">
            <v>310200010000</v>
          </cell>
          <cell r="B2504" t="str">
            <v>NYC GEOG DIST # 2 - MANHATTAN</v>
          </cell>
          <cell r="C2504" t="str">
            <v>310200011419</v>
          </cell>
          <cell r="D2504" t="str">
            <v>LANDMARK HIGH SCHOOL</v>
          </cell>
          <cell r="E2504" t="str">
            <v>Focus</v>
          </cell>
        </row>
        <row r="2505">
          <cell r="A2505" t="str">
            <v>310200010000</v>
          </cell>
          <cell r="B2505" t="str">
            <v>NYC GEOG DIST # 2 - MANHATTAN</v>
          </cell>
          <cell r="C2505" t="str">
            <v>310200011420</v>
          </cell>
          <cell r="D2505" t="str">
            <v>HS-HEALTH PROFESSIONS &amp; HUMAN SVCS</v>
          </cell>
          <cell r="E2505" t="str">
            <v>Good Standing</v>
          </cell>
        </row>
        <row r="2506">
          <cell r="A2506" t="str">
            <v>310200010000</v>
          </cell>
          <cell r="B2506" t="str">
            <v>NYC GEOG DIST # 2 - MANHATTAN</v>
          </cell>
          <cell r="C2506" t="str">
            <v>310200011422</v>
          </cell>
          <cell r="D2506" t="str">
            <v>QUEST TO LEARN</v>
          </cell>
          <cell r="E2506" t="str">
            <v>Good Standing</v>
          </cell>
        </row>
        <row r="2507">
          <cell r="A2507" t="str">
            <v>310200010000</v>
          </cell>
          <cell r="B2507" t="str">
            <v>NYC GEOG DIST # 2 - MANHATTAN</v>
          </cell>
          <cell r="C2507" t="str">
            <v>310200011425</v>
          </cell>
          <cell r="D2507" t="str">
            <v>LEADERSHIP &amp; PUBLIC SERVICE HIGH SCH</v>
          </cell>
          <cell r="E2507" t="str">
            <v>Good Standing</v>
          </cell>
        </row>
        <row r="2508">
          <cell r="A2508" t="str">
            <v>310200010000</v>
          </cell>
          <cell r="B2508" t="str">
            <v>NYC GEOG DIST # 2 - MANHATTAN</v>
          </cell>
          <cell r="C2508" t="str">
            <v>310200011427</v>
          </cell>
          <cell r="D2508" t="str">
            <v>MANHATTAN ACAD-ARTS AND LANGUAGE</v>
          </cell>
          <cell r="E2508" t="str">
            <v>Good Standing</v>
          </cell>
        </row>
        <row r="2509">
          <cell r="A2509" t="str">
            <v>310200010000</v>
          </cell>
          <cell r="B2509" t="str">
            <v>NYC GEOG DIST # 2 - MANHATTAN</v>
          </cell>
          <cell r="C2509" t="str">
            <v>310200011429</v>
          </cell>
          <cell r="D2509" t="str">
            <v>LEGACY SCHOOL FOR INTEGRATED STUDIES</v>
          </cell>
          <cell r="E2509" t="str">
            <v>Good Standing</v>
          </cell>
        </row>
        <row r="2510">
          <cell r="A2510" t="str">
            <v>310200010000</v>
          </cell>
          <cell r="B2510" t="str">
            <v>NYC GEOG DIST # 2 - MANHATTAN</v>
          </cell>
          <cell r="C2510" t="str">
            <v>310200011432</v>
          </cell>
          <cell r="D2510" t="str">
            <v>MURRAY HILL ACADEMY</v>
          </cell>
          <cell r="E2510" t="str">
            <v>Good Standing</v>
          </cell>
        </row>
        <row r="2511">
          <cell r="A2511" t="str">
            <v>310200010000</v>
          </cell>
          <cell r="B2511" t="str">
            <v>NYC GEOG DIST # 2 - MANHATTAN</v>
          </cell>
          <cell r="C2511" t="str">
            <v>310200011437</v>
          </cell>
          <cell r="D2511" t="str">
            <v>HUDSON HS OF LEARNING TECHNOLOGIES</v>
          </cell>
          <cell r="E2511" t="str">
            <v>Good Standing</v>
          </cell>
        </row>
        <row r="2512">
          <cell r="A2512" t="str">
            <v>310200010000</v>
          </cell>
          <cell r="B2512" t="str">
            <v>NYC GEOG DIST # 2 - MANHATTAN</v>
          </cell>
          <cell r="C2512" t="str">
            <v>310200011438</v>
          </cell>
          <cell r="D2512" t="str">
            <v>INTERNATIONAL HS AT UNION SQUARE</v>
          </cell>
          <cell r="E2512" t="str">
            <v>Good Standing</v>
          </cell>
        </row>
        <row r="2513">
          <cell r="A2513" t="str">
            <v>310200010000</v>
          </cell>
          <cell r="B2513" t="str">
            <v>NYC GEOG DIST # 2 - MANHATTAN</v>
          </cell>
          <cell r="C2513" t="str">
            <v>310200011439</v>
          </cell>
          <cell r="D2513" t="str">
            <v>MANHATTAN VILLAGE ACADEMY</v>
          </cell>
          <cell r="E2513" t="str">
            <v>Good Standing</v>
          </cell>
        </row>
        <row r="2514">
          <cell r="A2514" t="str">
            <v>310200010000</v>
          </cell>
          <cell r="B2514" t="str">
            <v>NYC GEOG DIST # 2 - MANHATTAN</v>
          </cell>
          <cell r="C2514" t="str">
            <v>310200011440</v>
          </cell>
          <cell r="D2514" t="str">
            <v>BAYARD RUSTIN EDUCATIONAL COMPLEX</v>
          </cell>
          <cell r="E2514" t="str">
            <v>Good Standing</v>
          </cell>
        </row>
        <row r="2515">
          <cell r="A2515" t="str">
            <v>310200010000</v>
          </cell>
          <cell r="B2515" t="str">
            <v>NYC GEOG DIST # 2 - MANHATTAN</v>
          </cell>
          <cell r="C2515" t="str">
            <v>310200011442</v>
          </cell>
          <cell r="D2515" t="str">
            <v>BALLET TECH/NYC PS FOR DANCE</v>
          </cell>
          <cell r="E2515" t="str">
            <v>Good Standing</v>
          </cell>
        </row>
        <row r="2516">
          <cell r="A2516" t="str">
            <v>310200010000</v>
          </cell>
          <cell r="B2516" t="str">
            <v>NYC GEOG DIST # 2 - MANHATTAN</v>
          </cell>
          <cell r="C2516" t="str">
            <v>310200011449</v>
          </cell>
          <cell r="D2516" t="str">
            <v>VANGUARD HIGH SCHOOL</v>
          </cell>
          <cell r="E2516" t="str">
            <v>Good Standing</v>
          </cell>
        </row>
        <row r="2517">
          <cell r="A2517" t="str">
            <v>310200010000</v>
          </cell>
          <cell r="B2517" t="str">
            <v>NYC GEOG DIST # 2 - MANHATTAN</v>
          </cell>
          <cell r="C2517" t="str">
            <v>310200011459</v>
          </cell>
          <cell r="D2517" t="str">
            <v>MANHATTAN INTERNATIONAL HIGH SCHOOL</v>
          </cell>
          <cell r="E2517" t="str">
            <v>Focus</v>
          </cell>
        </row>
        <row r="2518">
          <cell r="A2518" t="str">
            <v>310200010000</v>
          </cell>
          <cell r="B2518" t="str">
            <v>NYC GEOG DIST # 2 - MANHATTAN</v>
          </cell>
          <cell r="C2518" t="str">
            <v>310200011460</v>
          </cell>
          <cell r="D2518" t="str">
            <v>WASHINGTON IRVING HIGH SCHOOL</v>
          </cell>
          <cell r="E2518" t="str">
            <v>Priority</v>
          </cell>
        </row>
        <row r="2519">
          <cell r="A2519" t="str">
            <v>310200010000</v>
          </cell>
          <cell r="B2519" t="str">
            <v>NYC GEOG DIST # 2 - MANHATTAN</v>
          </cell>
          <cell r="C2519" t="str">
            <v>310200011475</v>
          </cell>
          <cell r="D2519" t="str">
            <v>STUYVESANT HIGH SCHOOL</v>
          </cell>
          <cell r="E2519" t="str">
            <v>Good Standing</v>
          </cell>
        </row>
        <row r="2520">
          <cell r="A2520" t="str">
            <v>310200010000</v>
          </cell>
          <cell r="B2520" t="str">
            <v>NYC GEOG DIST # 2 - MANHATTAN</v>
          </cell>
          <cell r="C2520" t="str">
            <v>310200011489</v>
          </cell>
          <cell r="D2520" t="str">
            <v>HIGH SCHOOL OF ECONOMICS &amp; FINANCE</v>
          </cell>
          <cell r="E2520" t="str">
            <v>Good Standing</v>
          </cell>
        </row>
        <row r="2521">
          <cell r="A2521" t="str">
            <v>310200010000</v>
          </cell>
          <cell r="B2521" t="str">
            <v>NYC GEOG DIST # 2 - MANHATTAN</v>
          </cell>
          <cell r="C2521" t="str">
            <v>310200011500</v>
          </cell>
          <cell r="D2521" t="str">
            <v>UNITY CENTER FOR URBAN TECHNOLOGIES</v>
          </cell>
          <cell r="E2521" t="str">
            <v>Good Standing</v>
          </cell>
        </row>
        <row r="2522">
          <cell r="A2522" t="str">
            <v>310200010000</v>
          </cell>
          <cell r="B2522" t="str">
            <v>NYC GEOG DIST # 2 - MANHATTAN</v>
          </cell>
          <cell r="C2522" t="str">
            <v>310200011507</v>
          </cell>
          <cell r="D2522" t="str">
            <v>URBAN ASSEMBLY GATEWAY SCHOOL-TECH</v>
          </cell>
          <cell r="E2522" t="str">
            <v>Good Standing</v>
          </cell>
        </row>
        <row r="2523">
          <cell r="A2523" t="str">
            <v>310200010000</v>
          </cell>
          <cell r="B2523" t="str">
            <v>NYC GEOG DIST # 2 - MANHATTAN</v>
          </cell>
          <cell r="C2523" t="str">
            <v>310200011519</v>
          </cell>
          <cell r="D2523" t="str">
            <v>TALENT UNLIMITED HIGH SCHOOL</v>
          </cell>
          <cell r="E2523" t="str">
            <v>Good Standing</v>
          </cell>
        </row>
        <row r="2524">
          <cell r="A2524" t="str">
            <v>310200010000</v>
          </cell>
          <cell r="B2524" t="str">
            <v>NYC GEOG DIST # 2 - MANHATTAN</v>
          </cell>
          <cell r="C2524" t="str">
            <v>310200011520</v>
          </cell>
          <cell r="D2524" t="str">
            <v>MURRY BERGTRAUM HS FOR BUS CAR</v>
          </cell>
          <cell r="E2524" t="str">
            <v>Focus</v>
          </cell>
        </row>
        <row r="2525">
          <cell r="A2525" t="str">
            <v>310200010000</v>
          </cell>
          <cell r="B2525" t="str">
            <v>NYC GEOG DIST # 2 - MANHATTAN</v>
          </cell>
          <cell r="C2525" t="str">
            <v>310200011529</v>
          </cell>
          <cell r="D2525" t="str">
            <v>JACQUELINE KENNEDY-ONASSIS HIGH SCH</v>
          </cell>
          <cell r="E2525" t="str">
            <v>Focus</v>
          </cell>
        </row>
        <row r="2526">
          <cell r="A2526" t="str">
            <v>310200010000</v>
          </cell>
          <cell r="B2526" t="str">
            <v>NYC GEOG DIST # 2 - MANHATTAN</v>
          </cell>
          <cell r="C2526" t="str">
            <v>310200011531</v>
          </cell>
          <cell r="D2526" t="str">
            <v>REPERTORY COMPANY HS FOR THEATRE ART</v>
          </cell>
          <cell r="E2526" t="str">
            <v>Good Standing</v>
          </cell>
        </row>
        <row r="2527">
          <cell r="A2527" t="str">
            <v>310200010000</v>
          </cell>
          <cell r="B2527" t="str">
            <v>NYC GEOG DIST # 2 - MANHATTAN</v>
          </cell>
          <cell r="C2527" t="str">
            <v>310200011542</v>
          </cell>
          <cell r="D2527" t="str">
            <v>MANHATTAN BRIDGES HIGH SCHOOL</v>
          </cell>
          <cell r="E2527" t="str">
            <v>Good Standing</v>
          </cell>
        </row>
        <row r="2528">
          <cell r="A2528" t="str">
            <v>310200010000</v>
          </cell>
          <cell r="B2528" t="str">
            <v>NYC GEOG DIST # 2 - MANHATTAN</v>
          </cell>
          <cell r="C2528" t="str">
            <v>310200011543</v>
          </cell>
          <cell r="D2528" t="str">
            <v>NEW DESIGN HIGH SCHOOL</v>
          </cell>
          <cell r="E2528" t="str">
            <v>Good Standing</v>
          </cell>
        </row>
        <row r="2529">
          <cell r="A2529" t="str">
            <v>310200010000</v>
          </cell>
          <cell r="B2529" t="str">
            <v>NYC GEOG DIST # 2 - MANHATTAN</v>
          </cell>
          <cell r="C2529" t="str">
            <v>310200011544</v>
          </cell>
          <cell r="D2529" t="str">
            <v>INDEPENDENCE HIGH SCHOOL</v>
          </cell>
          <cell r="E2529" t="str">
            <v>Good Standing</v>
          </cell>
        </row>
        <row r="2530">
          <cell r="A2530" t="str">
            <v>310200010000</v>
          </cell>
          <cell r="B2530" t="str">
            <v>NYC GEOG DIST # 2 - MANHATTAN</v>
          </cell>
          <cell r="C2530" t="str">
            <v>310200011550</v>
          </cell>
          <cell r="D2530" t="str">
            <v>LIBERTY HIGH SCH ACAD-NEWCOMERS</v>
          </cell>
          <cell r="E2530" t="str">
            <v>Good Standing</v>
          </cell>
        </row>
        <row r="2531">
          <cell r="A2531" t="str">
            <v>310200010000</v>
          </cell>
          <cell r="B2531" t="str">
            <v>NYC GEOG DIST # 2 - MANHATTAN</v>
          </cell>
          <cell r="C2531" t="str">
            <v>310200011551</v>
          </cell>
          <cell r="D2531" t="str">
            <v>NEW YORK HARBOR SCHOOL</v>
          </cell>
          <cell r="E2531" t="str">
            <v>Good Standing</v>
          </cell>
        </row>
        <row r="2532">
          <cell r="A2532" t="str">
            <v>310200010000</v>
          </cell>
          <cell r="B2532" t="str">
            <v>NYC GEOG DIST # 2 - MANHATTAN</v>
          </cell>
          <cell r="C2532" t="str">
            <v>310200011560</v>
          </cell>
          <cell r="D2532" t="str">
            <v>HS 560 CITY-AS-SCHOOL</v>
          </cell>
          <cell r="E2532" t="str">
            <v>Good Standing</v>
          </cell>
        </row>
        <row r="2533">
          <cell r="A2533" t="str">
            <v>310200010000</v>
          </cell>
          <cell r="B2533" t="str">
            <v>NYC GEOG DIST # 2 - MANHATTAN</v>
          </cell>
          <cell r="C2533" t="str">
            <v>310200011565</v>
          </cell>
          <cell r="D2533" t="str">
            <v>URBAN ACAD LABORATORY HIGH SCHOOL</v>
          </cell>
          <cell r="E2533" t="str">
            <v>Good Standing</v>
          </cell>
        </row>
        <row r="2534">
          <cell r="A2534" t="str">
            <v>310200010000</v>
          </cell>
          <cell r="B2534" t="str">
            <v>NYC GEOG DIST # 2 - MANHATTAN</v>
          </cell>
          <cell r="C2534" t="str">
            <v>310200011570</v>
          </cell>
          <cell r="D2534" t="str">
            <v>SATELLITE ACADEMY HIGH SCHOOL</v>
          </cell>
          <cell r="E2534" t="str">
            <v>Good Standing</v>
          </cell>
        </row>
        <row r="2535">
          <cell r="A2535" t="str">
            <v>310200010000</v>
          </cell>
          <cell r="B2535" t="str">
            <v>NYC GEOG DIST # 2 - MANHATTAN</v>
          </cell>
          <cell r="C2535" t="str">
            <v>310200011575</v>
          </cell>
          <cell r="D2535" t="str">
            <v>MANHATTAN COMP NIGHT AND DAY HS</v>
          </cell>
          <cell r="E2535" t="str">
            <v>Good Standing</v>
          </cell>
        </row>
        <row r="2536">
          <cell r="A2536" t="str">
            <v>310200010000</v>
          </cell>
          <cell r="B2536" t="str">
            <v>NYC GEOG DIST # 2 - MANHATTAN</v>
          </cell>
          <cell r="C2536" t="str">
            <v>310200011580</v>
          </cell>
          <cell r="D2536" t="str">
            <v>RICHARD R GREEN HS OF TEACHING</v>
          </cell>
          <cell r="E2536" t="str">
            <v>Focus</v>
          </cell>
        </row>
        <row r="2537">
          <cell r="A2537" t="str">
            <v>310200010000</v>
          </cell>
          <cell r="B2537" t="str">
            <v>NYC GEOG DIST # 2 - MANHATTAN</v>
          </cell>
          <cell r="C2537" t="str">
            <v>310200011586</v>
          </cell>
          <cell r="D2537" t="str">
            <v>HARVEY MILK HIGH SCHOOL</v>
          </cell>
          <cell r="E2537" t="str">
            <v>Good Standing</v>
          </cell>
        </row>
        <row r="2538">
          <cell r="A2538" t="str">
            <v>310200010000</v>
          </cell>
          <cell r="B2538" t="str">
            <v>NYC GEOG DIST # 2 - MANHATTAN</v>
          </cell>
          <cell r="C2538" t="str">
            <v>310200011600</v>
          </cell>
          <cell r="D2538" t="str">
            <v>HIGH SCH OF FASHION INDUSTRIES (THE)</v>
          </cell>
          <cell r="E2538" t="str">
            <v>Good Standing</v>
          </cell>
        </row>
        <row r="2539">
          <cell r="A2539" t="str">
            <v>310200010000</v>
          </cell>
          <cell r="B2539" t="str">
            <v>NYC GEOG DIST # 2 - MANHATTAN</v>
          </cell>
          <cell r="C2539" t="str">
            <v>310200011605</v>
          </cell>
          <cell r="D2539" t="str">
            <v>HUMANITIES PREP ACADEMY</v>
          </cell>
          <cell r="E2539" t="str">
            <v>Good Standing</v>
          </cell>
        </row>
        <row r="2540">
          <cell r="A2540" t="str">
            <v>310200010000</v>
          </cell>
          <cell r="B2540" t="str">
            <v>NYC GEOG DIST # 2 - MANHATTAN</v>
          </cell>
          <cell r="C2540" t="str">
            <v>310200011615</v>
          </cell>
          <cell r="D2540" t="str">
            <v>CHELSEA CAREER AND TECH ED HS</v>
          </cell>
          <cell r="E2540" t="str">
            <v>Priority</v>
          </cell>
        </row>
        <row r="2541">
          <cell r="A2541" t="str">
            <v>310200010000</v>
          </cell>
          <cell r="B2541" t="str">
            <v>NYC GEOG DIST # 2 - MANHATTAN</v>
          </cell>
          <cell r="C2541" t="str">
            <v>310200011620</v>
          </cell>
          <cell r="D2541" t="str">
            <v>NORMAN THOMAS HIGH SCHOOL</v>
          </cell>
          <cell r="E2541" t="str">
            <v>Priority</v>
          </cell>
        </row>
        <row r="2542">
          <cell r="A2542" t="str">
            <v>310200010000</v>
          </cell>
          <cell r="B2542" t="str">
            <v>NYC GEOG DIST # 2 - MANHATTAN</v>
          </cell>
          <cell r="C2542" t="str">
            <v>310200011625</v>
          </cell>
          <cell r="D2542" t="str">
            <v>HS OF GRAPHIC COMMUNICATION ARTS</v>
          </cell>
          <cell r="E2542" t="str">
            <v>Priority</v>
          </cell>
        </row>
        <row r="2543">
          <cell r="A2543" t="str">
            <v>310200010000</v>
          </cell>
          <cell r="B2543" t="str">
            <v>NYC GEOG DIST # 2 - MANHATTAN</v>
          </cell>
          <cell r="C2543" t="str">
            <v>310200011630</v>
          </cell>
          <cell r="D2543" t="str">
            <v>ART AND DESIGN HIGH SCHOOL</v>
          </cell>
          <cell r="E2543" t="str">
            <v>Good Standing</v>
          </cell>
        </row>
        <row r="2544">
          <cell r="A2544" t="str">
            <v>310200010000</v>
          </cell>
          <cell r="B2544" t="str">
            <v>NYC GEOG DIST # 2 - MANHATTAN</v>
          </cell>
          <cell r="C2544" t="str">
            <v>310200011655</v>
          </cell>
          <cell r="D2544" t="str">
            <v>LIFE SCIENCES SECONDARY SCHOOL</v>
          </cell>
          <cell r="E2544" t="str">
            <v>Good Standing</v>
          </cell>
        </row>
        <row r="2545">
          <cell r="A2545" t="str">
            <v>310300010000</v>
          </cell>
          <cell r="B2545" t="str">
            <v>NYC GEOG DIST # 3 - MANHATTAN</v>
          </cell>
          <cell r="C2545" t="str">
            <v>310300010009</v>
          </cell>
          <cell r="D2545" t="str">
            <v>PS 9 SARAH ANDERSON</v>
          </cell>
          <cell r="E2545" t="str">
            <v>Good Standing</v>
          </cell>
        </row>
        <row r="2546">
          <cell r="A2546" t="str">
            <v>310300010000</v>
          </cell>
          <cell r="B2546" t="str">
            <v>NYC GEOG DIST # 3 - MANHATTAN</v>
          </cell>
          <cell r="C2546" t="str">
            <v>310300010199</v>
          </cell>
          <cell r="D2546" t="str">
            <v>PS 199 JESSIE ISADOR STRAUS</v>
          </cell>
          <cell r="E2546" t="str">
            <v>Good Standing</v>
          </cell>
        </row>
        <row r="2547">
          <cell r="A2547" t="str">
            <v>310300010000</v>
          </cell>
          <cell r="B2547" t="str">
            <v>NYC GEOG DIST # 3 - MANHATTAN</v>
          </cell>
          <cell r="C2547" t="str">
            <v>310300010243</v>
          </cell>
          <cell r="D2547" t="str">
            <v>MS 243 CENTER SCHOOL</v>
          </cell>
          <cell r="E2547" t="str">
            <v>Good Standing</v>
          </cell>
        </row>
        <row r="2548">
          <cell r="A2548" t="str">
            <v>310300010000</v>
          </cell>
          <cell r="B2548" t="str">
            <v>NYC GEOG DIST # 3 - MANHATTAN</v>
          </cell>
          <cell r="C2548" t="str">
            <v>310300010334</v>
          </cell>
          <cell r="D2548" t="str">
            <v>THE ANDERSON SCHOOL</v>
          </cell>
          <cell r="E2548" t="str">
            <v>Good Standing</v>
          </cell>
        </row>
        <row r="2549">
          <cell r="A2549" t="str">
            <v>310300010000</v>
          </cell>
          <cell r="B2549" t="str">
            <v>NYC GEOG DIST # 3 - MANHATTAN</v>
          </cell>
          <cell r="C2549" t="str">
            <v>310300011859</v>
          </cell>
          <cell r="D2549" t="str">
            <v>SPECIAL MUSIC SCHOOL</v>
          </cell>
          <cell r="E2549" t="str">
            <v>Good Standing</v>
          </cell>
        </row>
        <row r="2550">
          <cell r="A2550" t="str">
            <v>310300010000</v>
          </cell>
          <cell r="B2550" t="str">
            <v>NYC GEOG DIST # 3 - MANHATTAN</v>
          </cell>
          <cell r="C2550" t="str">
            <v>310300010000</v>
          </cell>
          <cell r="D2550" t="str">
            <v>NYC GEOG DIST # 3 - MANHATTAN</v>
          </cell>
          <cell r="E2550" t="str">
            <v>Focus District</v>
          </cell>
        </row>
        <row r="2551">
          <cell r="A2551" t="str">
            <v>310300010000</v>
          </cell>
          <cell r="B2551" t="str">
            <v>NYC GEOG DIST # 3 - MANHATTAN</v>
          </cell>
          <cell r="C2551" t="str">
            <v>310300010054</v>
          </cell>
          <cell r="D2551" t="str">
            <v>JHS 54 BOOKER T WASHINGTON</v>
          </cell>
          <cell r="E2551" t="str">
            <v>Good Standing</v>
          </cell>
        </row>
        <row r="2552">
          <cell r="A2552" t="str">
            <v>310300010000</v>
          </cell>
          <cell r="B2552" t="str">
            <v>NYC GEOG DIST # 3 - MANHATTAN</v>
          </cell>
          <cell r="C2552" t="str">
            <v>310300010075</v>
          </cell>
          <cell r="D2552" t="str">
            <v>PS 75 EMILY DICKINSON</v>
          </cell>
          <cell r="E2552" t="str">
            <v>Good Standing</v>
          </cell>
        </row>
        <row r="2553">
          <cell r="A2553" t="str">
            <v>310300010000</v>
          </cell>
          <cell r="B2553" t="str">
            <v>NYC GEOG DIST # 3 - MANHATTAN</v>
          </cell>
          <cell r="C2553" t="str">
            <v>310300010076</v>
          </cell>
          <cell r="D2553" t="str">
            <v>PS 76 A PHILLIP RANDOLPH</v>
          </cell>
          <cell r="E2553" t="str">
            <v>Good Standing</v>
          </cell>
        </row>
        <row r="2554">
          <cell r="A2554" t="str">
            <v>310300010000</v>
          </cell>
          <cell r="B2554" t="str">
            <v>NYC GEOG DIST # 3 - MANHATTAN</v>
          </cell>
          <cell r="C2554" t="str">
            <v>310300010084</v>
          </cell>
          <cell r="D2554" t="str">
            <v>PS 84 LILIAN WEBER</v>
          </cell>
          <cell r="E2554" t="str">
            <v>Good Standing</v>
          </cell>
        </row>
        <row r="2555">
          <cell r="A2555" t="str">
            <v>310300010000</v>
          </cell>
          <cell r="B2555" t="str">
            <v>NYC GEOG DIST # 3 - MANHATTAN</v>
          </cell>
          <cell r="C2555" t="str">
            <v>310300010087</v>
          </cell>
          <cell r="D2555" t="str">
            <v>PS 87 WILLIAM SHERMAN</v>
          </cell>
          <cell r="E2555" t="str">
            <v>Good Standing</v>
          </cell>
        </row>
        <row r="2556">
          <cell r="A2556" t="str">
            <v>310300010000</v>
          </cell>
          <cell r="B2556" t="str">
            <v>NYC GEOG DIST # 3 - MANHATTAN</v>
          </cell>
          <cell r="C2556" t="str">
            <v>310300010145</v>
          </cell>
          <cell r="D2556" t="str">
            <v>PS 145 THE BLOOMINGDALE SCHOOL</v>
          </cell>
          <cell r="E2556" t="str">
            <v>Good Standing</v>
          </cell>
        </row>
        <row r="2557">
          <cell r="A2557" t="str">
            <v>310300010000</v>
          </cell>
          <cell r="B2557" t="str">
            <v>NYC GEOG DIST # 3 - MANHATTAN</v>
          </cell>
          <cell r="C2557" t="str">
            <v>310300010149</v>
          </cell>
          <cell r="D2557" t="str">
            <v>PS 149 SOJOURNER TRUTH</v>
          </cell>
          <cell r="E2557" t="str">
            <v>Focus</v>
          </cell>
        </row>
        <row r="2558">
          <cell r="A2558" t="str">
            <v>310300010000</v>
          </cell>
          <cell r="B2558" t="str">
            <v>NYC GEOG DIST # 3 - MANHATTAN</v>
          </cell>
          <cell r="C2558" t="str">
            <v>310300010163</v>
          </cell>
          <cell r="D2558" t="str">
            <v>PS 163 ALFRED E SMITH</v>
          </cell>
          <cell r="E2558" t="str">
            <v>Good Standing</v>
          </cell>
        </row>
        <row r="2559">
          <cell r="A2559" t="str">
            <v>310300010000</v>
          </cell>
          <cell r="B2559" t="str">
            <v>NYC GEOG DIST # 3 - MANHATTAN</v>
          </cell>
          <cell r="C2559" t="str">
            <v>310300010165</v>
          </cell>
          <cell r="D2559" t="str">
            <v>PS 165 ROBERT E SIMON</v>
          </cell>
          <cell r="E2559" t="str">
            <v>Good Standing</v>
          </cell>
        </row>
        <row r="2560">
          <cell r="A2560" t="str">
            <v>310300010000</v>
          </cell>
          <cell r="B2560" t="str">
            <v>NYC GEOG DIST # 3 - MANHATTAN</v>
          </cell>
          <cell r="C2560" t="str">
            <v>310300010166</v>
          </cell>
          <cell r="D2560" t="str">
            <v>PS 166 RICHARD ROGERS SC-ARTS &amp; SCI</v>
          </cell>
          <cell r="E2560" t="str">
            <v>Good Standing</v>
          </cell>
        </row>
        <row r="2561">
          <cell r="A2561" t="str">
            <v>310300010000</v>
          </cell>
          <cell r="B2561" t="str">
            <v>NYC GEOG DIST # 3 - MANHATTAN</v>
          </cell>
          <cell r="C2561" t="str">
            <v>310300010180</v>
          </cell>
          <cell r="D2561" t="str">
            <v>PS 180 HUGO NEWMAN</v>
          </cell>
          <cell r="E2561" t="str">
            <v>Good Standing</v>
          </cell>
        </row>
        <row r="2562">
          <cell r="A2562" t="str">
            <v>310300010000</v>
          </cell>
          <cell r="B2562" t="str">
            <v>NYC GEOG DIST # 3 - MANHATTAN</v>
          </cell>
          <cell r="C2562" t="str">
            <v>310300010185</v>
          </cell>
          <cell r="D2562" t="str">
            <v>PS 185 EARLY CHLDHD DISCOVERY</v>
          </cell>
          <cell r="E2562" t="str">
            <v>Good Standing</v>
          </cell>
        </row>
        <row r="2563">
          <cell r="A2563" t="str">
            <v>310300010000</v>
          </cell>
          <cell r="B2563" t="str">
            <v>NYC GEOG DIST # 3 - MANHATTAN</v>
          </cell>
          <cell r="C2563" t="str">
            <v>310300010191</v>
          </cell>
          <cell r="D2563" t="str">
            <v>PS 191 AMSTERDAM</v>
          </cell>
          <cell r="E2563" t="str">
            <v>Good Standing</v>
          </cell>
        </row>
        <row r="2564">
          <cell r="A2564" t="str">
            <v>310300010000</v>
          </cell>
          <cell r="B2564" t="str">
            <v>NYC GEOG DIST # 3 - MANHATTAN</v>
          </cell>
          <cell r="C2564" t="str">
            <v>310300010208</v>
          </cell>
          <cell r="D2564" t="str">
            <v>PS 208 ALAIN L LOCKE</v>
          </cell>
          <cell r="E2564" t="str">
            <v>Focus</v>
          </cell>
        </row>
        <row r="2565">
          <cell r="A2565" t="str">
            <v>310300010000</v>
          </cell>
          <cell r="B2565" t="str">
            <v>NYC GEOG DIST # 3 - MANHATTAN</v>
          </cell>
          <cell r="C2565" t="str">
            <v>310300010241</v>
          </cell>
          <cell r="D2565" t="str">
            <v>STEM INSTITUTE OF MANHATTAN</v>
          </cell>
          <cell r="E2565" t="str">
            <v>Good Standing</v>
          </cell>
        </row>
        <row r="2566">
          <cell r="A2566" t="str">
            <v>310300010000</v>
          </cell>
          <cell r="B2566" t="str">
            <v>NYC GEOG DIST # 3 - MANHATTAN</v>
          </cell>
          <cell r="C2566" t="str">
            <v>310300010242</v>
          </cell>
          <cell r="D2566" t="str">
            <v>PS 242 YOUNG DIPLOMATS MAGNET</v>
          </cell>
          <cell r="E2566" t="str">
            <v>Good Standing</v>
          </cell>
        </row>
        <row r="2567">
          <cell r="A2567" t="str">
            <v>310300010000</v>
          </cell>
          <cell r="B2567" t="str">
            <v>NYC GEOG DIST # 3 - MANHATTAN</v>
          </cell>
          <cell r="C2567" t="str">
            <v>310300010245</v>
          </cell>
          <cell r="D2567" t="str">
            <v>MS 245 THE COMPUTER SCHOOL</v>
          </cell>
          <cell r="E2567" t="str">
            <v>Good Standing</v>
          </cell>
        </row>
        <row r="2568">
          <cell r="A2568" t="str">
            <v>310300010000</v>
          </cell>
          <cell r="B2568" t="str">
            <v>NYC GEOG DIST # 3 - MANHATTAN</v>
          </cell>
          <cell r="C2568" t="str">
            <v>310300010247</v>
          </cell>
          <cell r="D2568" t="str">
            <v>MS 247 DUAL LANG MIDDLE SCHOOL</v>
          </cell>
          <cell r="E2568" t="str">
            <v>Good Standing</v>
          </cell>
        </row>
        <row r="2569">
          <cell r="A2569" t="str">
            <v>310300010000</v>
          </cell>
          <cell r="B2569" t="str">
            <v>NYC GEOG DIST # 3 - MANHATTAN</v>
          </cell>
          <cell r="C2569" t="str">
            <v>310300010250</v>
          </cell>
          <cell r="D2569" t="str">
            <v>MS 250 WEST SIDE COLLABORATIVE</v>
          </cell>
          <cell r="E2569" t="str">
            <v>Good Standing</v>
          </cell>
        </row>
        <row r="2570">
          <cell r="A2570" t="str">
            <v>310300010000</v>
          </cell>
          <cell r="B2570" t="str">
            <v>NYC GEOG DIST # 3 - MANHATTAN</v>
          </cell>
          <cell r="C2570" t="str">
            <v>310300010256</v>
          </cell>
          <cell r="D2570" t="str">
            <v>MS 256 ACADEMIC &amp; ATHLETIC EXCELLENC</v>
          </cell>
          <cell r="E2570" t="str">
            <v>Good Standing</v>
          </cell>
        </row>
        <row r="2571">
          <cell r="A2571" t="str">
            <v>310300010000</v>
          </cell>
          <cell r="B2571" t="str">
            <v>NYC GEOG DIST # 3 - MANHATTAN</v>
          </cell>
          <cell r="C2571" t="str">
            <v>310300010258</v>
          </cell>
          <cell r="D2571" t="str">
            <v>COMMUNITY ACTION SCHOOL-MS 258</v>
          </cell>
          <cell r="E2571" t="str">
            <v>Good Standing</v>
          </cell>
        </row>
        <row r="2572">
          <cell r="A2572" t="str">
            <v>310300010000</v>
          </cell>
          <cell r="B2572" t="str">
            <v>NYC GEOG DIST # 3 - MANHATTAN</v>
          </cell>
          <cell r="C2572" t="str">
            <v>310300010333</v>
          </cell>
          <cell r="D2572" t="str">
            <v>PS 333 MANHATTAN SCHOOL FOR CHLDRN</v>
          </cell>
          <cell r="E2572" t="str">
            <v>Good Standing</v>
          </cell>
        </row>
        <row r="2573">
          <cell r="A2573" t="str">
            <v>310300010000</v>
          </cell>
          <cell r="B2573" t="str">
            <v>NYC GEOG DIST # 3 - MANHATTAN</v>
          </cell>
          <cell r="C2573" t="str">
            <v>310300010421</v>
          </cell>
          <cell r="D2573" t="str">
            <v>WEST PREP ACADEMY</v>
          </cell>
          <cell r="E2573" t="str">
            <v>Focus</v>
          </cell>
        </row>
        <row r="2574">
          <cell r="A2574" t="str">
            <v>310300010000</v>
          </cell>
          <cell r="B2574" t="str">
            <v>NYC GEOG DIST # 3 - MANHATTAN</v>
          </cell>
          <cell r="C2574" t="str">
            <v>310300010452</v>
          </cell>
          <cell r="D2574" t="str">
            <v>PS 452</v>
          </cell>
          <cell r="E2574" t="str">
            <v>Good Standing</v>
          </cell>
        </row>
        <row r="2575">
          <cell r="A2575" t="str">
            <v>310300010000</v>
          </cell>
          <cell r="B2575" t="str">
            <v>NYC GEOG DIST # 3 - MANHATTAN</v>
          </cell>
          <cell r="C2575" t="str">
            <v>310300010862</v>
          </cell>
          <cell r="D2575" t="str">
            <v>MOTT HALL II</v>
          </cell>
          <cell r="E2575" t="str">
            <v>Good Standing</v>
          </cell>
        </row>
        <row r="2576">
          <cell r="A2576" t="str">
            <v>310300010000</v>
          </cell>
          <cell r="B2576" t="str">
            <v>NYC GEOG DIST # 3 - MANHATTAN</v>
          </cell>
          <cell r="C2576" t="str">
            <v>310300011283</v>
          </cell>
          <cell r="D2576" t="str">
            <v>MANHATTAN THEATRE LAB HIGH SCHOOL</v>
          </cell>
          <cell r="E2576" t="str">
            <v>Good Standing</v>
          </cell>
        </row>
        <row r="2577">
          <cell r="A2577" t="str">
            <v>310300010000</v>
          </cell>
          <cell r="B2577" t="str">
            <v>NYC GEOG DIST # 3 - MANHATTAN</v>
          </cell>
          <cell r="C2577" t="str">
            <v>310300011299</v>
          </cell>
          <cell r="D2577" t="str">
            <v>HIGH SCH-ARTS IMAGNTN &amp; INQUIRY</v>
          </cell>
          <cell r="E2577" t="str">
            <v>Focus</v>
          </cell>
        </row>
        <row r="2578">
          <cell r="A2578" t="str">
            <v>310300010000</v>
          </cell>
          <cell r="B2578" t="str">
            <v>NYC GEOG DIST # 3 - MANHATTAN</v>
          </cell>
          <cell r="C2578" t="str">
            <v>310300011307</v>
          </cell>
          <cell r="D2578" t="str">
            <v>URBAN ASSMBLY SCH-MEDIA STUDIES</v>
          </cell>
          <cell r="E2578" t="str">
            <v>Good Standing</v>
          </cell>
        </row>
        <row r="2579">
          <cell r="A2579" t="str">
            <v>310300010000</v>
          </cell>
          <cell r="B2579" t="str">
            <v>NYC GEOG DIST # 3 - MANHATTAN</v>
          </cell>
          <cell r="C2579" t="str">
            <v>310300011402</v>
          </cell>
          <cell r="D2579" t="str">
            <v>URBAN ASSEMBLY FOR GREEN CAREERS</v>
          </cell>
          <cell r="E2579" t="str">
            <v>Good Standing</v>
          </cell>
        </row>
        <row r="2580">
          <cell r="A2580" t="str">
            <v>310300010000</v>
          </cell>
          <cell r="B2580" t="str">
            <v>NYC GEOG DIST # 3 - MANHATTAN</v>
          </cell>
          <cell r="C2580" t="str">
            <v>310300011403</v>
          </cell>
          <cell r="D2580" t="str">
            <v>THE GLOBAL LEARNING COLLABORATIVE</v>
          </cell>
          <cell r="E2580" t="str">
            <v>Good Standing</v>
          </cell>
        </row>
        <row r="2581">
          <cell r="A2581" t="str">
            <v>310300010000</v>
          </cell>
          <cell r="B2581" t="str">
            <v>NYC GEOG DIST # 3 - MANHATTAN</v>
          </cell>
          <cell r="C2581" t="str">
            <v>310300011404</v>
          </cell>
          <cell r="D2581" t="str">
            <v>INNOVATION DIPLOMA PLUS</v>
          </cell>
          <cell r="E2581" t="str">
            <v>Good Standing</v>
          </cell>
        </row>
        <row r="2582">
          <cell r="A2582" t="str">
            <v>310300010000</v>
          </cell>
          <cell r="B2582" t="str">
            <v>NYC GEOG DIST # 3 - MANHATTAN</v>
          </cell>
          <cell r="C2582" t="str">
            <v>310300011415</v>
          </cell>
          <cell r="D2582" t="str">
            <v>WADLEIGH PERF AND VISUAL ARTS</v>
          </cell>
          <cell r="E2582" t="str">
            <v>Focus</v>
          </cell>
        </row>
        <row r="2583">
          <cell r="A2583" t="str">
            <v>310300010000</v>
          </cell>
          <cell r="B2583" t="str">
            <v>NYC GEOG DIST # 3 - MANHATTAN</v>
          </cell>
          <cell r="C2583" t="str">
            <v>310300011417</v>
          </cell>
          <cell r="D2583" t="str">
            <v>FRANK MCCOURT HIGH SCHOOL</v>
          </cell>
          <cell r="E2583" t="str">
            <v>Good Standing</v>
          </cell>
        </row>
        <row r="2584">
          <cell r="A2584" t="str">
            <v>310300010000</v>
          </cell>
          <cell r="B2584" t="str">
            <v>NYC GEOG DIST # 3 - MANHATTAN</v>
          </cell>
          <cell r="C2584" t="str">
            <v>310300011470</v>
          </cell>
          <cell r="D2584" t="str">
            <v>LOUIS D BRANDEIS HIGH SCHOOL</v>
          </cell>
          <cell r="E2584" t="str">
            <v>Good Standing</v>
          </cell>
        </row>
        <row r="2585">
          <cell r="A2585" t="str">
            <v>310300010000</v>
          </cell>
          <cell r="B2585" t="str">
            <v>NYC GEOG DIST # 3 - MANHATTAN</v>
          </cell>
          <cell r="C2585" t="str">
            <v>310300011479</v>
          </cell>
          <cell r="D2585" t="str">
            <v>BEACON HIGH SCHOOL</v>
          </cell>
          <cell r="E2585" t="str">
            <v>Good Standing</v>
          </cell>
        </row>
        <row r="2586">
          <cell r="A2586" t="str">
            <v>310300010000</v>
          </cell>
          <cell r="B2586" t="str">
            <v>NYC GEOG DIST # 3 - MANHATTAN</v>
          </cell>
          <cell r="C2586" t="str">
            <v>310300011485</v>
          </cell>
          <cell r="D2586" t="str">
            <v>FIORELLO H LAGUARDIA HIGH SCHOOL</v>
          </cell>
          <cell r="E2586" t="str">
            <v>Good Standing</v>
          </cell>
        </row>
        <row r="2587">
          <cell r="A2587" t="str">
            <v>310300010000</v>
          </cell>
          <cell r="B2587" t="str">
            <v>NYC GEOG DIST # 3 - MANHATTAN</v>
          </cell>
          <cell r="C2587" t="str">
            <v>310300011492</v>
          </cell>
          <cell r="D2587" t="str">
            <v>HS FOR LAW ADVCY &amp; COMM JUST</v>
          </cell>
          <cell r="E2587" t="str">
            <v>Good Standing</v>
          </cell>
        </row>
        <row r="2588">
          <cell r="A2588" t="str">
            <v>310300010000</v>
          </cell>
          <cell r="B2588" t="str">
            <v>NYC GEOG DIST # 3 - MANHATTAN</v>
          </cell>
          <cell r="C2588" t="str">
            <v>310300011494</v>
          </cell>
          <cell r="D2588" t="str">
            <v>HIGH SCHOOL OF ARTS AND TECHNOLOGY</v>
          </cell>
          <cell r="E2588" t="str">
            <v>Good Standing</v>
          </cell>
        </row>
        <row r="2589">
          <cell r="A2589" t="str">
            <v>310300010000</v>
          </cell>
          <cell r="B2589" t="str">
            <v>NYC GEOG DIST # 3 - MANHATTAN</v>
          </cell>
          <cell r="C2589" t="str">
            <v>310300011505</v>
          </cell>
          <cell r="D2589" t="str">
            <v>EDWARD A REYNOLDS WEST SIDE HS</v>
          </cell>
          <cell r="E2589" t="str">
            <v>Good Standing</v>
          </cell>
        </row>
        <row r="2590">
          <cell r="A2590" t="str">
            <v>310300010000</v>
          </cell>
          <cell r="B2590" t="str">
            <v>NYC GEOG DIST # 3 - MANHATTAN</v>
          </cell>
          <cell r="C2590" t="str">
            <v>310300011541</v>
          </cell>
          <cell r="D2590" t="str">
            <v>MANHATTAN/HUNTER SCIENCE HIGH SCHOOL</v>
          </cell>
          <cell r="E2590" t="str">
            <v>Good Standing</v>
          </cell>
        </row>
        <row r="2591">
          <cell r="A2591" t="str">
            <v>310300010000</v>
          </cell>
          <cell r="B2591" t="str">
            <v>NYC GEOG DIST # 3 - MANHATTAN</v>
          </cell>
          <cell r="C2591" t="str">
            <v>310300011860</v>
          </cell>
          <cell r="D2591" t="str">
            <v>FREDERICK DOUGLAS ACADEMY II</v>
          </cell>
          <cell r="E2591" t="str">
            <v>Priority</v>
          </cell>
        </row>
        <row r="2592">
          <cell r="A2592" t="str">
            <v>310400010000</v>
          </cell>
          <cell r="B2592" t="str">
            <v>NYC GEOG DIST # 4 - MANHATTAN</v>
          </cell>
          <cell r="C2592" t="str">
            <v>310400010012</v>
          </cell>
          <cell r="D2592" t="str">
            <v>TAG YOUNG SCHOLARS</v>
          </cell>
          <cell r="E2592" t="str">
            <v>Good Standing</v>
          </cell>
        </row>
        <row r="2593">
          <cell r="A2593" t="str">
            <v>310400010000</v>
          </cell>
          <cell r="B2593" t="str">
            <v>NYC GEOG DIST # 4 - MANHATTAN</v>
          </cell>
          <cell r="C2593" t="str">
            <v>310400010000</v>
          </cell>
          <cell r="D2593" t="str">
            <v>NYC GEOG DIST # 4 - MANHATTAN</v>
          </cell>
          <cell r="E2593" t="str">
            <v>Focus District</v>
          </cell>
        </row>
        <row r="2594">
          <cell r="A2594" t="str">
            <v>310400010000</v>
          </cell>
          <cell r="B2594" t="str">
            <v>NYC GEOG DIST # 4 - MANHATTAN</v>
          </cell>
          <cell r="C2594" t="str">
            <v>310400010007</v>
          </cell>
          <cell r="D2594" t="str">
            <v>PS 7 SAMUEL STERN</v>
          </cell>
          <cell r="E2594" t="str">
            <v>Good Standing</v>
          </cell>
        </row>
        <row r="2595">
          <cell r="A2595" t="str">
            <v>310400010000</v>
          </cell>
          <cell r="B2595" t="str">
            <v>NYC GEOG DIST # 4 - MANHATTAN</v>
          </cell>
          <cell r="C2595" t="str">
            <v>310400010013</v>
          </cell>
          <cell r="D2595" t="str">
            <v>JHS 13 JACKIE ROBINSON</v>
          </cell>
          <cell r="E2595" t="str">
            <v>Priority</v>
          </cell>
        </row>
        <row r="2596">
          <cell r="A2596" t="str">
            <v>310400010000</v>
          </cell>
          <cell r="B2596" t="str">
            <v>NYC GEOG DIST # 4 - MANHATTAN</v>
          </cell>
          <cell r="C2596" t="str">
            <v>310400010037</v>
          </cell>
          <cell r="D2596" t="str">
            <v>RIVER EAST ELEMENTARY</v>
          </cell>
          <cell r="E2596" t="str">
            <v>Good Standing</v>
          </cell>
        </row>
        <row r="2597">
          <cell r="A2597" t="str">
            <v>310400010000</v>
          </cell>
          <cell r="B2597" t="str">
            <v>NYC GEOG DIST # 4 - MANHATTAN</v>
          </cell>
          <cell r="C2597" t="str">
            <v>310400010038</v>
          </cell>
          <cell r="D2597" t="str">
            <v>PS 38 ROBERTO CLEMENTE</v>
          </cell>
          <cell r="E2597" t="str">
            <v>Good Standing</v>
          </cell>
        </row>
        <row r="2598">
          <cell r="A2598" t="str">
            <v>310400010000</v>
          </cell>
          <cell r="B2598" t="str">
            <v>NYC GEOG DIST # 4 - MANHATTAN</v>
          </cell>
          <cell r="C2598" t="str">
            <v>310400010045</v>
          </cell>
          <cell r="D2598" t="str">
            <v>MS 45/STARS PREP ACADEMY</v>
          </cell>
          <cell r="E2598" t="str">
            <v>Priority</v>
          </cell>
        </row>
        <row r="2599">
          <cell r="A2599" t="str">
            <v>310400010000</v>
          </cell>
          <cell r="B2599" t="str">
            <v>NYC GEOG DIST # 4 - MANHATTAN</v>
          </cell>
          <cell r="C2599" t="str">
            <v>310400010050</v>
          </cell>
          <cell r="D2599" t="str">
            <v>PS 50 VITO MARCANTONIO</v>
          </cell>
          <cell r="E2599" t="str">
            <v>Focus</v>
          </cell>
        </row>
        <row r="2600">
          <cell r="A2600" t="str">
            <v>310400010000</v>
          </cell>
          <cell r="B2600" t="str">
            <v>NYC GEOG DIST # 4 - MANHATTAN</v>
          </cell>
          <cell r="C2600" t="str">
            <v>310400010057</v>
          </cell>
          <cell r="D2600" t="str">
            <v>JAMES WELDON JOHNSON SCHOOL</v>
          </cell>
          <cell r="E2600" t="str">
            <v>Good Standing</v>
          </cell>
        </row>
        <row r="2601">
          <cell r="A2601" t="str">
            <v>310400010000</v>
          </cell>
          <cell r="B2601" t="str">
            <v>NYC GEOG DIST # 4 - MANHATTAN</v>
          </cell>
          <cell r="C2601" t="str">
            <v>310400010072</v>
          </cell>
          <cell r="D2601" t="str">
            <v>LEXINGTON ACADEMY (THE)</v>
          </cell>
          <cell r="E2601" t="str">
            <v>Good Standing</v>
          </cell>
        </row>
        <row r="2602">
          <cell r="A2602" t="str">
            <v>310400010000</v>
          </cell>
          <cell r="B2602" t="str">
            <v>NYC GEOG DIST # 4 - MANHATTAN</v>
          </cell>
          <cell r="C2602" t="str">
            <v>310400010083</v>
          </cell>
          <cell r="D2602" t="str">
            <v>PS 83 LUIS MUNOZ RIVERA</v>
          </cell>
          <cell r="E2602" t="str">
            <v>Good Standing</v>
          </cell>
        </row>
        <row r="2603">
          <cell r="A2603" t="str">
            <v>310400010000</v>
          </cell>
          <cell r="B2603" t="str">
            <v>NYC GEOG DIST # 4 - MANHATTAN</v>
          </cell>
          <cell r="C2603" t="str">
            <v>310400010096</v>
          </cell>
          <cell r="D2603" t="str">
            <v>PS 96 JOSEPH LANZETTA</v>
          </cell>
          <cell r="E2603" t="str">
            <v>Local Assistance Plan</v>
          </cell>
        </row>
        <row r="2604">
          <cell r="A2604" t="str">
            <v>310400010000</v>
          </cell>
          <cell r="B2604" t="str">
            <v>NYC GEOG DIST # 4 - MANHATTAN</v>
          </cell>
          <cell r="C2604" t="str">
            <v>310400010102</v>
          </cell>
          <cell r="D2604" t="str">
            <v>PS 102 JACQUES CARTIER</v>
          </cell>
          <cell r="E2604" t="str">
            <v>Good Standing</v>
          </cell>
        </row>
        <row r="2605">
          <cell r="A2605" t="str">
            <v>310400010000</v>
          </cell>
          <cell r="B2605" t="str">
            <v>NYC GEOG DIST # 4 - MANHATTAN</v>
          </cell>
          <cell r="C2605" t="str">
            <v>310400010108</v>
          </cell>
          <cell r="D2605" t="str">
            <v>PS 108 ASSEMBLYMAN ANGELO DEL TORO</v>
          </cell>
          <cell r="E2605" t="str">
            <v>Good Standing</v>
          </cell>
        </row>
        <row r="2606">
          <cell r="A2606" t="str">
            <v>310400010000</v>
          </cell>
          <cell r="B2606" t="str">
            <v>NYC GEOG DIST # 4 - MANHATTAN</v>
          </cell>
          <cell r="C2606" t="str">
            <v>310400010112</v>
          </cell>
          <cell r="D2606" t="str">
            <v>PS 112 JOSE CELSO BARBOSA</v>
          </cell>
          <cell r="E2606" t="str">
            <v>Good Standing</v>
          </cell>
        </row>
        <row r="2607">
          <cell r="A2607" t="str">
            <v>310400010000</v>
          </cell>
          <cell r="B2607" t="str">
            <v>NYC GEOG DIST # 4 - MANHATTAN</v>
          </cell>
          <cell r="C2607" t="str">
            <v>310400010146</v>
          </cell>
          <cell r="D2607" t="str">
            <v>PS 146 ANN M SHORT</v>
          </cell>
          <cell r="E2607" t="str">
            <v>Good Standing</v>
          </cell>
        </row>
        <row r="2608">
          <cell r="A2608" t="str">
            <v>310400010000</v>
          </cell>
          <cell r="B2608" t="str">
            <v>NYC GEOG DIST # 4 - MANHATTAN</v>
          </cell>
          <cell r="C2608" t="str">
            <v>310400010155</v>
          </cell>
          <cell r="D2608" t="str">
            <v>PS 155 WILLIAM PACA</v>
          </cell>
          <cell r="E2608" t="str">
            <v>Local Assistance Plan</v>
          </cell>
        </row>
        <row r="2609">
          <cell r="A2609" t="str">
            <v>310400010000</v>
          </cell>
          <cell r="B2609" t="str">
            <v>NYC GEOG DIST # 4 - MANHATTAN</v>
          </cell>
          <cell r="C2609" t="str">
            <v>310400010171</v>
          </cell>
          <cell r="D2609" t="str">
            <v>PS 171 PATRICK HENRY</v>
          </cell>
          <cell r="E2609" t="str">
            <v>Good Standing</v>
          </cell>
        </row>
        <row r="2610">
          <cell r="A2610" t="str">
            <v>310400010000</v>
          </cell>
          <cell r="B2610" t="str">
            <v>NYC GEOG DIST # 4 - MANHATTAN</v>
          </cell>
          <cell r="C2610" t="str">
            <v>310400010182</v>
          </cell>
          <cell r="D2610" t="str">
            <v>BILINGUAL BICULTURAL SCHOOL (THE)</v>
          </cell>
          <cell r="E2610" t="str">
            <v>Good Standing</v>
          </cell>
        </row>
        <row r="2611">
          <cell r="A2611" t="str">
            <v>310400010000</v>
          </cell>
          <cell r="B2611" t="str">
            <v>NYC GEOG DIST # 4 - MANHATTAN</v>
          </cell>
          <cell r="C2611" t="str">
            <v>310400010206</v>
          </cell>
          <cell r="D2611" t="str">
            <v>PS/MS 206 JOSE CELSO BARBOSA</v>
          </cell>
          <cell r="E2611" t="str">
            <v>Good Standing</v>
          </cell>
        </row>
        <row r="2612">
          <cell r="A2612" t="str">
            <v>310400010000</v>
          </cell>
          <cell r="B2612" t="str">
            <v>NYC GEOG DIST # 4 - MANHATTAN</v>
          </cell>
          <cell r="C2612" t="str">
            <v>310400010224</v>
          </cell>
          <cell r="D2612" t="str">
            <v>MS 224 MANHATTAN EAST</v>
          </cell>
          <cell r="E2612" t="str">
            <v>Good Standing</v>
          </cell>
        </row>
        <row r="2613">
          <cell r="A2613" t="str">
            <v>310400010000</v>
          </cell>
          <cell r="B2613" t="str">
            <v>NYC GEOG DIST # 4 - MANHATTAN</v>
          </cell>
          <cell r="C2613" t="str">
            <v>310400010372</v>
          </cell>
          <cell r="D2613" t="str">
            <v>ESPERANZA PREPATORY ACADEMY</v>
          </cell>
          <cell r="E2613" t="str">
            <v>Good Standing</v>
          </cell>
        </row>
        <row r="2614">
          <cell r="A2614" t="str">
            <v>310400010000</v>
          </cell>
          <cell r="B2614" t="str">
            <v>NYC GEOG DIST # 4 - MANHATTAN</v>
          </cell>
          <cell r="C2614" t="str">
            <v>310400010375</v>
          </cell>
          <cell r="D2614" t="str">
            <v>MOSAIC PREPARATORY ACADEMY</v>
          </cell>
          <cell r="E2614" t="str">
            <v>Focus</v>
          </cell>
        </row>
        <row r="2615">
          <cell r="A2615" t="str">
            <v>310400010000</v>
          </cell>
          <cell r="B2615" t="str">
            <v>NYC GEOG DIST # 4 - MANHATTAN</v>
          </cell>
          <cell r="C2615" t="str">
            <v>310400010377</v>
          </cell>
          <cell r="D2615" t="str">
            <v>RENAISSANCE SCHOOL OF THE ARTS</v>
          </cell>
          <cell r="E2615" t="str">
            <v>Focus</v>
          </cell>
        </row>
        <row r="2616">
          <cell r="A2616" t="str">
            <v>310400010000</v>
          </cell>
          <cell r="B2616" t="str">
            <v>NYC GEOG DIST # 4 - MANHATTAN</v>
          </cell>
          <cell r="C2616" t="str">
            <v>310400010406</v>
          </cell>
          <cell r="D2616" t="str">
            <v>GLOBAL TECHNOLOGY PREPARATORY</v>
          </cell>
          <cell r="E2616" t="str">
            <v>Good Standing</v>
          </cell>
        </row>
        <row r="2617">
          <cell r="A2617" t="str">
            <v>310400010000</v>
          </cell>
          <cell r="B2617" t="str">
            <v>NYC GEOG DIST # 4 - MANHATTAN</v>
          </cell>
          <cell r="C2617" t="str">
            <v>310400010497</v>
          </cell>
          <cell r="D2617" t="str">
            <v>CENTRAL PARK EAST I</v>
          </cell>
          <cell r="E2617" t="str">
            <v>Good Standing</v>
          </cell>
        </row>
        <row r="2618">
          <cell r="A2618" t="str">
            <v>310400010000</v>
          </cell>
          <cell r="B2618" t="str">
            <v>NYC GEOG DIST # 4 - MANHATTAN</v>
          </cell>
          <cell r="C2618" t="str">
            <v>310400010825</v>
          </cell>
          <cell r="D2618" t="str">
            <v>ISAAC NEWTON MS FOR MATH &amp; SCI</v>
          </cell>
          <cell r="E2618" t="str">
            <v>Focus</v>
          </cell>
        </row>
        <row r="2619">
          <cell r="A2619" t="str">
            <v>310400010000</v>
          </cell>
          <cell r="B2619" t="str">
            <v>NYC GEOG DIST # 4 - MANHATTAN</v>
          </cell>
          <cell r="C2619" t="str">
            <v>310400010964</v>
          </cell>
          <cell r="D2619" t="str">
            <v>CENTRAL PARK EAST II</v>
          </cell>
          <cell r="E2619" t="str">
            <v>Good Standing</v>
          </cell>
        </row>
        <row r="2620">
          <cell r="A2620" t="str">
            <v>310400010000</v>
          </cell>
          <cell r="B2620" t="str">
            <v>NYC GEOG DIST # 4 - MANHATTAN</v>
          </cell>
          <cell r="C2620" t="str">
            <v>310400011381</v>
          </cell>
          <cell r="D2620" t="str">
            <v>GLOBAL NEIGHBORHOOD SECONDARY SCHOOL</v>
          </cell>
          <cell r="E2620" t="str">
            <v>Priority</v>
          </cell>
        </row>
        <row r="2621">
          <cell r="A2621" t="str">
            <v>310400010000</v>
          </cell>
          <cell r="B2621" t="str">
            <v>NYC GEOG DIST # 4 - MANHATTAN</v>
          </cell>
          <cell r="C2621" t="str">
            <v>310400011409</v>
          </cell>
          <cell r="D2621" t="str">
            <v>COALITION SCHOOL FOR SOCIAL CHANGE</v>
          </cell>
          <cell r="E2621" t="str">
            <v>Focus</v>
          </cell>
        </row>
        <row r="2622">
          <cell r="A2622" t="str">
            <v>310400010000</v>
          </cell>
          <cell r="B2622" t="str">
            <v>NYC GEOG DIST # 4 - MANHATTAN</v>
          </cell>
          <cell r="C2622" t="str">
            <v>310400011435</v>
          </cell>
          <cell r="D2622" t="str">
            <v>MANHATTAN CENTER-SCIENCE &amp; MATH</v>
          </cell>
          <cell r="E2622" t="str">
            <v>Good Standing</v>
          </cell>
        </row>
        <row r="2623">
          <cell r="A2623" t="str">
            <v>310400010000</v>
          </cell>
          <cell r="B2623" t="str">
            <v>NYC GEOG DIST # 4 - MANHATTAN</v>
          </cell>
          <cell r="C2623" t="str">
            <v>310400011495</v>
          </cell>
          <cell r="D2623" t="str">
            <v>PARK EAST HIGH SCHOOL</v>
          </cell>
          <cell r="E2623" t="str">
            <v>Good Standing</v>
          </cell>
        </row>
        <row r="2624">
          <cell r="A2624" t="str">
            <v>310400010000</v>
          </cell>
          <cell r="B2624" t="str">
            <v>NYC GEOG DIST # 4 - MANHATTAN</v>
          </cell>
          <cell r="C2624" t="str">
            <v>310400011555</v>
          </cell>
          <cell r="D2624" t="str">
            <v>CENTRAL PARK EAST HIGH SCHOOL</v>
          </cell>
          <cell r="E2624" t="str">
            <v>Good Standing</v>
          </cell>
        </row>
        <row r="2625">
          <cell r="A2625" t="str">
            <v>310400010000</v>
          </cell>
          <cell r="B2625" t="str">
            <v>NYC GEOG DIST # 4 - MANHATTAN</v>
          </cell>
          <cell r="C2625" t="str">
            <v>310400011610</v>
          </cell>
          <cell r="D2625" t="str">
            <v>YOUNG WOMEN'S LEADERSHIP SCHOOL</v>
          </cell>
          <cell r="E2625" t="str">
            <v>Good Standing</v>
          </cell>
        </row>
        <row r="2626">
          <cell r="A2626" t="str">
            <v>310400010000</v>
          </cell>
          <cell r="B2626" t="str">
            <v>NYC GEOG DIST # 4 - MANHATTAN</v>
          </cell>
          <cell r="C2626" t="str">
            <v>310400011635</v>
          </cell>
          <cell r="D2626" t="str">
            <v>ACADEMY OF ENVIRONMENTAL SCIENCE</v>
          </cell>
          <cell r="E2626" t="str">
            <v>Good Standing</v>
          </cell>
        </row>
        <row r="2627">
          <cell r="A2627" t="str">
            <v>310400010000</v>
          </cell>
          <cell r="B2627" t="str">
            <v>NYC GEOG DIST # 4 - MANHATTAN</v>
          </cell>
          <cell r="C2627" t="str">
            <v>310400011680</v>
          </cell>
          <cell r="D2627" t="str">
            <v>HERITAGE SCHOOL (THE)</v>
          </cell>
          <cell r="E2627" t="str">
            <v>Priority</v>
          </cell>
        </row>
        <row r="2628">
          <cell r="A2628" t="str">
            <v>310500010000</v>
          </cell>
          <cell r="B2628" t="str">
            <v>NYC GEOG DIST # 5 - MANHATTAN</v>
          </cell>
          <cell r="C2628" t="str">
            <v>310500011692</v>
          </cell>
          <cell r="D2628" t="str">
            <v>HS MATH SCI &amp; ENGNRNG AT CCNY</v>
          </cell>
          <cell r="E2628" t="str">
            <v>Good Standing</v>
          </cell>
        </row>
        <row r="2629">
          <cell r="A2629" t="str">
            <v>310500010000</v>
          </cell>
          <cell r="B2629" t="str">
            <v>NYC GEOG DIST # 5 - MANHATTAN</v>
          </cell>
          <cell r="C2629" t="str">
            <v>310500010000</v>
          </cell>
          <cell r="D2629" t="str">
            <v>NYC GEOG DIST # 5 - MANHATTAN</v>
          </cell>
          <cell r="E2629" t="str">
            <v>Focus District</v>
          </cell>
        </row>
        <row r="2630">
          <cell r="A2630" t="str">
            <v>310500010000</v>
          </cell>
          <cell r="B2630" t="str">
            <v>NYC GEOG DIST # 5 - MANHATTAN</v>
          </cell>
          <cell r="C2630" t="str">
            <v>310500010030</v>
          </cell>
          <cell r="D2630" t="str">
            <v>PS 30 HERNANDEZ/HUGHES</v>
          </cell>
          <cell r="E2630" t="str">
            <v>Good Standing</v>
          </cell>
        </row>
        <row r="2631">
          <cell r="A2631" t="str">
            <v>310500010000</v>
          </cell>
          <cell r="B2631" t="str">
            <v>NYC GEOG DIST # 5 - MANHATTAN</v>
          </cell>
          <cell r="C2631" t="str">
            <v>310500010036</v>
          </cell>
          <cell r="D2631" t="str">
            <v>PS 36 MARGARET DOUGLAS</v>
          </cell>
          <cell r="E2631" t="str">
            <v>Good Standing</v>
          </cell>
        </row>
        <row r="2632">
          <cell r="A2632" t="str">
            <v>310500010000</v>
          </cell>
          <cell r="B2632" t="str">
            <v>NYC GEOG DIST # 5 - MANHATTAN</v>
          </cell>
          <cell r="C2632" t="str">
            <v>310500010046</v>
          </cell>
          <cell r="D2632" t="str">
            <v>PS 46 ARTHUR TAPPAN</v>
          </cell>
          <cell r="E2632" t="str">
            <v>Local Assistance Plan</v>
          </cell>
        </row>
        <row r="2633">
          <cell r="A2633" t="str">
            <v>310500010000</v>
          </cell>
          <cell r="B2633" t="str">
            <v>NYC GEOG DIST # 5 - MANHATTAN</v>
          </cell>
          <cell r="C2633" t="str">
            <v>310500010092</v>
          </cell>
          <cell r="D2633" t="str">
            <v>PS 92 MARY MCLEOD BETHUNE</v>
          </cell>
          <cell r="E2633" t="str">
            <v>Good Standing</v>
          </cell>
        </row>
        <row r="2634">
          <cell r="A2634" t="str">
            <v>310500010000</v>
          </cell>
          <cell r="B2634" t="str">
            <v>NYC GEOG DIST # 5 - MANHATTAN</v>
          </cell>
          <cell r="C2634" t="str">
            <v>310500010123</v>
          </cell>
          <cell r="D2634" t="str">
            <v>PS 123 MAHALIA JACKSON</v>
          </cell>
          <cell r="E2634" t="str">
            <v>Priority</v>
          </cell>
        </row>
        <row r="2635">
          <cell r="A2635" t="str">
            <v>310500010000</v>
          </cell>
          <cell r="B2635" t="str">
            <v>NYC GEOG DIST # 5 - MANHATTAN</v>
          </cell>
          <cell r="C2635" t="str">
            <v>310500010125</v>
          </cell>
          <cell r="D2635" t="str">
            <v>PS 125 RALPH BUNCHE</v>
          </cell>
          <cell r="E2635" t="str">
            <v>Good Standing</v>
          </cell>
        </row>
        <row r="2636">
          <cell r="A2636" t="str">
            <v>310500010000</v>
          </cell>
          <cell r="B2636" t="str">
            <v>NYC GEOG DIST # 5 - MANHATTAN</v>
          </cell>
          <cell r="C2636" t="str">
            <v>310500010129</v>
          </cell>
          <cell r="D2636" t="str">
            <v>PS 129 JOHN H FINLEY</v>
          </cell>
          <cell r="E2636" t="str">
            <v>Good Standing</v>
          </cell>
        </row>
        <row r="2637">
          <cell r="A2637" t="str">
            <v>310500010000</v>
          </cell>
          <cell r="B2637" t="str">
            <v>NYC GEOG DIST # 5 - MANHATTAN</v>
          </cell>
          <cell r="C2637" t="str">
            <v>310500010133</v>
          </cell>
          <cell r="D2637" t="str">
            <v>PS 133 FRED R MOORE</v>
          </cell>
          <cell r="E2637" t="str">
            <v>Good Standing</v>
          </cell>
        </row>
        <row r="2638">
          <cell r="A2638" t="str">
            <v>310500010000</v>
          </cell>
          <cell r="B2638" t="str">
            <v>NYC GEOG DIST # 5 - MANHATTAN</v>
          </cell>
          <cell r="C2638" t="str">
            <v>310500010154</v>
          </cell>
          <cell r="D2638" t="str">
            <v>PS 154 HARRIET TUBMAN</v>
          </cell>
          <cell r="E2638" t="str">
            <v>Good Standing</v>
          </cell>
        </row>
        <row r="2639">
          <cell r="A2639" t="str">
            <v>310500010000</v>
          </cell>
          <cell r="B2639" t="str">
            <v>NYC GEOG DIST # 5 - MANHATTAN</v>
          </cell>
          <cell r="C2639" t="str">
            <v>310500010161</v>
          </cell>
          <cell r="D2639" t="str">
            <v>PS 161 PEDRO ALBIZU CAMPOS</v>
          </cell>
          <cell r="E2639" t="str">
            <v>Good Standing</v>
          </cell>
        </row>
        <row r="2640">
          <cell r="A2640" t="str">
            <v>310500010000</v>
          </cell>
          <cell r="B2640" t="str">
            <v>NYC GEOG DIST # 5 - MANHATTAN</v>
          </cell>
          <cell r="C2640" t="str">
            <v>310500010175</v>
          </cell>
          <cell r="D2640" t="str">
            <v>PS 175 HENRY H GARNET</v>
          </cell>
          <cell r="E2640" t="str">
            <v>Good Standing</v>
          </cell>
        </row>
        <row r="2641">
          <cell r="A2641" t="str">
            <v>310500010000</v>
          </cell>
          <cell r="B2641" t="str">
            <v>NYC GEOG DIST # 5 - MANHATTAN</v>
          </cell>
          <cell r="C2641" t="str">
            <v>310500010194</v>
          </cell>
          <cell r="D2641" t="str">
            <v>PS 194 COUNTEE CULLEN</v>
          </cell>
          <cell r="E2641" t="str">
            <v>Focus</v>
          </cell>
        </row>
        <row r="2642">
          <cell r="A2642" t="str">
            <v>310500010000</v>
          </cell>
          <cell r="B2642" t="str">
            <v>NYC GEOG DIST # 5 - MANHATTAN</v>
          </cell>
          <cell r="C2642" t="str">
            <v>310500010195</v>
          </cell>
          <cell r="D2642" t="str">
            <v>IS 195 ROBERTO CLEMENTE</v>
          </cell>
          <cell r="E2642" t="str">
            <v>Priority</v>
          </cell>
        </row>
        <row r="2643">
          <cell r="A2643" t="str">
            <v>310500010000</v>
          </cell>
          <cell r="B2643" t="str">
            <v>NYC GEOG DIST # 5 - MANHATTAN</v>
          </cell>
          <cell r="C2643" t="str">
            <v>310500010197</v>
          </cell>
          <cell r="D2643" t="str">
            <v>PS 197 JOHN B RUSSWURM</v>
          </cell>
          <cell r="E2643" t="str">
            <v>Focus</v>
          </cell>
        </row>
        <row r="2644">
          <cell r="A2644" t="str">
            <v>310500010000</v>
          </cell>
          <cell r="B2644" t="str">
            <v>NYC GEOG DIST # 5 - MANHATTAN</v>
          </cell>
          <cell r="C2644" t="str">
            <v>310500010200</v>
          </cell>
          <cell r="D2644" t="str">
            <v>PS 200 THE JAMES MCCUNE SMITH SCH</v>
          </cell>
          <cell r="E2644" t="str">
            <v>Local Assistance Plan</v>
          </cell>
        </row>
        <row r="2645">
          <cell r="A2645" t="str">
            <v>310500010000</v>
          </cell>
          <cell r="B2645" t="str">
            <v>NYC GEOG DIST # 5 - MANHATTAN</v>
          </cell>
          <cell r="C2645" t="str">
            <v>310500010286</v>
          </cell>
          <cell r="D2645" t="str">
            <v>IS 286 RENAISSANCE LEADERSHIP</v>
          </cell>
          <cell r="E2645" t="str">
            <v>Good Standing</v>
          </cell>
        </row>
        <row r="2646">
          <cell r="A2646" t="str">
            <v>310500010000</v>
          </cell>
          <cell r="B2646" t="str">
            <v>NYC GEOG DIST # 5 - MANHATTAN</v>
          </cell>
          <cell r="C2646" t="str">
            <v>310500010302</v>
          </cell>
          <cell r="D2646" t="str">
            <v>KAPPA IV</v>
          </cell>
          <cell r="E2646" t="str">
            <v>Good Standing</v>
          </cell>
        </row>
        <row r="2647">
          <cell r="A2647" t="str">
            <v>310500010000</v>
          </cell>
          <cell r="B2647" t="str">
            <v>NYC GEOG DIST # 5 - MANHATTAN</v>
          </cell>
          <cell r="C2647" t="str">
            <v>310500010318</v>
          </cell>
          <cell r="D2647" t="str">
            <v>THURGOOD MARSHALL ACADEMY-LOWER SCH</v>
          </cell>
          <cell r="E2647" t="str">
            <v>Good Standing</v>
          </cell>
        </row>
        <row r="2648">
          <cell r="A2648" t="str">
            <v>310500010000</v>
          </cell>
          <cell r="B2648" t="str">
            <v>NYC GEOG DIST # 5 - MANHATTAN</v>
          </cell>
          <cell r="C2648" t="str">
            <v>310500010410</v>
          </cell>
          <cell r="D2648" t="str">
            <v>URBAN ASSEMBLY INST-NEW TECHNOLOGIES</v>
          </cell>
          <cell r="E2648" t="str">
            <v>Good Standing</v>
          </cell>
        </row>
        <row r="2649">
          <cell r="A2649" t="str">
            <v>310500010000</v>
          </cell>
          <cell r="B2649" t="str">
            <v>NYC GEOG DIST # 5 - MANHATTAN</v>
          </cell>
          <cell r="C2649" t="str">
            <v>310500010514</v>
          </cell>
          <cell r="D2649" t="str">
            <v>NEW DESIGN MIDDLE SCHOOL</v>
          </cell>
          <cell r="E2649" t="str">
            <v>Good Standing</v>
          </cell>
        </row>
        <row r="2650">
          <cell r="A2650" t="str">
            <v>310500010000</v>
          </cell>
          <cell r="B2650" t="str">
            <v>NYC GEOG DIST # 5 - MANHATTAN</v>
          </cell>
          <cell r="C2650" t="str">
            <v>310500010517</v>
          </cell>
          <cell r="D2650" t="str">
            <v>TEACHERS COLLEGE COMMUNITY SCHOOL</v>
          </cell>
          <cell r="E2650" t="str">
            <v>Good Standing</v>
          </cell>
        </row>
        <row r="2651">
          <cell r="A2651" t="str">
            <v>310500010000</v>
          </cell>
          <cell r="B2651" t="str">
            <v>NYC GEOG DIST # 5 - MANHATTAN</v>
          </cell>
          <cell r="C2651" t="str">
            <v>310500011285</v>
          </cell>
          <cell r="D2651" t="str">
            <v>HARLEM RENAISSANCE HIGH SCHOOL</v>
          </cell>
          <cell r="E2651" t="str">
            <v>Good Standing</v>
          </cell>
        </row>
        <row r="2652">
          <cell r="A2652" t="str">
            <v>310500010000</v>
          </cell>
          <cell r="B2652" t="str">
            <v>NYC GEOG DIST # 5 - MANHATTAN</v>
          </cell>
          <cell r="C2652" t="str">
            <v>310500011304</v>
          </cell>
          <cell r="D2652" t="str">
            <v>MOTT HALL HIGH SCHOOL</v>
          </cell>
          <cell r="E2652" t="str">
            <v>Good Standing</v>
          </cell>
        </row>
        <row r="2653">
          <cell r="A2653" t="str">
            <v>310500010000</v>
          </cell>
          <cell r="B2653" t="str">
            <v>NYC GEOG DIST # 5 - MANHATTAN</v>
          </cell>
          <cell r="C2653" t="str">
            <v>310500011362</v>
          </cell>
          <cell r="D2653" t="str">
            <v>COLUMBIA SECONDARY SCHOOL</v>
          </cell>
          <cell r="E2653" t="str">
            <v>Good Standing</v>
          </cell>
        </row>
        <row r="2654">
          <cell r="A2654" t="str">
            <v>310500010000</v>
          </cell>
          <cell r="B2654" t="str">
            <v>NYC GEOG DIST # 5 - MANHATTAN</v>
          </cell>
          <cell r="C2654" t="str">
            <v>310500011367</v>
          </cell>
          <cell r="D2654" t="str">
            <v>ACADEMY FOR SOCIAL ACTION</v>
          </cell>
          <cell r="E2654" t="str">
            <v>Local Assistance Plan</v>
          </cell>
        </row>
        <row r="2655">
          <cell r="A2655" t="str">
            <v>310500010000</v>
          </cell>
          <cell r="B2655" t="str">
            <v>NYC GEOG DIST # 5 - MANHATTAN</v>
          </cell>
          <cell r="C2655" t="str">
            <v>310500011369</v>
          </cell>
          <cell r="D2655" t="str">
            <v>URBAN ASSEMBLY FOR THE PERFORM ARTS</v>
          </cell>
          <cell r="E2655" t="str">
            <v>Good Standing</v>
          </cell>
        </row>
        <row r="2656">
          <cell r="A2656" t="str">
            <v>310500010000</v>
          </cell>
          <cell r="B2656" t="str">
            <v>NYC GEOG DIST # 5 - MANHATTAN</v>
          </cell>
          <cell r="C2656" t="str">
            <v>310500011469</v>
          </cell>
          <cell r="D2656" t="str">
            <v>CHOIR ACADEMY OF HARLEM</v>
          </cell>
          <cell r="E2656" t="str">
            <v>Good Standing</v>
          </cell>
        </row>
        <row r="2657">
          <cell r="A2657" t="str">
            <v>310500010000</v>
          </cell>
          <cell r="B2657" t="str">
            <v>NYC GEOG DIST # 5 - MANHATTAN</v>
          </cell>
          <cell r="C2657" t="str">
            <v>310500011499</v>
          </cell>
          <cell r="D2657" t="str">
            <v>FREDERICK DOUGLASS ACADEMY</v>
          </cell>
          <cell r="E2657" t="str">
            <v>Good Standing</v>
          </cell>
        </row>
        <row r="2658">
          <cell r="A2658" t="str">
            <v>310500010000</v>
          </cell>
          <cell r="B2658" t="str">
            <v>NYC GEOG DIST # 5 - MANHATTAN</v>
          </cell>
          <cell r="C2658" t="str">
            <v>310500011670</v>
          </cell>
          <cell r="D2658" t="str">
            <v>THURGOOD MARSHALL ACAD FOR LEARNING</v>
          </cell>
          <cell r="E2658" t="str">
            <v>Good Standing</v>
          </cell>
        </row>
        <row r="2659">
          <cell r="A2659" t="str">
            <v>310500010000</v>
          </cell>
          <cell r="B2659" t="str">
            <v>NYC GEOG DIST # 5 - MANHATTAN</v>
          </cell>
          <cell r="C2659" t="str">
            <v>310500011685</v>
          </cell>
          <cell r="D2659" t="str">
            <v>BREAD &amp; ROSES INTEGRATED ARTS HS</v>
          </cell>
          <cell r="E2659" t="str">
            <v>Priority</v>
          </cell>
        </row>
        <row r="2660">
          <cell r="A2660" t="str">
            <v>310600010000</v>
          </cell>
          <cell r="B2660" t="str">
            <v>NYC GEOG DIST # 6 - MANHATTAN</v>
          </cell>
          <cell r="C2660" t="str">
            <v>310600010223</v>
          </cell>
          <cell r="D2660" t="str">
            <v>MOTT HALL SCHOOL (THE)</v>
          </cell>
          <cell r="E2660" t="str">
            <v>Good Standing</v>
          </cell>
        </row>
        <row r="2661">
          <cell r="A2661" t="str">
            <v>310600010000</v>
          </cell>
          <cell r="B2661" t="str">
            <v>NYC GEOG DIST # 6 - MANHATTAN</v>
          </cell>
          <cell r="C2661" t="str">
            <v>310600010000</v>
          </cell>
          <cell r="D2661" t="str">
            <v>NYC GEOG DIST # 6 - MANHATTAN</v>
          </cell>
          <cell r="E2661" t="str">
            <v>Focus District</v>
          </cell>
        </row>
        <row r="2662">
          <cell r="A2662" t="str">
            <v>310600010000</v>
          </cell>
          <cell r="B2662" t="str">
            <v>NYC GEOG DIST # 6 - MANHATTAN</v>
          </cell>
          <cell r="C2662" t="str">
            <v>310600010004</v>
          </cell>
          <cell r="D2662" t="str">
            <v>PS 4 DUKE ELLINGTON</v>
          </cell>
          <cell r="E2662" t="str">
            <v>Local Assistance Plan</v>
          </cell>
        </row>
        <row r="2663">
          <cell r="A2663" t="str">
            <v>310600010000</v>
          </cell>
          <cell r="B2663" t="str">
            <v>NYC GEOG DIST # 6 - MANHATTAN</v>
          </cell>
          <cell r="C2663" t="str">
            <v>310600010005</v>
          </cell>
          <cell r="D2663" t="str">
            <v>PS 5 ELLEN LURIE</v>
          </cell>
          <cell r="E2663" t="str">
            <v>Focus</v>
          </cell>
        </row>
        <row r="2664">
          <cell r="A2664" t="str">
            <v>310600010000</v>
          </cell>
          <cell r="B2664" t="str">
            <v>NYC GEOG DIST # 6 - MANHATTAN</v>
          </cell>
          <cell r="C2664" t="str">
            <v>310600010008</v>
          </cell>
          <cell r="D2664" t="str">
            <v>PS 8 LUIS BELLIARD</v>
          </cell>
          <cell r="E2664" t="str">
            <v>Good Standing</v>
          </cell>
        </row>
        <row r="2665">
          <cell r="A2665" t="str">
            <v>310600010000</v>
          </cell>
          <cell r="B2665" t="str">
            <v>NYC GEOG DIST # 6 - MANHATTAN</v>
          </cell>
          <cell r="C2665" t="str">
            <v>310600010018</v>
          </cell>
          <cell r="D2665" t="str">
            <v>PS 18 PARK TERRACE</v>
          </cell>
          <cell r="E2665" t="str">
            <v>Good Standing</v>
          </cell>
        </row>
        <row r="2666">
          <cell r="A2666" t="str">
            <v>310600010000</v>
          </cell>
          <cell r="B2666" t="str">
            <v>NYC GEOG DIST # 6 - MANHATTAN</v>
          </cell>
          <cell r="C2666" t="str">
            <v>310600010028</v>
          </cell>
          <cell r="D2666" t="str">
            <v>PS 28 WRIGHT BROTHERS</v>
          </cell>
          <cell r="E2666" t="str">
            <v>Good Standing</v>
          </cell>
        </row>
        <row r="2667">
          <cell r="A2667" t="str">
            <v>310600010000</v>
          </cell>
          <cell r="B2667" t="str">
            <v>NYC GEOG DIST # 6 - MANHATTAN</v>
          </cell>
          <cell r="C2667" t="str">
            <v>310600010048</v>
          </cell>
          <cell r="D2667" t="str">
            <v>PS 48 PO MICHAEL J BUCZEK</v>
          </cell>
          <cell r="E2667" t="str">
            <v>Good Standing</v>
          </cell>
        </row>
        <row r="2668">
          <cell r="A2668" t="str">
            <v>310600010000</v>
          </cell>
          <cell r="B2668" t="str">
            <v>NYC GEOG DIST # 6 - MANHATTAN</v>
          </cell>
          <cell r="C2668" t="str">
            <v>310600010052</v>
          </cell>
          <cell r="D2668" t="str">
            <v>JHS 52 INWOOD</v>
          </cell>
          <cell r="E2668" t="str">
            <v>Good Standing</v>
          </cell>
        </row>
        <row r="2669">
          <cell r="A2669" t="str">
            <v>310600010000</v>
          </cell>
          <cell r="B2669" t="str">
            <v>NYC GEOG DIST # 6 - MANHATTAN</v>
          </cell>
          <cell r="C2669" t="str">
            <v>310600010098</v>
          </cell>
          <cell r="D2669" t="str">
            <v>PS 98 SHORAC KAPPOCK</v>
          </cell>
          <cell r="E2669" t="str">
            <v>Good Standing</v>
          </cell>
        </row>
        <row r="2670">
          <cell r="A2670" t="str">
            <v>310600010000</v>
          </cell>
          <cell r="B2670" t="str">
            <v>NYC GEOG DIST # 6 - MANHATTAN</v>
          </cell>
          <cell r="C2670" t="str">
            <v>310600010115</v>
          </cell>
          <cell r="D2670" t="str">
            <v>PS 115 ALEXANDER HUMBOLDT</v>
          </cell>
          <cell r="E2670" t="str">
            <v>Focus</v>
          </cell>
        </row>
        <row r="2671">
          <cell r="A2671" t="str">
            <v>310600010000</v>
          </cell>
          <cell r="B2671" t="str">
            <v>NYC GEOG DIST # 6 - MANHATTAN</v>
          </cell>
          <cell r="C2671" t="str">
            <v>310600010128</v>
          </cell>
          <cell r="D2671" t="str">
            <v>PS 128 AUDUBON</v>
          </cell>
          <cell r="E2671" t="str">
            <v>Good Standing</v>
          </cell>
        </row>
        <row r="2672">
          <cell r="A2672" t="str">
            <v>310600010000</v>
          </cell>
          <cell r="B2672" t="str">
            <v>NYC GEOG DIST # 6 - MANHATTAN</v>
          </cell>
          <cell r="C2672" t="str">
            <v>310600010132</v>
          </cell>
          <cell r="D2672" t="str">
            <v>PS 132 JUAN PABLO DUARTE</v>
          </cell>
          <cell r="E2672" t="str">
            <v>Focus</v>
          </cell>
        </row>
        <row r="2673">
          <cell r="A2673" t="str">
            <v>310600010000</v>
          </cell>
          <cell r="B2673" t="str">
            <v>NYC GEOG DIST # 6 - MANHATTAN</v>
          </cell>
          <cell r="C2673" t="str">
            <v>310600010143</v>
          </cell>
          <cell r="D2673" t="str">
            <v>JHS 143 ELEANOR ROOSEVELT</v>
          </cell>
          <cell r="E2673" t="str">
            <v>Good Standing</v>
          </cell>
        </row>
        <row r="2674">
          <cell r="A2674" t="str">
            <v>310600010000</v>
          </cell>
          <cell r="B2674" t="str">
            <v>NYC GEOG DIST # 6 - MANHATTAN</v>
          </cell>
          <cell r="C2674" t="str">
            <v>310600010152</v>
          </cell>
          <cell r="D2674" t="str">
            <v>PS 152 DYCKMAN VALLEY</v>
          </cell>
          <cell r="E2674" t="str">
            <v>Good Standing</v>
          </cell>
        </row>
        <row r="2675">
          <cell r="A2675" t="str">
            <v>310600010000</v>
          </cell>
          <cell r="B2675" t="str">
            <v>NYC GEOG DIST # 6 - MANHATTAN</v>
          </cell>
          <cell r="C2675" t="str">
            <v>310600010153</v>
          </cell>
          <cell r="D2675" t="str">
            <v>PS 153 ADAM CLAYTON POWELL</v>
          </cell>
          <cell r="E2675" t="str">
            <v>Good Standing</v>
          </cell>
        </row>
        <row r="2676">
          <cell r="A2676" t="str">
            <v>310600010000</v>
          </cell>
          <cell r="B2676" t="str">
            <v>NYC GEOG DIST # 6 - MANHATTAN</v>
          </cell>
          <cell r="C2676" t="str">
            <v>310600010173</v>
          </cell>
          <cell r="D2676" t="str">
            <v>PS 173</v>
          </cell>
          <cell r="E2676" t="str">
            <v>Local Assistance Plan</v>
          </cell>
        </row>
        <row r="2677">
          <cell r="A2677" t="str">
            <v>310600010000</v>
          </cell>
          <cell r="B2677" t="str">
            <v>NYC GEOG DIST # 6 - MANHATTAN</v>
          </cell>
          <cell r="C2677" t="str">
            <v>310600010178</v>
          </cell>
          <cell r="D2677" t="str">
            <v>PROFESSOR JUAN BOSCH PS</v>
          </cell>
          <cell r="E2677" t="str">
            <v>Good Standing</v>
          </cell>
        </row>
        <row r="2678">
          <cell r="A2678" t="str">
            <v>310600010000</v>
          </cell>
          <cell r="B2678" t="str">
            <v>NYC GEOG DIST # 6 - MANHATTAN</v>
          </cell>
          <cell r="C2678" t="str">
            <v>310600010187</v>
          </cell>
          <cell r="D2678" t="str">
            <v>PS/IS 187 HUDSON CLIFFS</v>
          </cell>
          <cell r="E2678" t="str">
            <v>Good Standing</v>
          </cell>
        </row>
        <row r="2679">
          <cell r="A2679" t="str">
            <v>310600010000</v>
          </cell>
          <cell r="B2679" t="str">
            <v>NYC GEOG DIST # 6 - MANHATTAN</v>
          </cell>
          <cell r="C2679" t="str">
            <v>310600010189</v>
          </cell>
          <cell r="D2679" t="str">
            <v>PS 189</v>
          </cell>
          <cell r="E2679" t="str">
            <v>Good Standing</v>
          </cell>
        </row>
        <row r="2680">
          <cell r="A2680" t="str">
            <v>310600010000</v>
          </cell>
          <cell r="B2680" t="str">
            <v>NYC GEOG DIST # 6 - MANHATTAN</v>
          </cell>
          <cell r="C2680" t="str">
            <v>310600010192</v>
          </cell>
          <cell r="D2680" t="str">
            <v>PS 192 JACOB H SCHIFF</v>
          </cell>
          <cell r="E2680" t="str">
            <v>Good Standing</v>
          </cell>
        </row>
        <row r="2681">
          <cell r="A2681" t="str">
            <v>310600010000</v>
          </cell>
          <cell r="B2681" t="str">
            <v>NYC GEOG DIST # 6 - MANHATTAN</v>
          </cell>
          <cell r="C2681" t="str">
            <v>310600010210</v>
          </cell>
          <cell r="D2681" t="str">
            <v>PS/IS 210 21ST CENTURY ACADEMY</v>
          </cell>
          <cell r="E2681" t="str">
            <v>Good Standing</v>
          </cell>
        </row>
        <row r="2682">
          <cell r="A2682" t="str">
            <v>310600010000</v>
          </cell>
          <cell r="B2682" t="str">
            <v>NYC GEOG DIST # 6 - MANHATTAN</v>
          </cell>
          <cell r="C2682" t="str">
            <v>310600010218</v>
          </cell>
          <cell r="D2682" t="str">
            <v>IS 218 SALOME URENA</v>
          </cell>
          <cell r="E2682" t="str">
            <v>Good Standing</v>
          </cell>
        </row>
        <row r="2683">
          <cell r="A2683" t="str">
            <v>310600010000</v>
          </cell>
          <cell r="B2683" t="str">
            <v>NYC GEOG DIST # 6 - MANHATTAN</v>
          </cell>
          <cell r="C2683" t="str">
            <v>310600010278</v>
          </cell>
          <cell r="D2683" t="str">
            <v>PAULA HEDBAVNY SCHOOL</v>
          </cell>
          <cell r="E2683" t="str">
            <v>Good Standing</v>
          </cell>
        </row>
        <row r="2684">
          <cell r="A2684" t="str">
            <v>310600010000</v>
          </cell>
          <cell r="B2684" t="str">
            <v>NYC GEOG DIST # 6 - MANHATTAN</v>
          </cell>
          <cell r="C2684" t="str">
            <v>310600010311</v>
          </cell>
          <cell r="D2684" t="str">
            <v>AMISTAD DUAL LANGUAGE SCHOOL</v>
          </cell>
          <cell r="E2684" t="str">
            <v>Good Standing</v>
          </cell>
        </row>
        <row r="2685">
          <cell r="A2685" t="str">
            <v>310600010000</v>
          </cell>
          <cell r="B2685" t="str">
            <v>NYC GEOG DIST # 6 - MANHATTAN</v>
          </cell>
          <cell r="C2685" t="str">
            <v>310600010314</v>
          </cell>
          <cell r="D2685" t="str">
            <v>MUSCOTA</v>
          </cell>
          <cell r="E2685" t="str">
            <v>Good Standing</v>
          </cell>
        </row>
        <row r="2686">
          <cell r="A2686" t="str">
            <v>310600010000</v>
          </cell>
          <cell r="B2686" t="str">
            <v>NYC GEOG DIST # 6 - MANHATTAN</v>
          </cell>
          <cell r="C2686" t="str">
            <v>310600010319</v>
          </cell>
          <cell r="D2686" t="str">
            <v>MS 319 MARIE TERESA</v>
          </cell>
          <cell r="E2686" t="str">
            <v>Good Standing</v>
          </cell>
        </row>
        <row r="2687">
          <cell r="A2687" t="str">
            <v>310600010000</v>
          </cell>
          <cell r="B2687" t="str">
            <v>NYC GEOG DIST # 6 - MANHATTAN</v>
          </cell>
          <cell r="C2687" t="str">
            <v>310600010322</v>
          </cell>
          <cell r="D2687" t="str">
            <v>MIDDLE SCHOOL 322</v>
          </cell>
          <cell r="E2687" t="str">
            <v>Priority</v>
          </cell>
        </row>
        <row r="2688">
          <cell r="A2688" t="str">
            <v>310600010000</v>
          </cell>
          <cell r="B2688" t="str">
            <v>NYC GEOG DIST # 6 - MANHATTAN</v>
          </cell>
          <cell r="C2688" t="str">
            <v>310600010324</v>
          </cell>
          <cell r="D2688" t="str">
            <v>MS 324 PATRIA MIRABAL</v>
          </cell>
          <cell r="E2688" t="str">
            <v>Good Standing</v>
          </cell>
        </row>
        <row r="2689">
          <cell r="A2689" t="str">
            <v>310600010000</v>
          </cell>
          <cell r="B2689" t="str">
            <v>NYC GEOG DIST # 6 - MANHATTAN</v>
          </cell>
          <cell r="C2689" t="str">
            <v>310600010325</v>
          </cell>
          <cell r="D2689" t="str">
            <v>PS 325</v>
          </cell>
          <cell r="E2689" t="str">
            <v>Local Assistance Plan</v>
          </cell>
        </row>
        <row r="2690">
          <cell r="A2690" t="str">
            <v>310600010000</v>
          </cell>
          <cell r="B2690" t="str">
            <v>NYC GEOG DIST # 6 - MANHATTAN</v>
          </cell>
          <cell r="C2690" t="str">
            <v>310600010326</v>
          </cell>
          <cell r="D2690" t="str">
            <v>MS 326 WRITERS TODAY &amp; LDRS TOMORROW</v>
          </cell>
          <cell r="E2690" t="str">
            <v>Good Standing</v>
          </cell>
        </row>
        <row r="2691">
          <cell r="A2691" t="str">
            <v>310600010000</v>
          </cell>
          <cell r="B2691" t="str">
            <v>NYC GEOG DIST # 6 - MANHATTAN</v>
          </cell>
          <cell r="C2691" t="str">
            <v>310600010328</v>
          </cell>
          <cell r="D2691" t="str">
            <v>MS 328 MANH MIDDLE SCH-SCIENCE</v>
          </cell>
          <cell r="E2691" t="str">
            <v>Good Standing</v>
          </cell>
        </row>
        <row r="2692">
          <cell r="A2692" t="str">
            <v>310600010000</v>
          </cell>
          <cell r="B2692" t="str">
            <v>NYC GEOG DIST # 6 - MANHATTAN</v>
          </cell>
          <cell r="C2692" t="str">
            <v>310600010349</v>
          </cell>
          <cell r="D2692" t="str">
            <v>HARBOR HEIGHTS MIDDLE SCHOOL</v>
          </cell>
          <cell r="E2692" t="str">
            <v>Good Standing</v>
          </cell>
        </row>
        <row r="2693">
          <cell r="A2693" t="str">
            <v>310600010000</v>
          </cell>
          <cell r="B2693" t="str">
            <v>NYC GEOG DIST # 6 - MANHATTAN</v>
          </cell>
          <cell r="C2693" t="str">
            <v>310600010366</v>
          </cell>
          <cell r="D2693" t="str">
            <v>WASHINGTON HEIGHTS ACADEMY</v>
          </cell>
          <cell r="E2693" t="str">
            <v>Good Standing</v>
          </cell>
        </row>
        <row r="2694">
          <cell r="A2694" t="str">
            <v>310600010000</v>
          </cell>
          <cell r="B2694" t="str">
            <v>NYC GEOG DIST # 6 - MANHATTAN</v>
          </cell>
          <cell r="C2694" t="str">
            <v>310600010368</v>
          </cell>
          <cell r="D2694" t="str">
            <v>HAMILTON HEIGHTS SCHOOL</v>
          </cell>
          <cell r="E2694" t="str">
            <v>Good Standing</v>
          </cell>
        </row>
        <row r="2695">
          <cell r="A2695" t="str">
            <v>310600010000</v>
          </cell>
          <cell r="B2695" t="str">
            <v>NYC GEOG DIST # 6 - MANHATTAN</v>
          </cell>
          <cell r="C2695" t="str">
            <v>310600010528</v>
          </cell>
          <cell r="D2695" t="str">
            <v>IS 528 BEA FULLER RODGERS SCHOOL</v>
          </cell>
          <cell r="E2695" t="str">
            <v>Focus</v>
          </cell>
        </row>
        <row r="2696">
          <cell r="A2696" t="str">
            <v>310600010000</v>
          </cell>
          <cell r="B2696" t="str">
            <v>NYC GEOG DIST # 6 - MANHATTAN</v>
          </cell>
          <cell r="C2696" t="str">
            <v>310600011293</v>
          </cell>
          <cell r="D2696" t="str">
            <v>CITY COLLEGE ACADEMY OF THE ARTS</v>
          </cell>
          <cell r="E2696" t="str">
            <v>Good Standing</v>
          </cell>
        </row>
        <row r="2697">
          <cell r="A2697" t="str">
            <v>310600010000</v>
          </cell>
          <cell r="B2697" t="str">
            <v>NYC GEOG DIST # 6 - MANHATTAN</v>
          </cell>
          <cell r="C2697" t="str">
            <v>310600011346</v>
          </cell>
          <cell r="D2697" t="str">
            <v>COMMUNITY HEALTH ACAD OF THE HEIGHTS</v>
          </cell>
          <cell r="E2697" t="str">
            <v>Priority</v>
          </cell>
        </row>
        <row r="2698">
          <cell r="A2698" t="str">
            <v>310600010000</v>
          </cell>
          <cell r="B2698" t="str">
            <v>NYC GEOG DIST # 6 - MANHATTAN</v>
          </cell>
          <cell r="C2698" t="str">
            <v>310600011348</v>
          </cell>
          <cell r="D2698" t="str">
            <v>WASHINGTON HGTS EXPEDITIONARY LEARN</v>
          </cell>
          <cell r="E2698" t="str">
            <v>Good Standing</v>
          </cell>
        </row>
        <row r="2699">
          <cell r="A2699" t="str">
            <v>310600010000</v>
          </cell>
          <cell r="B2699" t="str">
            <v>NYC GEOG DIST # 6 - MANHATTAN</v>
          </cell>
          <cell r="C2699" t="str">
            <v>310600011423</v>
          </cell>
          <cell r="D2699" t="str">
            <v>HIGH SCH-EXCELLENCE AND INNOVATION</v>
          </cell>
          <cell r="E2699" t="str">
            <v>Good Standing</v>
          </cell>
        </row>
        <row r="2700">
          <cell r="A2700" t="str">
            <v>310600010000</v>
          </cell>
          <cell r="B2700" t="str">
            <v>NYC GEOG DIST # 6 - MANHATTAN</v>
          </cell>
          <cell r="C2700" t="str">
            <v>310600011462</v>
          </cell>
          <cell r="D2700" t="str">
            <v>HIGH SCH INTNTL-BUSINESS &amp; FINANCE</v>
          </cell>
          <cell r="E2700" t="str">
            <v>Local Assistance Plan</v>
          </cell>
        </row>
        <row r="2701">
          <cell r="A2701" t="str">
            <v>310600010000</v>
          </cell>
          <cell r="B2701" t="str">
            <v>NYC GEOG DIST # 6 - MANHATTAN</v>
          </cell>
          <cell r="C2701" t="str">
            <v>310600011463</v>
          </cell>
          <cell r="D2701" t="str">
            <v>HIGH SCHOOL-MEDIA &amp; COMMUNICATIONS</v>
          </cell>
          <cell r="E2701" t="str">
            <v>Good Standing</v>
          </cell>
        </row>
        <row r="2702">
          <cell r="A2702" t="str">
            <v>310600010000</v>
          </cell>
          <cell r="B2702" t="str">
            <v>NYC GEOG DIST # 6 - MANHATTAN</v>
          </cell>
          <cell r="C2702" t="str">
            <v>310600011467</v>
          </cell>
          <cell r="D2702" t="str">
            <v>HIGH SCHOOL-LAW &amp; PUBLIC SERVICE</v>
          </cell>
          <cell r="E2702" t="str">
            <v>Good Standing</v>
          </cell>
        </row>
        <row r="2703">
          <cell r="A2703" t="str">
            <v>310600010000</v>
          </cell>
          <cell r="B2703" t="str">
            <v>NYC GEOG DIST # 6 - MANHATTAN</v>
          </cell>
          <cell r="C2703" t="str">
            <v>310600011468</v>
          </cell>
          <cell r="D2703" t="str">
            <v>HIGH SCHOOL-HEALTH CAREERS &amp; SCIES</v>
          </cell>
          <cell r="E2703" t="str">
            <v>Focus</v>
          </cell>
        </row>
        <row r="2704">
          <cell r="A2704" t="str">
            <v>310600010000</v>
          </cell>
          <cell r="B2704" t="str">
            <v>NYC GEOG DIST # 6 - MANHATTAN</v>
          </cell>
          <cell r="C2704" t="str">
            <v>310600011540</v>
          </cell>
          <cell r="D2704" t="str">
            <v>A PHILIP RANDOLPH CAMPUS HIGH SCHOOL</v>
          </cell>
          <cell r="E2704" t="str">
            <v>Good Standing</v>
          </cell>
        </row>
        <row r="2705">
          <cell r="A2705" t="str">
            <v>310600010000</v>
          </cell>
          <cell r="B2705" t="str">
            <v>NYC GEOG DIST # 6 - MANHATTAN</v>
          </cell>
          <cell r="C2705" t="str">
            <v>310600011552</v>
          </cell>
          <cell r="D2705" t="str">
            <v>GREGORIO LUPERON HS-SCI &amp; MATH</v>
          </cell>
          <cell r="E2705" t="str">
            <v>Good Standing</v>
          </cell>
        </row>
        <row r="2706">
          <cell r="A2706" t="str">
            <v>320700010000</v>
          </cell>
          <cell r="B2706" t="str">
            <v>NYC GEOG DIST # 7 - BRONX</v>
          </cell>
          <cell r="C2706" t="str">
            <v>320700010000</v>
          </cell>
          <cell r="D2706" t="str">
            <v>NYC GEOG DIST # 7 - BRONX</v>
          </cell>
          <cell r="E2706" t="str">
            <v>Focus District</v>
          </cell>
        </row>
        <row r="2707">
          <cell r="A2707" t="str">
            <v>320700010000</v>
          </cell>
          <cell r="B2707" t="str">
            <v>NYC GEOG DIST # 7 - BRONX</v>
          </cell>
          <cell r="C2707" t="str">
            <v>320700010001</v>
          </cell>
          <cell r="D2707" t="str">
            <v>PS 1 COURTLANDT SCHOOL</v>
          </cell>
          <cell r="E2707" t="str">
            <v>Focus</v>
          </cell>
        </row>
        <row r="2708">
          <cell r="A2708" t="str">
            <v>320700010000</v>
          </cell>
          <cell r="B2708" t="str">
            <v>NYC GEOG DIST # 7 - BRONX</v>
          </cell>
          <cell r="C2708" t="str">
            <v>320700010005</v>
          </cell>
          <cell r="D2708" t="str">
            <v>PS 5 PORT MORRIS</v>
          </cell>
          <cell r="E2708" t="str">
            <v>Good Standing</v>
          </cell>
        </row>
        <row r="2709">
          <cell r="A2709" t="str">
            <v>320700010000</v>
          </cell>
          <cell r="B2709" t="str">
            <v>NYC GEOG DIST # 7 - BRONX</v>
          </cell>
          <cell r="C2709" t="str">
            <v>320700010018</v>
          </cell>
          <cell r="D2709" t="str">
            <v>PS 18 JOHN PETER ZENGER</v>
          </cell>
          <cell r="E2709" t="str">
            <v>Good Standing</v>
          </cell>
        </row>
        <row r="2710">
          <cell r="A2710" t="str">
            <v>320700010000</v>
          </cell>
          <cell r="B2710" t="str">
            <v>NYC GEOG DIST # 7 - BRONX</v>
          </cell>
          <cell r="C2710" t="str">
            <v>320700010025</v>
          </cell>
          <cell r="D2710" t="str">
            <v>PS 25 BILINGUAL SCHOOL</v>
          </cell>
          <cell r="E2710" t="str">
            <v>Good Standing</v>
          </cell>
        </row>
        <row r="2711">
          <cell r="A2711" t="str">
            <v>320700010000</v>
          </cell>
          <cell r="B2711" t="str">
            <v>NYC GEOG DIST # 7 - BRONX</v>
          </cell>
          <cell r="C2711" t="str">
            <v>320700010029</v>
          </cell>
          <cell r="D2711" t="str">
            <v>PS/MS 29 MELROSE SCHOOL</v>
          </cell>
          <cell r="E2711" t="str">
            <v>Focus</v>
          </cell>
        </row>
        <row r="2712">
          <cell r="A2712" t="str">
            <v>320700010000</v>
          </cell>
          <cell r="B2712" t="str">
            <v>NYC GEOG DIST # 7 - BRONX</v>
          </cell>
          <cell r="C2712" t="str">
            <v>320700010030</v>
          </cell>
          <cell r="D2712" t="str">
            <v>PS 30 WILTON</v>
          </cell>
          <cell r="E2712" t="str">
            <v>Good Standing</v>
          </cell>
        </row>
        <row r="2713">
          <cell r="A2713" t="str">
            <v>320700010000</v>
          </cell>
          <cell r="B2713" t="str">
            <v>NYC GEOG DIST # 7 - BRONX</v>
          </cell>
          <cell r="C2713" t="str">
            <v>320700010031</v>
          </cell>
          <cell r="D2713" t="str">
            <v>PS/MS 31 THE WILLIAM LLOYD GARRISON</v>
          </cell>
          <cell r="E2713" t="str">
            <v>Focus</v>
          </cell>
        </row>
        <row r="2714">
          <cell r="A2714" t="str">
            <v>320700010000</v>
          </cell>
          <cell r="B2714" t="str">
            <v>NYC GEOG DIST # 7 - BRONX</v>
          </cell>
          <cell r="C2714" t="str">
            <v>320700010043</v>
          </cell>
          <cell r="D2714" t="str">
            <v>PS 43 JONAS BRONCK</v>
          </cell>
          <cell r="E2714" t="str">
            <v>Good Standing</v>
          </cell>
        </row>
        <row r="2715">
          <cell r="A2715" t="str">
            <v>320700010000</v>
          </cell>
          <cell r="B2715" t="str">
            <v>NYC GEOG DIST # 7 - BRONX</v>
          </cell>
          <cell r="C2715" t="str">
            <v>320700010049</v>
          </cell>
          <cell r="D2715" t="str">
            <v>PS 49 WILLIS AVENUE</v>
          </cell>
          <cell r="E2715" t="str">
            <v>Good Standing</v>
          </cell>
        </row>
        <row r="2716">
          <cell r="A2716" t="str">
            <v>320700010000</v>
          </cell>
          <cell r="B2716" t="str">
            <v>NYC GEOG DIST # 7 - BRONX</v>
          </cell>
          <cell r="C2716" t="str">
            <v>320700010065</v>
          </cell>
          <cell r="D2716" t="str">
            <v>PS 65 MOTHER HALE ACADEMY</v>
          </cell>
          <cell r="E2716" t="str">
            <v>Good Standing</v>
          </cell>
        </row>
        <row r="2717">
          <cell r="A2717" t="str">
            <v>320700010000</v>
          </cell>
          <cell r="B2717" t="str">
            <v>NYC GEOG DIST # 7 - BRONX</v>
          </cell>
          <cell r="C2717" t="str">
            <v>320700010151</v>
          </cell>
          <cell r="D2717" t="str">
            <v>JHS 151 LOU GEHRIG</v>
          </cell>
          <cell r="E2717" t="str">
            <v>Local Assistance Plan</v>
          </cell>
        </row>
        <row r="2718">
          <cell r="A2718" t="str">
            <v>320700010000</v>
          </cell>
          <cell r="B2718" t="str">
            <v>NYC GEOG DIST # 7 - BRONX</v>
          </cell>
          <cell r="C2718" t="str">
            <v>320700010154</v>
          </cell>
          <cell r="D2718" t="str">
            <v>PS 154 JONATHAN D HYATT</v>
          </cell>
          <cell r="E2718" t="str">
            <v>Focus</v>
          </cell>
        </row>
        <row r="2719">
          <cell r="A2719" t="str">
            <v>320700010000</v>
          </cell>
          <cell r="B2719" t="str">
            <v>NYC GEOG DIST # 7 - BRONX</v>
          </cell>
          <cell r="C2719" t="str">
            <v>320700010157</v>
          </cell>
          <cell r="D2719" t="str">
            <v>PS 157 GROVE HILL</v>
          </cell>
          <cell r="E2719" t="str">
            <v>Focus</v>
          </cell>
        </row>
        <row r="2720">
          <cell r="A2720" t="str">
            <v>320700010000</v>
          </cell>
          <cell r="B2720" t="str">
            <v>NYC GEOG DIST # 7 - BRONX</v>
          </cell>
          <cell r="C2720" t="str">
            <v>320700010161</v>
          </cell>
          <cell r="D2720" t="str">
            <v>PS 161 PONCE DE LEON</v>
          </cell>
          <cell r="E2720" t="str">
            <v>Focus</v>
          </cell>
        </row>
        <row r="2721">
          <cell r="A2721" t="str">
            <v>320700010000</v>
          </cell>
          <cell r="B2721" t="str">
            <v>NYC GEOG DIST # 7 - BRONX</v>
          </cell>
          <cell r="C2721" t="str">
            <v>320700010162</v>
          </cell>
          <cell r="D2721" t="str">
            <v>JHS 162 LOLA RODRIGUEZ DE TIO</v>
          </cell>
          <cell r="E2721" t="str">
            <v>Priority</v>
          </cell>
        </row>
        <row r="2722">
          <cell r="A2722" t="str">
            <v>320700010000</v>
          </cell>
          <cell r="B2722" t="str">
            <v>NYC GEOG DIST # 7 - BRONX</v>
          </cell>
          <cell r="C2722" t="str">
            <v>320700010179</v>
          </cell>
          <cell r="D2722" t="str">
            <v>PS 179</v>
          </cell>
          <cell r="E2722" t="str">
            <v>Focus</v>
          </cell>
        </row>
        <row r="2723">
          <cell r="A2723" t="str">
            <v>320700010000</v>
          </cell>
          <cell r="B2723" t="str">
            <v>NYC GEOG DIST # 7 - BRONX</v>
          </cell>
          <cell r="C2723" t="str">
            <v>320700010203</v>
          </cell>
          <cell r="D2723" t="str">
            <v>MS 203</v>
          </cell>
          <cell r="E2723" t="str">
            <v>Priority</v>
          </cell>
        </row>
        <row r="2724">
          <cell r="A2724" t="str">
            <v>320700010000</v>
          </cell>
          <cell r="B2724" t="str">
            <v>NYC GEOG DIST # 7 - BRONX</v>
          </cell>
          <cell r="C2724" t="str">
            <v>320700010223</v>
          </cell>
          <cell r="D2724" t="str">
            <v>MS 223 LAB SCHOOL OF FIN &amp; TECH</v>
          </cell>
          <cell r="E2724" t="str">
            <v>Local Assistance Plan</v>
          </cell>
        </row>
        <row r="2725">
          <cell r="A2725" t="str">
            <v>320700010000</v>
          </cell>
          <cell r="B2725" t="str">
            <v>NYC GEOG DIST # 7 - BRONX</v>
          </cell>
          <cell r="C2725" t="str">
            <v>320700010224</v>
          </cell>
          <cell r="D2725" t="str">
            <v>PS/IS 224</v>
          </cell>
          <cell r="E2725" t="str">
            <v>Priority</v>
          </cell>
        </row>
        <row r="2726">
          <cell r="A2726" t="str">
            <v>320700010000</v>
          </cell>
          <cell r="B2726" t="str">
            <v>NYC GEOG DIST # 7 - BRONX</v>
          </cell>
          <cell r="C2726" t="str">
            <v>320700010277</v>
          </cell>
          <cell r="D2726" t="str">
            <v>PS 277</v>
          </cell>
          <cell r="E2726" t="str">
            <v>Priority</v>
          </cell>
        </row>
        <row r="2727">
          <cell r="A2727" t="str">
            <v>320700010000</v>
          </cell>
          <cell r="B2727" t="str">
            <v>NYC GEOG DIST # 7 - BRONX</v>
          </cell>
          <cell r="C2727" t="str">
            <v>320700010296</v>
          </cell>
          <cell r="D2727" t="str">
            <v>SO BRONX ACADEMY-APPLIED MEDIA</v>
          </cell>
          <cell r="E2727" t="str">
            <v>Good Standing</v>
          </cell>
        </row>
        <row r="2728">
          <cell r="A2728" t="str">
            <v>320700010000</v>
          </cell>
          <cell r="B2728" t="str">
            <v>NYC GEOG DIST # 7 - BRONX</v>
          </cell>
          <cell r="C2728" t="str">
            <v>320700010298</v>
          </cell>
          <cell r="D2728" t="str">
            <v>ACADEMY OF PUBLIC RELATIONS</v>
          </cell>
          <cell r="E2728" t="str">
            <v>Good Standing</v>
          </cell>
        </row>
        <row r="2729">
          <cell r="A2729" t="str">
            <v>320700010000</v>
          </cell>
          <cell r="B2729" t="str">
            <v>NYC GEOG DIST # 7 - BRONX</v>
          </cell>
          <cell r="C2729" t="str">
            <v>320700010343</v>
          </cell>
          <cell r="D2729" t="str">
            <v>ACADEMY OF APPLIED MATH AND TECH</v>
          </cell>
          <cell r="E2729" t="str">
            <v>Good Standing</v>
          </cell>
        </row>
        <row r="2730">
          <cell r="A2730" t="str">
            <v>320700010000</v>
          </cell>
          <cell r="B2730" t="str">
            <v>NYC GEOG DIST # 7 - BRONX</v>
          </cell>
          <cell r="C2730" t="str">
            <v>320700010369</v>
          </cell>
          <cell r="D2730" t="str">
            <v>YOUNG LEADERS ELEMENTARY SCHOOL</v>
          </cell>
          <cell r="E2730" t="str">
            <v>Priority</v>
          </cell>
        </row>
        <row r="2731">
          <cell r="A2731" t="str">
            <v>320700010000</v>
          </cell>
          <cell r="B2731" t="str">
            <v>NYC GEOG DIST # 7 - BRONX</v>
          </cell>
          <cell r="C2731" t="str">
            <v>320700010385</v>
          </cell>
          <cell r="D2731" t="str">
            <v>PERFORMANCE SCHOOL</v>
          </cell>
          <cell r="E2731" t="str">
            <v>Priority</v>
          </cell>
        </row>
        <row r="2732">
          <cell r="A2732" t="str">
            <v>320700010000</v>
          </cell>
          <cell r="B2732" t="str">
            <v>NYC GEOG DIST # 7 - BRONX</v>
          </cell>
          <cell r="C2732" t="str">
            <v>320700011221</v>
          </cell>
          <cell r="D2732" t="str">
            <v>SOUTH BRONX PREPARATORY</v>
          </cell>
          <cell r="E2732" t="str">
            <v>Local Assistance Plan</v>
          </cell>
        </row>
        <row r="2733">
          <cell r="A2733" t="str">
            <v>320700010000</v>
          </cell>
          <cell r="B2733" t="str">
            <v>NYC GEOG DIST # 7 - BRONX</v>
          </cell>
          <cell r="C2733" t="str">
            <v>320700011321</v>
          </cell>
          <cell r="D2733" t="str">
            <v>CROTONA ACADEMY HIGH SCHOOL</v>
          </cell>
          <cell r="E2733" t="str">
            <v>Good Standing</v>
          </cell>
        </row>
        <row r="2734">
          <cell r="A2734" t="str">
            <v>320700010000</v>
          </cell>
          <cell r="B2734" t="str">
            <v>NYC GEOG DIST # 7 - BRONX</v>
          </cell>
          <cell r="C2734" t="str">
            <v>320700011334</v>
          </cell>
          <cell r="D2734" t="str">
            <v>INTERNATIONAL COMMUNITY HIGH SCHOOL</v>
          </cell>
          <cell r="E2734" t="str">
            <v>Good Standing</v>
          </cell>
        </row>
        <row r="2735">
          <cell r="A2735" t="str">
            <v>320700010000</v>
          </cell>
          <cell r="B2735" t="str">
            <v>NYC GEOG DIST # 7 - BRONX</v>
          </cell>
          <cell r="C2735" t="str">
            <v>320700011379</v>
          </cell>
          <cell r="D2735" t="str">
            <v>JILL CHAIFETZ TRANSFER HIGH SCHOOL</v>
          </cell>
          <cell r="E2735" t="str">
            <v>Good Standing</v>
          </cell>
        </row>
        <row r="2736">
          <cell r="A2736" t="str">
            <v>320700010000</v>
          </cell>
          <cell r="B2736" t="str">
            <v>NYC GEOG DIST # 7 - BRONX</v>
          </cell>
          <cell r="C2736" t="str">
            <v>320700011381</v>
          </cell>
          <cell r="D2736" t="str">
            <v>BRONX HAVEN HIGH SCHOOL</v>
          </cell>
          <cell r="E2736" t="str">
            <v>Good Standing</v>
          </cell>
        </row>
        <row r="2737">
          <cell r="A2737" t="str">
            <v>320700010000</v>
          </cell>
          <cell r="B2737" t="str">
            <v>NYC GEOG DIST # 7 - BRONX</v>
          </cell>
          <cell r="C2737" t="str">
            <v>320700011427</v>
          </cell>
          <cell r="D2737" t="str">
            <v>COMMUNITY SCHOOL-SOCIAL JUSTICE</v>
          </cell>
          <cell r="E2737" t="str">
            <v>Focus</v>
          </cell>
        </row>
        <row r="2738">
          <cell r="A2738" t="str">
            <v>320700010000</v>
          </cell>
          <cell r="B2738" t="str">
            <v>NYC GEOG DIST # 7 - BRONX</v>
          </cell>
          <cell r="C2738" t="str">
            <v>320700011473</v>
          </cell>
          <cell r="D2738" t="str">
            <v>MOTT HAVEN VILLAGE PREP HIGH SCHOOL</v>
          </cell>
          <cell r="E2738" t="str">
            <v>Focus</v>
          </cell>
        </row>
        <row r="2739">
          <cell r="A2739" t="str">
            <v>320700010000</v>
          </cell>
          <cell r="B2739" t="str">
            <v>NYC GEOG DIST # 7 - BRONX</v>
          </cell>
          <cell r="C2739" t="str">
            <v>320700011495</v>
          </cell>
          <cell r="D2739" t="str">
            <v>UNIVERSITY HEIGHTS SECONDARY SCHOOL</v>
          </cell>
          <cell r="E2739" t="str">
            <v>Good Standing</v>
          </cell>
        </row>
        <row r="2740">
          <cell r="A2740" t="str">
            <v>320700010000</v>
          </cell>
          <cell r="B2740" t="str">
            <v>NYC GEOG DIST # 7 - BRONX</v>
          </cell>
          <cell r="C2740" t="str">
            <v>320700011500</v>
          </cell>
          <cell r="D2740" t="str">
            <v>HOSTOS-LINCOLN ACADEMY OF SCIENCE</v>
          </cell>
          <cell r="E2740" t="str">
            <v>Good Standing</v>
          </cell>
        </row>
        <row r="2741">
          <cell r="A2741" t="str">
            <v>320700010000</v>
          </cell>
          <cell r="B2741" t="str">
            <v>NYC GEOG DIST # 7 - BRONX</v>
          </cell>
          <cell r="C2741" t="str">
            <v>320700011520</v>
          </cell>
          <cell r="D2741" t="str">
            <v>FOREIGN LANG ACAD OF GLOBAL STUDIES</v>
          </cell>
          <cell r="E2741" t="str">
            <v>Priority</v>
          </cell>
        </row>
        <row r="2742">
          <cell r="A2742" t="str">
            <v>320700010000</v>
          </cell>
          <cell r="B2742" t="str">
            <v>NYC GEOG DIST # 7 - BRONX</v>
          </cell>
          <cell r="C2742" t="str">
            <v>320700011522</v>
          </cell>
          <cell r="D2742" t="str">
            <v>BRONX DESIGN-CONSTRUCTION ACADEMY</v>
          </cell>
          <cell r="E2742" t="str">
            <v>Good Standing</v>
          </cell>
        </row>
        <row r="2743">
          <cell r="A2743" t="str">
            <v>320700010000</v>
          </cell>
          <cell r="B2743" t="str">
            <v>NYC GEOG DIST # 7 - BRONX</v>
          </cell>
          <cell r="C2743" t="str">
            <v>320700011527</v>
          </cell>
          <cell r="D2743" t="str">
            <v>BRONX LEADERSHIP ACAD II HIGH SCHOOL</v>
          </cell>
          <cell r="E2743" t="str">
            <v>Focus</v>
          </cell>
        </row>
        <row r="2744">
          <cell r="A2744" t="str">
            <v>320700010000</v>
          </cell>
          <cell r="B2744" t="str">
            <v>NYC GEOG DIST # 7 - BRONX</v>
          </cell>
          <cell r="C2744" t="str">
            <v>320700011547</v>
          </cell>
          <cell r="D2744" t="str">
            <v>NEW EXPLORERS HIGH SCHOOL</v>
          </cell>
          <cell r="E2744" t="str">
            <v>Priority</v>
          </cell>
        </row>
        <row r="2745">
          <cell r="A2745" t="str">
            <v>320700010000</v>
          </cell>
          <cell r="B2745" t="str">
            <v>NYC GEOG DIST # 7 - BRONX</v>
          </cell>
          <cell r="C2745" t="str">
            <v>320700011548</v>
          </cell>
          <cell r="D2745" t="str">
            <v>URBAN ASSEMBLY SCHOOL CAR IN SPORTS</v>
          </cell>
          <cell r="E2745" t="str">
            <v>Good Standing</v>
          </cell>
        </row>
        <row r="2746">
          <cell r="A2746" t="str">
            <v>320700010000</v>
          </cell>
          <cell r="B2746" t="str">
            <v>NYC GEOG DIST # 7 - BRONX</v>
          </cell>
          <cell r="C2746" t="str">
            <v>320700011551</v>
          </cell>
          <cell r="D2746" t="str">
            <v>URBAN ASSEMBLY BRONX OF LETTERS</v>
          </cell>
          <cell r="E2746" t="str">
            <v>Good Standing</v>
          </cell>
        </row>
        <row r="2747">
          <cell r="A2747" t="str">
            <v>320700010000</v>
          </cell>
          <cell r="B2747" t="str">
            <v>NYC GEOG DIST # 7 - BRONX</v>
          </cell>
          <cell r="C2747" t="str">
            <v>320700011600</v>
          </cell>
          <cell r="D2747" t="str">
            <v>ALFRED E SMITH CAREER-TECH HIGH SCH</v>
          </cell>
          <cell r="E2747" t="str">
            <v>Priority</v>
          </cell>
        </row>
        <row r="2748">
          <cell r="A2748" t="str">
            <v>320700010000</v>
          </cell>
          <cell r="B2748" t="str">
            <v>NYC GEOG DIST # 7 - BRONX</v>
          </cell>
          <cell r="C2748" t="str">
            <v>320700011655</v>
          </cell>
          <cell r="D2748" t="str">
            <v>SAMUEL GOMPERS CAREER/TECH ED HS</v>
          </cell>
          <cell r="E2748" t="str">
            <v>Priority</v>
          </cell>
        </row>
        <row r="2749">
          <cell r="A2749" t="str">
            <v>320700010000</v>
          </cell>
          <cell r="B2749" t="str">
            <v>NYC GEOG DIST # 7 - BRONX</v>
          </cell>
          <cell r="C2749" t="str">
            <v>320700011670</v>
          </cell>
          <cell r="D2749" t="str">
            <v>HEALTH OPPORTUNITIES HIGH SCHOOL</v>
          </cell>
          <cell r="E2749" t="str">
            <v>Good Standing</v>
          </cell>
        </row>
        <row r="2750">
          <cell r="A2750" t="str">
            <v>320800010000</v>
          </cell>
          <cell r="B2750" t="str">
            <v>NYC GEOG DIST # 8 - BRONX</v>
          </cell>
          <cell r="C2750" t="str">
            <v>320800010000</v>
          </cell>
          <cell r="D2750" t="str">
            <v>NYC GEOG DIST # 8 - BRONX</v>
          </cell>
          <cell r="E2750" t="str">
            <v>Focus District</v>
          </cell>
        </row>
        <row r="2751">
          <cell r="A2751" t="str">
            <v>320800010000</v>
          </cell>
          <cell r="B2751" t="str">
            <v>NYC GEOG DIST # 8 - BRONX</v>
          </cell>
          <cell r="C2751" t="str">
            <v>320800010014</v>
          </cell>
          <cell r="D2751" t="str">
            <v>PS 14 SENATOR JOHN CALANDRA</v>
          </cell>
          <cell r="E2751" t="str">
            <v>Focus</v>
          </cell>
        </row>
        <row r="2752">
          <cell r="A2752" t="str">
            <v>320800010000</v>
          </cell>
          <cell r="B2752" t="str">
            <v>NYC GEOG DIST # 8 - BRONX</v>
          </cell>
          <cell r="C2752" t="str">
            <v>320800010036</v>
          </cell>
          <cell r="D2752" t="str">
            <v>PS 36 UNIONPORT</v>
          </cell>
          <cell r="E2752" t="str">
            <v>Good Standing</v>
          </cell>
        </row>
        <row r="2753">
          <cell r="A2753" t="str">
            <v>320800010000</v>
          </cell>
          <cell r="B2753" t="str">
            <v>NYC GEOG DIST # 8 - BRONX</v>
          </cell>
          <cell r="C2753" t="str">
            <v>320800010048</v>
          </cell>
          <cell r="D2753" t="str">
            <v>PS 48 JOSEPH R DRAKE</v>
          </cell>
          <cell r="E2753" t="str">
            <v>Good Standing</v>
          </cell>
        </row>
        <row r="2754">
          <cell r="A2754" t="str">
            <v>320800010000</v>
          </cell>
          <cell r="B2754" t="str">
            <v>NYC GEOG DIST # 8 - BRONX</v>
          </cell>
          <cell r="C2754" t="str">
            <v>320800010062</v>
          </cell>
          <cell r="D2754" t="str">
            <v>PS 62 INOCENSIO CASANOVA</v>
          </cell>
          <cell r="E2754" t="str">
            <v>Good Standing</v>
          </cell>
        </row>
        <row r="2755">
          <cell r="A2755" t="str">
            <v>320800010000</v>
          </cell>
          <cell r="B2755" t="str">
            <v>NYC GEOG DIST # 8 - BRONX</v>
          </cell>
          <cell r="C2755" t="str">
            <v>320800010069</v>
          </cell>
          <cell r="D2755" t="str">
            <v>PS 69 JOURNEY PREP SCHOOL</v>
          </cell>
          <cell r="E2755" t="str">
            <v>Good Standing</v>
          </cell>
        </row>
        <row r="2756">
          <cell r="A2756" t="str">
            <v>320800010000</v>
          </cell>
          <cell r="B2756" t="str">
            <v>NYC GEOG DIST # 8 - BRONX</v>
          </cell>
          <cell r="C2756" t="str">
            <v>320800010071</v>
          </cell>
          <cell r="D2756" t="str">
            <v>PS 71 ROSE E SCALA</v>
          </cell>
          <cell r="E2756" t="str">
            <v>Focus</v>
          </cell>
        </row>
        <row r="2757">
          <cell r="A2757" t="str">
            <v>320800010000</v>
          </cell>
          <cell r="B2757" t="str">
            <v>NYC GEOG DIST # 8 - BRONX</v>
          </cell>
          <cell r="C2757" t="str">
            <v>320800010072</v>
          </cell>
          <cell r="D2757" t="str">
            <v>PS 72 DR WILLIAM DORNEY</v>
          </cell>
          <cell r="E2757" t="str">
            <v>Focus</v>
          </cell>
        </row>
        <row r="2758">
          <cell r="A2758" t="str">
            <v>320800010000</v>
          </cell>
          <cell r="B2758" t="str">
            <v>NYC GEOG DIST # 8 - BRONX</v>
          </cell>
          <cell r="C2758" t="str">
            <v>320800010075</v>
          </cell>
          <cell r="D2758" t="str">
            <v>PS 75</v>
          </cell>
          <cell r="E2758" t="str">
            <v>Good Standing</v>
          </cell>
        </row>
        <row r="2759">
          <cell r="A2759" t="str">
            <v>320800010000</v>
          </cell>
          <cell r="B2759" t="str">
            <v>NYC GEOG DIST # 8 - BRONX</v>
          </cell>
          <cell r="C2759" t="str">
            <v>320800010093</v>
          </cell>
          <cell r="D2759" t="str">
            <v>PS 93 ALBERT G OLIVER</v>
          </cell>
          <cell r="E2759" t="str">
            <v>Good Standing</v>
          </cell>
        </row>
        <row r="2760">
          <cell r="A2760" t="str">
            <v>320800010000</v>
          </cell>
          <cell r="B2760" t="str">
            <v>NYC GEOG DIST # 8 - BRONX</v>
          </cell>
          <cell r="C2760" t="str">
            <v>320800010100</v>
          </cell>
          <cell r="D2760" t="str">
            <v>PS 100 ISAAC CLASON</v>
          </cell>
          <cell r="E2760" t="str">
            <v>Good Standing</v>
          </cell>
        </row>
        <row r="2761">
          <cell r="A2761" t="str">
            <v>320800010000</v>
          </cell>
          <cell r="B2761" t="str">
            <v>NYC GEOG DIST # 8 - BRONX</v>
          </cell>
          <cell r="C2761" t="str">
            <v>320800010101</v>
          </cell>
          <cell r="D2761" t="str">
            <v>MS 101 EDWARD R BYRNE</v>
          </cell>
          <cell r="E2761" t="str">
            <v>Good Standing</v>
          </cell>
        </row>
        <row r="2762">
          <cell r="A2762" t="str">
            <v>320800010000</v>
          </cell>
          <cell r="B2762" t="str">
            <v>NYC GEOG DIST # 8 - BRONX</v>
          </cell>
          <cell r="C2762" t="str">
            <v>320800010107</v>
          </cell>
          <cell r="D2762" t="str">
            <v>PS 107</v>
          </cell>
          <cell r="E2762" t="str">
            <v>Priority</v>
          </cell>
        </row>
        <row r="2763">
          <cell r="A2763" t="str">
            <v>320800010000</v>
          </cell>
          <cell r="B2763" t="str">
            <v>NYC GEOG DIST # 8 - BRONX</v>
          </cell>
          <cell r="C2763" t="str">
            <v>320800010119</v>
          </cell>
          <cell r="D2763" t="str">
            <v>PS 119</v>
          </cell>
          <cell r="E2763" t="str">
            <v>Good Standing</v>
          </cell>
        </row>
        <row r="2764">
          <cell r="A2764" t="str">
            <v>320800010000</v>
          </cell>
          <cell r="B2764" t="str">
            <v>NYC GEOG DIST # 8 - BRONX</v>
          </cell>
          <cell r="C2764" t="str">
            <v>320800010123</v>
          </cell>
          <cell r="D2764" t="str">
            <v>JHS 123 JAMES M KIERNAN</v>
          </cell>
          <cell r="E2764" t="str">
            <v>Focus</v>
          </cell>
        </row>
        <row r="2765">
          <cell r="A2765" t="str">
            <v>320800010000</v>
          </cell>
          <cell r="B2765" t="str">
            <v>NYC GEOG DIST # 8 - BRONX</v>
          </cell>
          <cell r="C2765" t="str">
            <v>320800010125</v>
          </cell>
          <cell r="D2765" t="str">
            <v>JHS 125 HENRY HUDSON</v>
          </cell>
          <cell r="E2765" t="str">
            <v>Focus</v>
          </cell>
        </row>
        <row r="2766">
          <cell r="A2766" t="str">
            <v>320800010000</v>
          </cell>
          <cell r="B2766" t="str">
            <v>NYC GEOG DIST # 8 - BRONX</v>
          </cell>
          <cell r="C2766" t="str">
            <v>320800010130</v>
          </cell>
          <cell r="D2766" t="str">
            <v>PS 130 ABRAM STEVENS HEWITT</v>
          </cell>
          <cell r="E2766" t="str">
            <v>Local Assistance Plan</v>
          </cell>
        </row>
        <row r="2767">
          <cell r="A2767" t="str">
            <v>320800010000</v>
          </cell>
          <cell r="B2767" t="str">
            <v>NYC GEOG DIST # 8 - BRONX</v>
          </cell>
          <cell r="C2767" t="str">
            <v>320800010131</v>
          </cell>
          <cell r="D2767" t="str">
            <v>JHS 131 ALBERT EINSTEIN</v>
          </cell>
          <cell r="E2767" t="str">
            <v>Focus</v>
          </cell>
        </row>
        <row r="2768">
          <cell r="A2768" t="str">
            <v>320800010000</v>
          </cell>
          <cell r="B2768" t="str">
            <v>NYC GEOG DIST # 8 - BRONX</v>
          </cell>
          <cell r="C2768" t="str">
            <v>320800010138</v>
          </cell>
          <cell r="D2768" t="str">
            <v>PS 138 SAMUEL RANDALL</v>
          </cell>
          <cell r="E2768" t="str">
            <v>Focus</v>
          </cell>
        </row>
        <row r="2769">
          <cell r="A2769" t="str">
            <v>320800010000</v>
          </cell>
          <cell r="B2769" t="str">
            <v>NYC GEOG DIST # 8 - BRONX</v>
          </cell>
          <cell r="C2769" t="str">
            <v>320800010140</v>
          </cell>
          <cell r="D2769" t="str">
            <v>PS 140 THE EAGLE SCHOOL</v>
          </cell>
          <cell r="E2769" t="str">
            <v>Focus</v>
          </cell>
        </row>
        <row r="2770">
          <cell r="A2770" t="str">
            <v>320800010000</v>
          </cell>
          <cell r="B2770" t="str">
            <v>NYC GEOG DIST # 8 - BRONX</v>
          </cell>
          <cell r="C2770" t="str">
            <v>320800010146</v>
          </cell>
          <cell r="D2770" t="str">
            <v>PS 146 EDWARD COLLINS</v>
          </cell>
          <cell r="E2770" t="str">
            <v>Focus</v>
          </cell>
        </row>
        <row r="2771">
          <cell r="A2771" t="str">
            <v>320800010000</v>
          </cell>
          <cell r="B2771" t="str">
            <v>NYC GEOG DIST # 8 - BRONX</v>
          </cell>
          <cell r="C2771" t="str">
            <v>320800010152</v>
          </cell>
          <cell r="D2771" t="str">
            <v>PS 152 EVERGREEN</v>
          </cell>
          <cell r="E2771" t="str">
            <v>Good Standing</v>
          </cell>
        </row>
        <row r="2772">
          <cell r="A2772" t="str">
            <v>320800010000</v>
          </cell>
          <cell r="B2772" t="str">
            <v>NYC GEOG DIST # 8 - BRONX</v>
          </cell>
          <cell r="C2772" t="str">
            <v>320800010182</v>
          </cell>
          <cell r="D2772" t="str">
            <v>PS 182</v>
          </cell>
          <cell r="E2772" t="str">
            <v>Good Standing</v>
          </cell>
        </row>
        <row r="2773">
          <cell r="A2773" t="str">
            <v>320800010000</v>
          </cell>
          <cell r="B2773" t="str">
            <v>NYC GEOG DIST # 8 - BRONX</v>
          </cell>
          <cell r="C2773" t="str">
            <v>320800010301</v>
          </cell>
          <cell r="D2773" t="str">
            <v>MS 301 PAUL L DUNBAR</v>
          </cell>
          <cell r="E2773" t="str">
            <v>Priority</v>
          </cell>
        </row>
        <row r="2774">
          <cell r="A2774" t="str">
            <v>320800010000</v>
          </cell>
          <cell r="B2774" t="str">
            <v>NYC GEOG DIST # 8 - BRONX</v>
          </cell>
          <cell r="C2774" t="str">
            <v>320800010302</v>
          </cell>
          <cell r="D2774" t="str">
            <v>MS 302 LUISA DESSUS CRUZ</v>
          </cell>
          <cell r="E2774" t="str">
            <v>Local Assistance Plan</v>
          </cell>
        </row>
        <row r="2775">
          <cell r="A2775" t="str">
            <v>320800010000</v>
          </cell>
          <cell r="B2775" t="str">
            <v>NYC GEOG DIST # 8 - BRONX</v>
          </cell>
          <cell r="C2775" t="str">
            <v>320800010304</v>
          </cell>
          <cell r="D2775" t="str">
            <v>PS 304 EARLY CHILDHOOD SCHOOL</v>
          </cell>
          <cell r="E2775" t="str">
            <v>Good Standing</v>
          </cell>
        </row>
        <row r="2776">
          <cell r="A2776" t="str">
            <v>320800010000</v>
          </cell>
          <cell r="B2776" t="str">
            <v>NYC GEOG DIST # 8 - BRONX</v>
          </cell>
          <cell r="C2776" t="str">
            <v>320800010312</v>
          </cell>
          <cell r="D2776" t="str">
            <v>MILLENIUM ART ACADEMY</v>
          </cell>
          <cell r="E2776" t="str">
            <v>Good Standing</v>
          </cell>
        </row>
        <row r="2777">
          <cell r="A2777" t="str">
            <v>320800010000</v>
          </cell>
          <cell r="B2777" t="str">
            <v>NYC GEOG DIST # 8 - BRONX</v>
          </cell>
          <cell r="C2777" t="str">
            <v>320800010333</v>
          </cell>
          <cell r="D2777" t="str">
            <v>PS 333 THE MUSEUM SCHOOL</v>
          </cell>
          <cell r="E2777" t="str">
            <v>Focus</v>
          </cell>
        </row>
        <row r="2778">
          <cell r="A2778" t="str">
            <v>320800010000</v>
          </cell>
          <cell r="B2778" t="str">
            <v>NYC GEOG DIST # 8 - BRONX</v>
          </cell>
          <cell r="C2778" t="str">
            <v>320800010335</v>
          </cell>
          <cell r="D2778" t="str">
            <v>ACADEMY OF THE ARTS (THE)</v>
          </cell>
          <cell r="E2778" t="str">
            <v>Good Standing</v>
          </cell>
        </row>
        <row r="2779">
          <cell r="A2779" t="str">
            <v>320800010000</v>
          </cell>
          <cell r="B2779" t="str">
            <v>NYC GEOG DIST # 8 - BRONX</v>
          </cell>
          <cell r="C2779" t="str">
            <v>320800010337</v>
          </cell>
          <cell r="D2779" t="str">
            <v>SCHOOL FOR INQUIRY &amp; SOCIAL JUSTICE</v>
          </cell>
          <cell r="E2779" t="str">
            <v>Good Standing</v>
          </cell>
        </row>
        <row r="2780">
          <cell r="A2780" t="str">
            <v>320800010000</v>
          </cell>
          <cell r="B2780" t="str">
            <v>NYC GEOG DIST # 8 - BRONX</v>
          </cell>
          <cell r="C2780" t="str">
            <v>320800010366</v>
          </cell>
          <cell r="D2780" t="str">
            <v>URBAN ASSEMBLY ACAD-CIVIC ENGAGEMENT</v>
          </cell>
          <cell r="E2780" t="str">
            <v>Focus</v>
          </cell>
        </row>
        <row r="2781">
          <cell r="A2781" t="str">
            <v>320800010000</v>
          </cell>
          <cell r="B2781" t="str">
            <v>NYC GEOG DIST # 8 - BRONX</v>
          </cell>
          <cell r="C2781" t="str">
            <v>320800010371</v>
          </cell>
          <cell r="D2781" t="str">
            <v>URBAN INSTITUTE OF MATHEMATICS</v>
          </cell>
          <cell r="E2781" t="str">
            <v>Good Standing</v>
          </cell>
        </row>
        <row r="2782">
          <cell r="A2782" t="str">
            <v>320800010000</v>
          </cell>
          <cell r="B2782" t="str">
            <v>NYC GEOG DIST # 8 - BRONX</v>
          </cell>
          <cell r="C2782" t="str">
            <v>320800010375</v>
          </cell>
          <cell r="D2782" t="str">
            <v>BRONX MATHEMATICS PREP SCH (THE)</v>
          </cell>
          <cell r="E2782" t="str">
            <v>Priority</v>
          </cell>
        </row>
        <row r="2783">
          <cell r="A2783" t="str">
            <v>320800010000</v>
          </cell>
          <cell r="B2783" t="str">
            <v>NYC GEOG DIST # 8 - BRONX</v>
          </cell>
          <cell r="C2783" t="str">
            <v>320800010424</v>
          </cell>
          <cell r="D2783" t="str">
            <v>HUNTS POINT SCHOOL (THE)</v>
          </cell>
          <cell r="E2783" t="str">
            <v>Priority</v>
          </cell>
        </row>
        <row r="2784">
          <cell r="A2784" t="str">
            <v>320800010000</v>
          </cell>
          <cell r="B2784" t="str">
            <v>NYC GEOG DIST # 8 - BRONX</v>
          </cell>
          <cell r="C2784" t="str">
            <v>320800010448</v>
          </cell>
          <cell r="D2784" t="str">
            <v>SOUNDVIEW ACADEMY</v>
          </cell>
          <cell r="E2784" t="str">
            <v>Focus</v>
          </cell>
        </row>
        <row r="2785">
          <cell r="A2785" t="str">
            <v>320800010000</v>
          </cell>
          <cell r="B2785" t="str">
            <v>NYC GEOG DIST # 8 - BRONX</v>
          </cell>
          <cell r="C2785" t="str">
            <v>320800010467</v>
          </cell>
          <cell r="D2785" t="str">
            <v>MOTT HALL COMMUNITY SCHOOL</v>
          </cell>
          <cell r="E2785" t="str">
            <v>Focus</v>
          </cell>
        </row>
        <row r="2786">
          <cell r="A2786" t="str">
            <v>320800010000</v>
          </cell>
          <cell r="B2786" t="str">
            <v>NYC GEOG DIST # 8 - BRONX</v>
          </cell>
          <cell r="C2786" t="str">
            <v>320800011269</v>
          </cell>
          <cell r="D2786" t="str">
            <v>BRONX STUDIO SCHOOL-WRITERS-ARTISTS</v>
          </cell>
          <cell r="E2786" t="str">
            <v>Focus</v>
          </cell>
        </row>
        <row r="2787">
          <cell r="A2787" t="str">
            <v>320800010000</v>
          </cell>
          <cell r="B2787" t="str">
            <v>NYC GEOG DIST # 8 - BRONX</v>
          </cell>
          <cell r="C2787" t="str">
            <v>320800011282</v>
          </cell>
          <cell r="D2787" t="str">
            <v>WOMEN'S ACADEMY OF EXCELLENCE</v>
          </cell>
          <cell r="E2787" t="str">
            <v>Good Standing</v>
          </cell>
        </row>
        <row r="2788">
          <cell r="A2788" t="str">
            <v>320800010000</v>
          </cell>
          <cell r="B2788" t="str">
            <v>NYC GEOG DIST # 8 - BRONX</v>
          </cell>
          <cell r="C2788" t="str">
            <v>320800011293</v>
          </cell>
          <cell r="D2788" t="str">
            <v>RENAISSANCE HIGH SCHOOL-MTT</v>
          </cell>
          <cell r="E2788" t="str">
            <v>Good Standing</v>
          </cell>
        </row>
        <row r="2789">
          <cell r="A2789" t="str">
            <v>320800010000</v>
          </cell>
          <cell r="B2789" t="str">
            <v>NYC GEOG DIST # 8 - BRONX</v>
          </cell>
          <cell r="C2789" t="str">
            <v>320800011295</v>
          </cell>
          <cell r="D2789" t="str">
            <v>GATEWAY SCHOOL</v>
          </cell>
          <cell r="E2789" t="str">
            <v>Good Standing</v>
          </cell>
        </row>
        <row r="2790">
          <cell r="A2790" t="str">
            <v>320800010000</v>
          </cell>
          <cell r="B2790" t="str">
            <v>NYC GEOG DIST # 8 - BRONX</v>
          </cell>
          <cell r="C2790" t="str">
            <v>320800011305</v>
          </cell>
          <cell r="D2790" t="str">
            <v>PABLO NERUDA ACADEMY</v>
          </cell>
          <cell r="E2790" t="str">
            <v>Focus</v>
          </cell>
        </row>
        <row r="2791">
          <cell r="A2791" t="str">
            <v>320800010000</v>
          </cell>
          <cell r="B2791" t="str">
            <v>NYC GEOG DIST # 8 - BRONX</v>
          </cell>
          <cell r="C2791" t="str">
            <v>320800011332</v>
          </cell>
          <cell r="D2791" t="str">
            <v>HOLCOMBE L RUCKER SCHOOL OF COMMUNIT</v>
          </cell>
          <cell r="E2791" t="str">
            <v>Focus</v>
          </cell>
        </row>
        <row r="2792">
          <cell r="A2792" t="str">
            <v>320800010000</v>
          </cell>
          <cell r="B2792" t="str">
            <v>NYC GEOG DIST # 8 - BRONX</v>
          </cell>
          <cell r="C2792" t="str">
            <v>320800011367</v>
          </cell>
          <cell r="D2792" t="str">
            <v>ARCHIMEDES ACAD-MATH, SCI, TECH</v>
          </cell>
          <cell r="E2792" t="str">
            <v>Focus</v>
          </cell>
        </row>
        <row r="2793">
          <cell r="A2793" t="str">
            <v>320800010000</v>
          </cell>
          <cell r="B2793" t="str">
            <v>NYC GEOG DIST # 8 - BRONX</v>
          </cell>
          <cell r="C2793" t="str">
            <v>320800011376</v>
          </cell>
          <cell r="D2793" t="str">
            <v>ANTONIA PANTOJA PREP ACADEMY</v>
          </cell>
          <cell r="E2793" t="str">
            <v>Focus</v>
          </cell>
        </row>
        <row r="2794">
          <cell r="A2794" t="str">
            <v>320800010000</v>
          </cell>
          <cell r="B2794" t="str">
            <v>NYC GEOG DIST # 8 - BRONX</v>
          </cell>
          <cell r="C2794" t="str">
            <v>320800011377</v>
          </cell>
          <cell r="D2794" t="str">
            <v>BRONX COMMUNITY HIGH SCHOOL</v>
          </cell>
          <cell r="E2794" t="str">
            <v>Good Standing</v>
          </cell>
        </row>
        <row r="2795">
          <cell r="A2795" t="str">
            <v>320800010000</v>
          </cell>
          <cell r="B2795" t="str">
            <v>NYC GEOG DIST # 8 - BRONX</v>
          </cell>
          <cell r="C2795" t="str">
            <v>320800011405</v>
          </cell>
          <cell r="D2795" t="str">
            <v>HERBERT H LEHMAN HIGH SCHOOL</v>
          </cell>
          <cell r="E2795" t="str">
            <v>Priority</v>
          </cell>
        </row>
        <row r="2796">
          <cell r="A2796" t="str">
            <v>320800010000</v>
          </cell>
          <cell r="B2796" t="str">
            <v>NYC GEOG DIST # 8 - BRONX</v>
          </cell>
          <cell r="C2796" t="str">
            <v>320800011432</v>
          </cell>
          <cell r="D2796" t="str">
            <v>BRONX BRIDGES HIGH SCHOOL</v>
          </cell>
          <cell r="E2796" t="str">
            <v>Good Standing</v>
          </cell>
        </row>
        <row r="2797">
          <cell r="A2797" t="str">
            <v>320800010000</v>
          </cell>
          <cell r="B2797" t="str">
            <v>NYC GEOG DIST # 8 - BRONX</v>
          </cell>
          <cell r="C2797" t="str">
            <v>320800011452</v>
          </cell>
          <cell r="D2797" t="str">
            <v>BRONX GUILD HIGH SCHOOL</v>
          </cell>
          <cell r="E2797" t="str">
            <v>Good Standing</v>
          </cell>
        </row>
        <row r="2798">
          <cell r="A2798" t="str">
            <v>320800010000</v>
          </cell>
          <cell r="B2798" t="str">
            <v>NYC GEOG DIST # 8 - BRONX</v>
          </cell>
          <cell r="C2798" t="str">
            <v>320800011519</v>
          </cell>
          <cell r="D2798" t="str">
            <v>F R DE GAUTIER INST-LAW &amp; POLICY</v>
          </cell>
          <cell r="E2798" t="str">
            <v>Good Standing</v>
          </cell>
        </row>
        <row r="2799">
          <cell r="A2799" t="str">
            <v>320800010000</v>
          </cell>
          <cell r="B2799" t="str">
            <v>NYC GEOG DIST # 8 - BRONX</v>
          </cell>
          <cell r="C2799" t="str">
            <v>320800011530</v>
          </cell>
          <cell r="D2799" t="str">
            <v>BANANA KELLY HIGH SCHOOL</v>
          </cell>
          <cell r="E2799" t="str">
            <v>Priority</v>
          </cell>
        </row>
        <row r="2800">
          <cell r="A2800" t="str">
            <v>320800010000</v>
          </cell>
          <cell r="B2800" t="str">
            <v>NYC GEOG DIST # 8 - BRONX</v>
          </cell>
          <cell r="C2800" t="str">
            <v>320800011537</v>
          </cell>
          <cell r="D2800" t="str">
            <v>BRONX ARENA HIGH SCHOOL</v>
          </cell>
          <cell r="E2800" t="str">
            <v>Good Standing</v>
          </cell>
        </row>
        <row r="2801">
          <cell r="A2801" t="str">
            <v>320800010000</v>
          </cell>
          <cell r="B2801" t="str">
            <v>NYC GEOG DIST # 8 - BRONX</v>
          </cell>
          <cell r="C2801" t="str">
            <v>320800011540</v>
          </cell>
          <cell r="D2801" t="str">
            <v>SCH-COMMUNITY RESEARCH &amp; LEARNING</v>
          </cell>
          <cell r="E2801" t="str">
            <v>Priority</v>
          </cell>
        </row>
        <row r="2802">
          <cell r="A2802" t="str">
            <v>320800010000</v>
          </cell>
          <cell r="B2802" t="str">
            <v>NYC GEOG DIST # 8 - BRONX</v>
          </cell>
          <cell r="C2802" t="str">
            <v>320800011560</v>
          </cell>
          <cell r="D2802" t="str">
            <v>BRONX ACADEMY HIGH SCHOOL</v>
          </cell>
          <cell r="E2802" t="str">
            <v>Priority</v>
          </cell>
        </row>
        <row r="2803">
          <cell r="A2803" t="str">
            <v>320800010000</v>
          </cell>
          <cell r="B2803" t="str">
            <v>NYC GEOG DIST # 8 - BRONX</v>
          </cell>
          <cell r="C2803" t="str">
            <v>320800011650</v>
          </cell>
          <cell r="D2803" t="str">
            <v>JANE ADDAMS HS FOR ACADEMIC CAREERS</v>
          </cell>
          <cell r="E2803" t="str">
            <v>Priority</v>
          </cell>
        </row>
        <row r="2804">
          <cell r="A2804" t="str">
            <v>320900010000</v>
          </cell>
          <cell r="B2804" t="str">
            <v>NYC GEOG DIST # 9 - BRONX</v>
          </cell>
          <cell r="C2804" t="str">
            <v>320900010000</v>
          </cell>
          <cell r="D2804" t="str">
            <v>NYC GEOG DIST # 9 - BRONX</v>
          </cell>
          <cell r="E2804" t="str">
            <v>Focus District</v>
          </cell>
        </row>
        <row r="2805">
          <cell r="A2805" t="str">
            <v>320900010000</v>
          </cell>
          <cell r="B2805" t="str">
            <v>NYC GEOG DIST # 9 - BRONX</v>
          </cell>
          <cell r="C2805" t="str">
            <v>320900010002</v>
          </cell>
          <cell r="D2805" t="str">
            <v>PS 2 MORRISANIA</v>
          </cell>
          <cell r="E2805" t="str">
            <v>Good Standing</v>
          </cell>
        </row>
        <row r="2806">
          <cell r="A2806" t="str">
            <v>320900010000</v>
          </cell>
          <cell r="B2806" t="str">
            <v>NYC GEOG DIST # 9 - BRONX</v>
          </cell>
          <cell r="C2806" t="str">
            <v>320900010004</v>
          </cell>
          <cell r="D2806" t="str">
            <v>PS/MS 4 CROTONA PARK WEST</v>
          </cell>
          <cell r="E2806" t="str">
            <v>Good Standing</v>
          </cell>
        </row>
        <row r="2807">
          <cell r="A2807" t="str">
            <v>320900010000</v>
          </cell>
          <cell r="B2807" t="str">
            <v>NYC GEOG DIST # 9 - BRONX</v>
          </cell>
          <cell r="C2807" t="str">
            <v>320900010011</v>
          </cell>
          <cell r="D2807" t="str">
            <v>PS 11 HIGHBRIDGE</v>
          </cell>
          <cell r="E2807" t="str">
            <v>Focus</v>
          </cell>
        </row>
        <row r="2808">
          <cell r="A2808" t="str">
            <v>320900010000</v>
          </cell>
          <cell r="B2808" t="str">
            <v>NYC GEOG DIST # 9 - BRONX</v>
          </cell>
          <cell r="C2808" t="str">
            <v>320900010022</v>
          </cell>
          <cell r="D2808" t="str">
            <v>JHS 22 JORDAN L MOTT</v>
          </cell>
          <cell r="E2808" t="str">
            <v>Priority</v>
          </cell>
        </row>
        <row r="2809">
          <cell r="A2809" t="str">
            <v>320900010000</v>
          </cell>
          <cell r="B2809" t="str">
            <v>NYC GEOG DIST # 9 - BRONX</v>
          </cell>
          <cell r="C2809" t="str">
            <v>320900010028</v>
          </cell>
          <cell r="D2809" t="str">
            <v>PS 28 MOUNT HOPE</v>
          </cell>
          <cell r="E2809" t="str">
            <v>Good Standing</v>
          </cell>
        </row>
        <row r="2810">
          <cell r="A2810" t="str">
            <v>320900010000</v>
          </cell>
          <cell r="B2810" t="str">
            <v>NYC GEOG DIST # 9 - BRONX</v>
          </cell>
          <cell r="C2810" t="str">
            <v>320900010035</v>
          </cell>
          <cell r="D2810" t="str">
            <v>PS 35 FRANZ SIEGEL</v>
          </cell>
          <cell r="E2810" t="str">
            <v>Good Standing</v>
          </cell>
        </row>
        <row r="2811">
          <cell r="A2811" t="str">
            <v>320900010000</v>
          </cell>
          <cell r="B2811" t="str">
            <v>NYC GEOG DIST # 9 - BRONX</v>
          </cell>
          <cell r="C2811" t="str">
            <v>320900010042</v>
          </cell>
          <cell r="D2811" t="str">
            <v>PS 42 CLAREMONT</v>
          </cell>
          <cell r="E2811" t="str">
            <v>Focus</v>
          </cell>
        </row>
        <row r="2812">
          <cell r="A2812" t="str">
            <v>320900010000</v>
          </cell>
          <cell r="B2812" t="str">
            <v>NYC GEOG DIST # 9 - BRONX</v>
          </cell>
          <cell r="C2812" t="str">
            <v>320900010053</v>
          </cell>
          <cell r="D2812" t="str">
            <v>PS 53 BASHEER QUISIM</v>
          </cell>
          <cell r="E2812" t="str">
            <v>Good Standing</v>
          </cell>
        </row>
        <row r="2813">
          <cell r="A2813" t="str">
            <v>320900010000</v>
          </cell>
          <cell r="B2813" t="str">
            <v>NYC GEOG DIST # 9 - BRONX</v>
          </cell>
          <cell r="C2813" t="str">
            <v>320900010055</v>
          </cell>
          <cell r="D2813" t="str">
            <v>PS 55 BENJAMIN FRANKLIN</v>
          </cell>
          <cell r="E2813" t="str">
            <v>Focus</v>
          </cell>
        </row>
        <row r="2814">
          <cell r="A2814" t="str">
            <v>320900010000</v>
          </cell>
          <cell r="B2814" t="str">
            <v>NYC GEOG DIST # 9 - BRONX</v>
          </cell>
          <cell r="C2814" t="str">
            <v>320900010058</v>
          </cell>
          <cell r="D2814" t="str">
            <v>PS 58</v>
          </cell>
          <cell r="E2814" t="str">
            <v>Focus</v>
          </cell>
        </row>
        <row r="2815">
          <cell r="A2815" t="str">
            <v>320900010000</v>
          </cell>
          <cell r="B2815" t="str">
            <v>NYC GEOG DIST # 9 - BRONX</v>
          </cell>
          <cell r="C2815" t="str">
            <v>320900010063</v>
          </cell>
          <cell r="D2815" t="str">
            <v>PS 63 AUTHOR'S ACADEMY</v>
          </cell>
          <cell r="E2815" t="str">
            <v>Good Standing</v>
          </cell>
        </row>
        <row r="2816">
          <cell r="A2816" t="str">
            <v>320900010000</v>
          </cell>
          <cell r="B2816" t="str">
            <v>NYC GEOG DIST # 9 - BRONX</v>
          </cell>
          <cell r="C2816" t="str">
            <v>320900010064</v>
          </cell>
          <cell r="D2816" t="str">
            <v>PS 64 PURA BELPRE</v>
          </cell>
          <cell r="E2816" t="str">
            <v>Priority</v>
          </cell>
        </row>
        <row r="2817">
          <cell r="A2817" t="str">
            <v>320900010000</v>
          </cell>
          <cell r="B2817" t="str">
            <v>NYC GEOG DIST # 9 - BRONX</v>
          </cell>
          <cell r="C2817" t="str">
            <v>320900010070</v>
          </cell>
          <cell r="D2817" t="str">
            <v>PS 70 MAX SCHOENFELD</v>
          </cell>
          <cell r="E2817" t="str">
            <v>Focus</v>
          </cell>
        </row>
        <row r="2818">
          <cell r="A2818" t="str">
            <v>320900010000</v>
          </cell>
          <cell r="B2818" t="str">
            <v>NYC GEOG DIST # 9 - BRONX</v>
          </cell>
          <cell r="C2818" t="str">
            <v>320900010073</v>
          </cell>
          <cell r="D2818" t="str">
            <v>PS 73 BRONX</v>
          </cell>
          <cell r="E2818" t="str">
            <v>Local Assistance Plan</v>
          </cell>
        </row>
        <row r="2819">
          <cell r="A2819" t="str">
            <v>320900010000</v>
          </cell>
          <cell r="B2819" t="str">
            <v>NYC GEOG DIST # 9 - BRONX</v>
          </cell>
          <cell r="C2819" t="str">
            <v>320900010088</v>
          </cell>
          <cell r="D2819" t="str">
            <v>PS 88 S SILVERSTEIN LITTLE SPARROW</v>
          </cell>
          <cell r="E2819" t="str">
            <v>Good Standing</v>
          </cell>
        </row>
        <row r="2820">
          <cell r="A2820" t="str">
            <v>320900010000</v>
          </cell>
          <cell r="B2820" t="str">
            <v>NYC GEOG DIST # 9 - BRONX</v>
          </cell>
          <cell r="C2820" t="str">
            <v>320900010109</v>
          </cell>
          <cell r="D2820" t="str">
            <v>PS 109 SEDGWICK</v>
          </cell>
          <cell r="E2820" t="str">
            <v>Good Standing</v>
          </cell>
        </row>
        <row r="2821">
          <cell r="A2821" t="str">
            <v>320900010000</v>
          </cell>
          <cell r="B2821" t="str">
            <v>NYC GEOG DIST # 9 - BRONX</v>
          </cell>
          <cell r="C2821" t="str">
            <v>320900010110</v>
          </cell>
          <cell r="D2821" t="str">
            <v>PS 110 THEODORE SCHOENFELD</v>
          </cell>
          <cell r="E2821" t="str">
            <v>Good Standing</v>
          </cell>
        </row>
        <row r="2822">
          <cell r="A2822" t="str">
            <v>320900010000</v>
          </cell>
          <cell r="B2822" t="str">
            <v>NYC GEOG DIST # 9 - BRONX</v>
          </cell>
          <cell r="C2822" t="str">
            <v>320900010114</v>
          </cell>
          <cell r="D2822" t="str">
            <v>PS 114 LUIS LORENS TORRES SCHOOL</v>
          </cell>
          <cell r="E2822" t="str">
            <v>Priority</v>
          </cell>
        </row>
        <row r="2823">
          <cell r="A2823" t="str">
            <v>320900010000</v>
          </cell>
          <cell r="B2823" t="str">
            <v>NYC GEOG DIST # 9 - BRONX</v>
          </cell>
          <cell r="C2823" t="str">
            <v>320900010117</v>
          </cell>
          <cell r="D2823" t="str">
            <v>IS 117 JOSEPH H WADE</v>
          </cell>
          <cell r="E2823" t="str">
            <v>Priority</v>
          </cell>
        </row>
        <row r="2824">
          <cell r="A2824" t="str">
            <v>320900010000</v>
          </cell>
          <cell r="B2824" t="str">
            <v>NYC GEOG DIST # 9 - BRONX</v>
          </cell>
          <cell r="C2824" t="str">
            <v>320900010126</v>
          </cell>
          <cell r="D2824" t="str">
            <v>PS 126 DR MARJORIE H DUNBAR</v>
          </cell>
          <cell r="E2824" t="str">
            <v>Good Standing</v>
          </cell>
        </row>
        <row r="2825">
          <cell r="A2825" t="str">
            <v>320900010000</v>
          </cell>
          <cell r="B2825" t="str">
            <v>NYC GEOG DIST # 9 - BRONX</v>
          </cell>
          <cell r="C2825" t="str">
            <v>320900010128</v>
          </cell>
          <cell r="D2825" t="str">
            <v>MOTT HALL III</v>
          </cell>
          <cell r="E2825" t="str">
            <v>Good Standing</v>
          </cell>
        </row>
        <row r="2826">
          <cell r="A2826" t="str">
            <v>320900010000</v>
          </cell>
          <cell r="B2826" t="str">
            <v>NYC GEOG DIST # 9 - BRONX</v>
          </cell>
          <cell r="C2826" t="str">
            <v>320900010132</v>
          </cell>
          <cell r="D2826" t="str">
            <v>PS 132 GARRETT A MORGAN</v>
          </cell>
          <cell r="E2826" t="str">
            <v>Focus</v>
          </cell>
        </row>
        <row r="2827">
          <cell r="A2827" t="str">
            <v>320900010000</v>
          </cell>
          <cell r="B2827" t="str">
            <v>NYC GEOG DIST # 9 - BRONX</v>
          </cell>
          <cell r="C2827" t="str">
            <v>320900010145</v>
          </cell>
          <cell r="D2827" t="str">
            <v>JHS 145 ARTURO TOSCANINI</v>
          </cell>
          <cell r="E2827" t="str">
            <v>Focus</v>
          </cell>
        </row>
        <row r="2828">
          <cell r="A2828" t="str">
            <v>320900010000</v>
          </cell>
          <cell r="B2828" t="str">
            <v>NYC GEOG DIST # 9 - BRONX</v>
          </cell>
          <cell r="C2828" t="str">
            <v>320900010163</v>
          </cell>
          <cell r="D2828" t="str">
            <v>PS 163 ARTHUR A SCHOMBERG</v>
          </cell>
          <cell r="E2828" t="str">
            <v>Focus</v>
          </cell>
        </row>
        <row r="2829">
          <cell r="A2829" t="str">
            <v>320900010000</v>
          </cell>
          <cell r="B2829" t="str">
            <v>NYC GEOG DIST # 9 - BRONX</v>
          </cell>
          <cell r="C2829" t="str">
            <v>320900010170</v>
          </cell>
          <cell r="D2829" t="str">
            <v>PS 170</v>
          </cell>
          <cell r="E2829" t="str">
            <v>Good Standing</v>
          </cell>
        </row>
        <row r="2830">
          <cell r="A2830" t="str">
            <v>320900010000</v>
          </cell>
          <cell r="B2830" t="str">
            <v>NYC GEOG DIST # 9 - BRONX</v>
          </cell>
          <cell r="C2830" t="str">
            <v>320900010199</v>
          </cell>
          <cell r="D2830" t="str">
            <v>PS 199 THE SHAKESPEARE SCHOOL</v>
          </cell>
          <cell r="E2830" t="str">
            <v>Good Standing</v>
          </cell>
        </row>
        <row r="2831">
          <cell r="A2831" t="str">
            <v>320900010000</v>
          </cell>
          <cell r="B2831" t="str">
            <v>NYC GEOG DIST # 9 - BRONX</v>
          </cell>
          <cell r="C2831" t="str">
            <v>320900010204</v>
          </cell>
          <cell r="D2831" t="str">
            <v>PS 204 MORRIS HEIGHTS</v>
          </cell>
          <cell r="E2831" t="str">
            <v>Good Standing</v>
          </cell>
        </row>
        <row r="2832">
          <cell r="A2832" t="str">
            <v>320900010000</v>
          </cell>
          <cell r="B2832" t="str">
            <v>NYC GEOG DIST # 9 - BRONX</v>
          </cell>
          <cell r="C2832" t="str">
            <v>320900010215</v>
          </cell>
          <cell r="D2832" t="str">
            <v>KAPPA</v>
          </cell>
          <cell r="E2832" t="str">
            <v>Good Standing</v>
          </cell>
        </row>
        <row r="2833">
          <cell r="A2833" t="str">
            <v>320900010000</v>
          </cell>
          <cell r="B2833" t="str">
            <v>NYC GEOG DIST # 9 - BRONX</v>
          </cell>
          <cell r="C2833" t="str">
            <v>320900010218</v>
          </cell>
          <cell r="D2833" t="str">
            <v>PS/IS 218 R H DUAL LANG MAGNET</v>
          </cell>
          <cell r="E2833" t="str">
            <v>Good Standing</v>
          </cell>
        </row>
        <row r="2834">
          <cell r="A2834" t="str">
            <v>320900010000</v>
          </cell>
          <cell r="B2834" t="str">
            <v>NYC GEOG DIST # 9 - BRONX</v>
          </cell>
          <cell r="C2834" t="str">
            <v>320900010219</v>
          </cell>
          <cell r="D2834" t="str">
            <v>IS 219 NEW VENTURE SCHOOL</v>
          </cell>
          <cell r="E2834" t="str">
            <v>Priority</v>
          </cell>
        </row>
        <row r="2835">
          <cell r="A2835" t="str">
            <v>320900010000</v>
          </cell>
          <cell r="B2835" t="str">
            <v>NYC GEOG DIST # 9 - BRONX</v>
          </cell>
          <cell r="C2835" t="str">
            <v>320900010229</v>
          </cell>
          <cell r="D2835" t="str">
            <v>IS 229 ROLAND PATTERSON</v>
          </cell>
          <cell r="E2835" t="str">
            <v>Good Standing</v>
          </cell>
        </row>
        <row r="2836">
          <cell r="A2836" t="str">
            <v>320900010000</v>
          </cell>
          <cell r="B2836" t="str">
            <v>NYC GEOG DIST # 9 - BRONX</v>
          </cell>
          <cell r="C2836" t="str">
            <v>320900010230</v>
          </cell>
          <cell r="D2836" t="str">
            <v>PS 230 DR ROLAND N PATTERSON</v>
          </cell>
          <cell r="E2836" t="str">
            <v>Priority</v>
          </cell>
        </row>
        <row r="2837">
          <cell r="A2837" t="str">
            <v>320900010000</v>
          </cell>
          <cell r="B2837" t="str">
            <v>NYC GEOG DIST # 9 - BRONX</v>
          </cell>
          <cell r="C2837" t="str">
            <v>320900010232</v>
          </cell>
          <cell r="D2837" t="str">
            <v>IS 232</v>
          </cell>
          <cell r="E2837" t="str">
            <v>Good Standing</v>
          </cell>
        </row>
        <row r="2838">
          <cell r="A2838" t="str">
            <v>320900010000</v>
          </cell>
          <cell r="B2838" t="str">
            <v>NYC GEOG DIST # 9 - BRONX</v>
          </cell>
          <cell r="C2838" t="str">
            <v>320900010236</v>
          </cell>
          <cell r="D2838" t="str">
            <v>PS 236 LANGSTON HUGHES</v>
          </cell>
          <cell r="E2838" t="str">
            <v>Good Standing</v>
          </cell>
        </row>
        <row r="2839">
          <cell r="A2839" t="str">
            <v>320900010000</v>
          </cell>
          <cell r="B2839" t="str">
            <v>NYC GEOG DIST # 9 - BRONX</v>
          </cell>
          <cell r="C2839" t="str">
            <v>320900010303</v>
          </cell>
          <cell r="D2839" t="str">
            <v>IS 303 LEADERSHIP &amp; COMM SERVICE</v>
          </cell>
          <cell r="E2839" t="str">
            <v>Focus</v>
          </cell>
        </row>
        <row r="2840">
          <cell r="A2840" t="str">
            <v>320900010000</v>
          </cell>
          <cell r="B2840" t="str">
            <v>NYC GEOG DIST # 9 - BRONX</v>
          </cell>
          <cell r="C2840" t="str">
            <v>320900010313</v>
          </cell>
          <cell r="D2840" t="str">
            <v>IS 313 SCHOOL OF LEADERSHIP DEV</v>
          </cell>
          <cell r="E2840" t="str">
            <v>Priority</v>
          </cell>
        </row>
        <row r="2841">
          <cell r="A2841" t="str">
            <v>320900010000</v>
          </cell>
          <cell r="B2841" t="str">
            <v>NYC GEOG DIST # 9 - BRONX</v>
          </cell>
          <cell r="C2841" t="str">
            <v>320900010323</v>
          </cell>
          <cell r="D2841" t="str">
            <v>BRONX WRITING ACADEMY</v>
          </cell>
          <cell r="E2841" t="str">
            <v>Focus</v>
          </cell>
        </row>
        <row r="2842">
          <cell r="A2842" t="str">
            <v>320900010000</v>
          </cell>
          <cell r="B2842" t="str">
            <v>NYC GEOG DIST # 9 - BRONX</v>
          </cell>
          <cell r="C2842" t="str">
            <v>320900010325</v>
          </cell>
          <cell r="D2842" t="str">
            <v>URBAN SCIENCE ACADEMY</v>
          </cell>
          <cell r="E2842" t="str">
            <v>Focus</v>
          </cell>
        </row>
        <row r="2843">
          <cell r="A2843" t="str">
            <v>320900010000</v>
          </cell>
          <cell r="B2843" t="str">
            <v>NYC GEOG DIST # 9 - BRONX</v>
          </cell>
          <cell r="C2843" t="str">
            <v>320900010327</v>
          </cell>
          <cell r="D2843" t="str">
            <v>COMP MODEL SCH PROJECT MS 327</v>
          </cell>
          <cell r="E2843" t="str">
            <v>Good Standing</v>
          </cell>
        </row>
        <row r="2844">
          <cell r="A2844" t="str">
            <v>320900010000</v>
          </cell>
          <cell r="B2844" t="str">
            <v>NYC GEOG DIST # 9 - BRONX</v>
          </cell>
          <cell r="C2844" t="str">
            <v>320900010328</v>
          </cell>
          <cell r="D2844" t="str">
            <v>NEW MILLENNIUM BUSINESS ACAD MS</v>
          </cell>
          <cell r="E2844" t="str">
            <v>Priority</v>
          </cell>
        </row>
        <row r="2845">
          <cell r="A2845" t="str">
            <v>320900010000</v>
          </cell>
          <cell r="B2845" t="str">
            <v>NYC GEOG DIST # 9 - BRONX</v>
          </cell>
          <cell r="C2845" t="str">
            <v>320900010339</v>
          </cell>
          <cell r="D2845" t="str">
            <v>IS 339</v>
          </cell>
          <cell r="E2845" t="str">
            <v>Priority</v>
          </cell>
        </row>
        <row r="2846">
          <cell r="A2846" t="str">
            <v>320900010000</v>
          </cell>
          <cell r="B2846" t="str">
            <v>NYC GEOG DIST # 9 - BRONX</v>
          </cell>
          <cell r="C2846" t="str">
            <v>320900010443</v>
          </cell>
          <cell r="D2846" t="str">
            <v>FAMILY SCHOOL (THE)</v>
          </cell>
          <cell r="E2846" t="str">
            <v>Focus</v>
          </cell>
        </row>
        <row r="2847">
          <cell r="A2847" t="str">
            <v>320900010000</v>
          </cell>
          <cell r="B2847" t="str">
            <v>NYC GEOG DIST # 9 - BRONX</v>
          </cell>
          <cell r="C2847" t="str">
            <v>320900010449</v>
          </cell>
          <cell r="D2847" t="str">
            <v>GRANT AVENUE ELEMENTARY SCHOOL</v>
          </cell>
          <cell r="E2847" t="str">
            <v>Good Standing</v>
          </cell>
        </row>
        <row r="2848">
          <cell r="A2848" t="str">
            <v>320900010000</v>
          </cell>
          <cell r="B2848" t="str">
            <v>NYC GEOG DIST # 9 - BRONX</v>
          </cell>
          <cell r="C2848" t="str">
            <v>320900010454</v>
          </cell>
          <cell r="D2848" t="str">
            <v>SCIENCE AND TECHNOLOGY ACADEMY</v>
          </cell>
          <cell r="E2848" t="str">
            <v>Good Standing</v>
          </cell>
        </row>
        <row r="2849">
          <cell r="A2849" t="str">
            <v>320900010000</v>
          </cell>
          <cell r="B2849" t="str">
            <v>NYC GEOG DIST # 9 - BRONX</v>
          </cell>
          <cell r="C2849" t="str">
            <v>320900010457</v>
          </cell>
          <cell r="D2849" t="str">
            <v>SHERIDAN ACADEMY FOR YOUNG LEADERS</v>
          </cell>
          <cell r="E2849" t="str">
            <v>Focus</v>
          </cell>
        </row>
        <row r="2850">
          <cell r="A2850" t="str">
            <v>320900010000</v>
          </cell>
          <cell r="B2850" t="str">
            <v>NYC GEOG DIST # 9 - BRONX</v>
          </cell>
          <cell r="C2850" t="str">
            <v>320900011227</v>
          </cell>
          <cell r="D2850" t="str">
            <v>BRONX COLLEGIATE ACADEMY</v>
          </cell>
          <cell r="E2850" t="str">
            <v>Focus</v>
          </cell>
        </row>
        <row r="2851">
          <cell r="A2851" t="str">
            <v>320900010000</v>
          </cell>
          <cell r="B2851" t="str">
            <v>NYC GEOG DIST # 9 - BRONX</v>
          </cell>
          <cell r="C2851" t="str">
            <v>320900011231</v>
          </cell>
          <cell r="D2851" t="str">
            <v>EAGLE ACADEMY FOR YOUNG MEN</v>
          </cell>
          <cell r="E2851" t="str">
            <v>Good Standing</v>
          </cell>
        </row>
        <row r="2852">
          <cell r="A2852" t="str">
            <v>320900010000</v>
          </cell>
          <cell r="B2852" t="str">
            <v>NYC GEOG DIST # 9 - BRONX</v>
          </cell>
          <cell r="C2852" t="str">
            <v>320900011239</v>
          </cell>
          <cell r="D2852" t="str">
            <v>URBAN ASSMBLY ACADEMY-HIST</v>
          </cell>
          <cell r="E2852" t="str">
            <v>Good Standing</v>
          </cell>
        </row>
        <row r="2853">
          <cell r="A2853" t="str">
            <v>320900010000</v>
          </cell>
          <cell r="B2853" t="str">
            <v>NYC GEOG DIST # 9 - BRONX</v>
          </cell>
          <cell r="C2853" t="str">
            <v>320900011241</v>
          </cell>
          <cell r="D2853" t="str">
            <v>URBAN ASSMBLY SCHOOL-APPL MATH</v>
          </cell>
          <cell r="E2853" t="str">
            <v>Good Standing</v>
          </cell>
        </row>
        <row r="2854">
          <cell r="A2854" t="str">
            <v>320900010000</v>
          </cell>
          <cell r="B2854" t="str">
            <v>NYC GEOG DIST # 9 - BRONX</v>
          </cell>
          <cell r="C2854" t="str">
            <v>320900011250</v>
          </cell>
          <cell r="D2854" t="str">
            <v>EXIMIUS COLL PREP ACADEMY</v>
          </cell>
          <cell r="E2854" t="str">
            <v>Good Standing</v>
          </cell>
        </row>
        <row r="2855">
          <cell r="A2855" t="str">
            <v>320900010000</v>
          </cell>
          <cell r="B2855" t="str">
            <v>NYC GEOG DIST # 9 - BRONX</v>
          </cell>
          <cell r="C2855" t="str">
            <v>320900011252</v>
          </cell>
          <cell r="D2855" t="str">
            <v>MOTT HALL BRONX HIGH SCHOOL</v>
          </cell>
          <cell r="E2855" t="str">
            <v>Good Standing</v>
          </cell>
        </row>
        <row r="2856">
          <cell r="A2856" t="str">
            <v>320900010000</v>
          </cell>
          <cell r="B2856" t="str">
            <v>NYC GEOG DIST # 9 - BRONX</v>
          </cell>
          <cell r="C2856" t="str">
            <v>320900011260</v>
          </cell>
          <cell r="D2856" t="str">
            <v>BRONX CENTER FOR SCI &amp; MATH</v>
          </cell>
          <cell r="E2856" t="str">
            <v>Good Standing</v>
          </cell>
        </row>
        <row r="2857">
          <cell r="A2857" t="str">
            <v>320900010000</v>
          </cell>
          <cell r="B2857" t="str">
            <v>NYC GEOG DIST # 9 - BRONX</v>
          </cell>
          <cell r="C2857" t="str">
            <v>320900011263</v>
          </cell>
          <cell r="D2857" t="str">
            <v>VALIDUS PREP ACADEMY</v>
          </cell>
          <cell r="E2857" t="str">
            <v>Good Standing</v>
          </cell>
        </row>
        <row r="2858">
          <cell r="A2858" t="str">
            <v>320900010000</v>
          </cell>
          <cell r="B2858" t="str">
            <v>NYC GEOG DIST # 9 - BRONX</v>
          </cell>
          <cell r="C2858" t="str">
            <v>320900011276</v>
          </cell>
          <cell r="D2858" t="str">
            <v>LEADERSHIP INSTITUTE</v>
          </cell>
          <cell r="E2858" t="str">
            <v>Focus</v>
          </cell>
        </row>
        <row r="2859">
          <cell r="A2859" t="str">
            <v>320900010000</v>
          </cell>
          <cell r="B2859" t="str">
            <v>NYC GEOG DIST # 9 - BRONX</v>
          </cell>
          <cell r="C2859" t="str">
            <v>320900011297</v>
          </cell>
          <cell r="D2859" t="str">
            <v>MORRIS ACADEMY FOR COLLA STUDIES</v>
          </cell>
          <cell r="E2859" t="str">
            <v>Local Assistance Plan</v>
          </cell>
        </row>
        <row r="2860">
          <cell r="A2860" t="str">
            <v>320900010000</v>
          </cell>
          <cell r="B2860" t="str">
            <v>NYC GEOG DIST # 9 - BRONX</v>
          </cell>
          <cell r="C2860" t="str">
            <v>320900011324</v>
          </cell>
          <cell r="D2860" t="str">
            <v>BRONX EARLY COL ACAD-TEACH/LEARN</v>
          </cell>
          <cell r="E2860" t="str">
            <v>Focus</v>
          </cell>
        </row>
        <row r="2861">
          <cell r="A2861" t="str">
            <v>320900010000</v>
          </cell>
          <cell r="B2861" t="str">
            <v>NYC GEOG DIST # 9 - BRONX</v>
          </cell>
          <cell r="C2861" t="str">
            <v>320900011329</v>
          </cell>
          <cell r="D2861" t="str">
            <v>DREAMYARD PREPARATORY SCHOOL</v>
          </cell>
          <cell r="E2861" t="str">
            <v>Priority</v>
          </cell>
        </row>
        <row r="2862">
          <cell r="A2862" t="str">
            <v>320900010000</v>
          </cell>
          <cell r="B2862" t="str">
            <v>NYC GEOG DIST # 9 - BRONX</v>
          </cell>
          <cell r="C2862" t="str">
            <v>320900011365</v>
          </cell>
          <cell r="D2862" t="str">
            <v>ACADEMY FOR LANGUAGE AND TECHNOLOGY</v>
          </cell>
          <cell r="E2862" t="str">
            <v>Good Standing</v>
          </cell>
        </row>
        <row r="2863">
          <cell r="A2863" t="str">
            <v>320900010000</v>
          </cell>
          <cell r="B2863" t="str">
            <v>NYC GEOG DIST # 9 - BRONX</v>
          </cell>
          <cell r="C2863" t="str">
            <v>320900011403</v>
          </cell>
          <cell r="D2863" t="str">
            <v>BRONX INTERNATIONAL HIGH SCHOOL</v>
          </cell>
          <cell r="E2863" t="str">
            <v>Good Standing</v>
          </cell>
        </row>
        <row r="2864">
          <cell r="A2864" t="str">
            <v>320900010000</v>
          </cell>
          <cell r="B2864" t="str">
            <v>NYC GEOG DIST # 9 - BRONX</v>
          </cell>
          <cell r="C2864" t="str">
            <v>320900011404</v>
          </cell>
          <cell r="D2864" t="str">
            <v>SCHOOL FOR EXCELLENCE</v>
          </cell>
          <cell r="E2864" t="str">
            <v>Local Assistance Plan</v>
          </cell>
        </row>
        <row r="2865">
          <cell r="A2865" t="str">
            <v>320900010000</v>
          </cell>
          <cell r="B2865" t="str">
            <v>NYC GEOG DIST # 9 - BRONX</v>
          </cell>
          <cell r="C2865" t="str">
            <v>320900011412</v>
          </cell>
          <cell r="D2865" t="str">
            <v>BRONX HIGH SCHOOL OF BUSINESS</v>
          </cell>
          <cell r="E2865" t="str">
            <v>Priority</v>
          </cell>
        </row>
        <row r="2866">
          <cell r="A2866" t="str">
            <v>320900010000</v>
          </cell>
          <cell r="B2866" t="str">
            <v>NYC GEOG DIST # 9 - BRONX</v>
          </cell>
          <cell r="C2866" t="str">
            <v>320900011413</v>
          </cell>
          <cell r="D2866" t="str">
            <v>BRONX HIGH SCHOOL FOR MEDICAL SCIE</v>
          </cell>
          <cell r="E2866" t="str">
            <v>Good Standing</v>
          </cell>
        </row>
        <row r="2867">
          <cell r="A2867" t="str">
            <v>320900010000</v>
          </cell>
          <cell r="B2867" t="str">
            <v>NYC GEOG DIST # 9 - BRONX</v>
          </cell>
          <cell r="C2867" t="str">
            <v>320900011414</v>
          </cell>
          <cell r="D2867" t="str">
            <v>J LEVIN HIGH SCHOOL-MEDIA &amp; COMMUN</v>
          </cell>
          <cell r="E2867" t="str">
            <v>Priority</v>
          </cell>
        </row>
        <row r="2868">
          <cell r="A2868" t="str">
            <v>320900010000</v>
          </cell>
          <cell r="B2868" t="str">
            <v>NYC GEOG DIST # 9 - BRONX</v>
          </cell>
          <cell r="C2868" t="str">
            <v>320900011505</v>
          </cell>
          <cell r="D2868" t="str">
            <v>BRONX SCHOOL FOR LAW, GOV, JUSTICE</v>
          </cell>
          <cell r="E2868" t="str">
            <v>Good Standing</v>
          </cell>
        </row>
        <row r="2869">
          <cell r="A2869" t="str">
            <v>320900010000</v>
          </cell>
          <cell r="B2869" t="str">
            <v>NYC GEOG DIST # 9 - BRONX</v>
          </cell>
          <cell r="C2869" t="str">
            <v>320900011517</v>
          </cell>
          <cell r="D2869" t="str">
            <v>FREDERICK DOUGLAS ACAD III</v>
          </cell>
          <cell r="E2869" t="str">
            <v>Good Standing</v>
          </cell>
        </row>
        <row r="2870">
          <cell r="A2870" t="str">
            <v>320900010000</v>
          </cell>
          <cell r="B2870" t="str">
            <v>NYC GEOG DIST # 9 - BRONX</v>
          </cell>
          <cell r="C2870" t="str">
            <v>320900011525</v>
          </cell>
          <cell r="D2870" t="str">
            <v>BRONX LEADERSHIP ACAD HIGH SCHOOL</v>
          </cell>
          <cell r="E2870" t="str">
            <v>Good Standing</v>
          </cell>
        </row>
        <row r="2871">
          <cell r="A2871" t="str">
            <v>320900010000</v>
          </cell>
          <cell r="B2871" t="str">
            <v>NYC GEOG DIST # 9 - BRONX</v>
          </cell>
          <cell r="C2871" t="str">
            <v>320900011543</v>
          </cell>
          <cell r="D2871" t="str">
            <v>HIGH SCHOOL FOR VIOLIN AND DANCE</v>
          </cell>
          <cell r="E2871" t="str">
            <v>Good Standing</v>
          </cell>
        </row>
        <row r="2872">
          <cell r="A2872" t="str">
            <v>321000010000</v>
          </cell>
          <cell r="B2872" t="str">
            <v>NYC GEOG DIST #10 - BRONX</v>
          </cell>
          <cell r="C2872" t="str">
            <v>321000011445</v>
          </cell>
          <cell r="D2872" t="str">
            <v>BRONX HIGH SCHOOL OF SCIENCE</v>
          </cell>
          <cell r="E2872" t="str">
            <v>Good Standing</v>
          </cell>
        </row>
        <row r="2873">
          <cell r="A2873" t="str">
            <v>321000010000</v>
          </cell>
          <cell r="B2873" t="str">
            <v>NYC GEOG DIST #10 - BRONX</v>
          </cell>
          <cell r="C2873" t="str">
            <v>321000011696</v>
          </cell>
          <cell r="D2873" t="str">
            <v>HS AMER STUDIES AT LEHMAN COLL</v>
          </cell>
          <cell r="E2873" t="str">
            <v>Good Standing</v>
          </cell>
        </row>
        <row r="2874">
          <cell r="A2874" t="str">
            <v>321000010000</v>
          </cell>
          <cell r="B2874" t="str">
            <v>NYC GEOG DIST #10 - BRONX</v>
          </cell>
          <cell r="C2874" t="str">
            <v>321000010000</v>
          </cell>
          <cell r="D2874" t="str">
            <v>NYC GEOG DIST #10 - BRONX</v>
          </cell>
          <cell r="E2874" t="str">
            <v>Focus District</v>
          </cell>
        </row>
        <row r="2875">
          <cell r="A2875" t="str">
            <v>321000010000</v>
          </cell>
          <cell r="B2875" t="str">
            <v>NYC GEOG DIST #10 - BRONX</v>
          </cell>
          <cell r="C2875" t="str">
            <v>321000010003</v>
          </cell>
          <cell r="D2875" t="str">
            <v>PS 3 RAUL JULIA MICRO SOCIETY</v>
          </cell>
          <cell r="E2875" t="str">
            <v>Good Standing</v>
          </cell>
        </row>
        <row r="2876">
          <cell r="A2876" t="str">
            <v>321000010000</v>
          </cell>
          <cell r="B2876" t="str">
            <v>NYC GEOG DIST #10 - BRONX</v>
          </cell>
          <cell r="C2876" t="str">
            <v>321000010007</v>
          </cell>
          <cell r="D2876" t="str">
            <v>PS 7 KINGSBRIDGE</v>
          </cell>
          <cell r="E2876" t="str">
            <v>Good Standing</v>
          </cell>
        </row>
        <row r="2877">
          <cell r="A2877" t="str">
            <v>321000010000</v>
          </cell>
          <cell r="B2877" t="str">
            <v>NYC GEOG DIST #10 - BRONX</v>
          </cell>
          <cell r="C2877" t="str">
            <v>321000010008</v>
          </cell>
          <cell r="D2877" t="str">
            <v>PS 8 ISSAC VARIAN</v>
          </cell>
          <cell r="E2877" t="str">
            <v>Local Assistance Plan</v>
          </cell>
        </row>
        <row r="2878">
          <cell r="A2878" t="str">
            <v>321000010000</v>
          </cell>
          <cell r="B2878" t="str">
            <v>NYC GEOG DIST #10 - BRONX</v>
          </cell>
          <cell r="C2878" t="str">
            <v>321000010009</v>
          </cell>
          <cell r="D2878" t="str">
            <v>PS 9 RYER AVENUE ELEMENTARY SCHOOL</v>
          </cell>
          <cell r="E2878" t="str">
            <v>Focus</v>
          </cell>
        </row>
        <row r="2879">
          <cell r="A2879" t="str">
            <v>321000010000</v>
          </cell>
          <cell r="B2879" t="str">
            <v>NYC GEOG DIST #10 - BRONX</v>
          </cell>
          <cell r="C2879" t="str">
            <v>321000010015</v>
          </cell>
          <cell r="D2879" t="str">
            <v>PS 15 INST FOR ENVIRON LRNG</v>
          </cell>
          <cell r="E2879" t="str">
            <v>Local Assistance Plan</v>
          </cell>
        </row>
        <row r="2880">
          <cell r="A2880" t="str">
            <v>321000010000</v>
          </cell>
          <cell r="B2880" t="str">
            <v>NYC GEOG DIST #10 - BRONX</v>
          </cell>
          <cell r="C2880" t="str">
            <v>321000010020</v>
          </cell>
          <cell r="D2880" t="str">
            <v>PS 20 GEORGE J WERDAN III</v>
          </cell>
          <cell r="E2880" t="str">
            <v>Focus</v>
          </cell>
        </row>
        <row r="2881">
          <cell r="A2881" t="str">
            <v>321000010000</v>
          </cell>
          <cell r="B2881" t="str">
            <v>NYC GEOG DIST #10 - BRONX</v>
          </cell>
          <cell r="C2881" t="str">
            <v>321000010023</v>
          </cell>
          <cell r="D2881" t="str">
            <v>PS 23 THE NEW CHILDREN'S SCHOOL</v>
          </cell>
          <cell r="E2881" t="str">
            <v>Good Standing</v>
          </cell>
        </row>
        <row r="2882">
          <cell r="A2882" t="str">
            <v>321000010000</v>
          </cell>
          <cell r="B2882" t="str">
            <v>NYC GEOG DIST #10 - BRONX</v>
          </cell>
          <cell r="C2882" t="str">
            <v>321000010024</v>
          </cell>
          <cell r="D2882" t="str">
            <v>PS 24 SPUYTEN DUYVIL</v>
          </cell>
          <cell r="E2882" t="str">
            <v>Good Standing</v>
          </cell>
        </row>
        <row r="2883">
          <cell r="A2883" t="str">
            <v>321000010000</v>
          </cell>
          <cell r="B2883" t="str">
            <v>NYC GEOG DIST #10 - BRONX</v>
          </cell>
          <cell r="C2883" t="str">
            <v>321000010032</v>
          </cell>
          <cell r="D2883" t="str">
            <v>PS 32 BELMONT</v>
          </cell>
          <cell r="E2883" t="str">
            <v>Good Standing</v>
          </cell>
        </row>
        <row r="2884">
          <cell r="A2884" t="str">
            <v>321000010000</v>
          </cell>
          <cell r="B2884" t="str">
            <v>NYC GEOG DIST #10 - BRONX</v>
          </cell>
          <cell r="C2884" t="str">
            <v>321000010033</v>
          </cell>
          <cell r="D2884" t="str">
            <v>PS 33 TIMOTHY DWIGHT</v>
          </cell>
          <cell r="E2884" t="str">
            <v>Focus</v>
          </cell>
        </row>
        <row r="2885">
          <cell r="A2885" t="str">
            <v>321000010000</v>
          </cell>
          <cell r="B2885" t="str">
            <v>NYC GEOG DIST #10 - BRONX</v>
          </cell>
          <cell r="C2885" t="str">
            <v>321000010037</v>
          </cell>
          <cell r="D2885" t="str">
            <v>PS 37 MULTIPLE INTELLIGENCE SCHOOL</v>
          </cell>
          <cell r="E2885" t="str">
            <v>Good Standing</v>
          </cell>
        </row>
        <row r="2886">
          <cell r="A2886" t="str">
            <v>321000010000</v>
          </cell>
          <cell r="B2886" t="str">
            <v>NYC GEOG DIST #10 - BRONX</v>
          </cell>
          <cell r="C2886" t="str">
            <v>321000010045</v>
          </cell>
          <cell r="D2886" t="str">
            <v>THOMAS C GIORDANO MS 45</v>
          </cell>
          <cell r="E2886" t="str">
            <v>Focus</v>
          </cell>
        </row>
        <row r="2887">
          <cell r="A2887" t="str">
            <v>321000010000</v>
          </cell>
          <cell r="B2887" t="str">
            <v>NYC GEOG DIST #10 - BRONX</v>
          </cell>
          <cell r="C2887" t="str">
            <v>321000010046</v>
          </cell>
          <cell r="D2887" t="str">
            <v>PS 46 EDGAR ALLEN POE</v>
          </cell>
          <cell r="E2887" t="str">
            <v>Focus</v>
          </cell>
        </row>
        <row r="2888">
          <cell r="A2888" t="str">
            <v>321000010000</v>
          </cell>
          <cell r="B2888" t="str">
            <v>NYC GEOG DIST #10 - BRONX</v>
          </cell>
          <cell r="C2888" t="str">
            <v>321000010051</v>
          </cell>
          <cell r="D2888" t="str">
            <v>PS 51 BRONX NEW SCHOOL</v>
          </cell>
          <cell r="E2888" t="str">
            <v>Good Standing</v>
          </cell>
        </row>
        <row r="2889">
          <cell r="A2889" t="str">
            <v>321000010000</v>
          </cell>
          <cell r="B2889" t="str">
            <v>NYC GEOG DIST #10 - BRONX</v>
          </cell>
          <cell r="C2889" t="str">
            <v>321000010054</v>
          </cell>
          <cell r="D2889" t="str">
            <v>PS/IS 54</v>
          </cell>
          <cell r="E2889" t="str">
            <v>Focus</v>
          </cell>
        </row>
        <row r="2890">
          <cell r="A2890" t="str">
            <v>321000010000</v>
          </cell>
          <cell r="B2890" t="str">
            <v>NYC GEOG DIST #10 - BRONX</v>
          </cell>
          <cell r="C2890" t="str">
            <v>321000010056</v>
          </cell>
          <cell r="D2890" t="str">
            <v>PS 56 NORWOOD HEIGHTS</v>
          </cell>
          <cell r="E2890" t="str">
            <v>Good Standing</v>
          </cell>
        </row>
        <row r="2891">
          <cell r="A2891" t="str">
            <v>321000010000</v>
          </cell>
          <cell r="B2891" t="str">
            <v>NYC GEOG DIST #10 - BRONX</v>
          </cell>
          <cell r="C2891" t="str">
            <v>321000010059</v>
          </cell>
          <cell r="D2891" t="str">
            <v>PS 59 THE COMM SCHOOL OF TECHNOLOGY</v>
          </cell>
          <cell r="E2891" t="str">
            <v>Good Standing</v>
          </cell>
        </row>
        <row r="2892">
          <cell r="A2892" t="str">
            <v>321000010000</v>
          </cell>
          <cell r="B2892" t="str">
            <v>NYC GEOG DIST #10 - BRONX</v>
          </cell>
          <cell r="C2892" t="str">
            <v>321000010080</v>
          </cell>
          <cell r="D2892" t="str">
            <v>JHS 80 THE MOSHOLU PARKWAY</v>
          </cell>
          <cell r="E2892" t="str">
            <v>Priority</v>
          </cell>
        </row>
        <row r="2893">
          <cell r="A2893" t="str">
            <v>321000010000</v>
          </cell>
          <cell r="B2893" t="str">
            <v>NYC GEOG DIST #10 - BRONX</v>
          </cell>
          <cell r="C2893" t="str">
            <v>321000010081</v>
          </cell>
          <cell r="D2893" t="str">
            <v>PS 81 ROBERT J CHRISTEN</v>
          </cell>
          <cell r="E2893" t="str">
            <v>Focus</v>
          </cell>
        </row>
        <row r="2894">
          <cell r="A2894" t="str">
            <v>321000010000</v>
          </cell>
          <cell r="B2894" t="str">
            <v>NYC GEOG DIST #10 - BRONX</v>
          </cell>
          <cell r="C2894" t="str">
            <v>321000010085</v>
          </cell>
          <cell r="D2894" t="str">
            <v>PS 85 GREAT EXPECTATIONS</v>
          </cell>
          <cell r="E2894" t="str">
            <v>Priority</v>
          </cell>
        </row>
        <row r="2895">
          <cell r="A2895" t="str">
            <v>321000010000</v>
          </cell>
          <cell r="B2895" t="str">
            <v>NYC GEOG DIST #10 - BRONX</v>
          </cell>
          <cell r="C2895" t="str">
            <v>321000010086</v>
          </cell>
          <cell r="D2895" t="str">
            <v>PS 86 KINGSBRIDGE HEIGHTS</v>
          </cell>
          <cell r="E2895" t="str">
            <v>Good Standing</v>
          </cell>
        </row>
        <row r="2896">
          <cell r="A2896" t="str">
            <v>321000010000</v>
          </cell>
          <cell r="B2896" t="str">
            <v>NYC GEOG DIST #10 - BRONX</v>
          </cell>
          <cell r="C2896" t="str">
            <v>321000010091</v>
          </cell>
          <cell r="D2896" t="str">
            <v>PS 91 BRONX</v>
          </cell>
          <cell r="E2896" t="str">
            <v>Focus</v>
          </cell>
        </row>
        <row r="2897">
          <cell r="A2897" t="str">
            <v>321000010000</v>
          </cell>
          <cell r="B2897" t="str">
            <v>NYC GEOG DIST #10 - BRONX</v>
          </cell>
          <cell r="C2897" t="str">
            <v>321000010094</v>
          </cell>
          <cell r="D2897" t="str">
            <v>PS 94 KINGS COLLEGE SCHOOL</v>
          </cell>
          <cell r="E2897" t="str">
            <v>Focus</v>
          </cell>
        </row>
        <row r="2898">
          <cell r="A2898" t="str">
            <v>321000010000</v>
          </cell>
          <cell r="B2898" t="str">
            <v>NYC GEOG DIST #10 - BRONX</v>
          </cell>
          <cell r="C2898" t="str">
            <v>321000010095</v>
          </cell>
          <cell r="D2898" t="str">
            <v>PS 95 SHEILA MENCHER</v>
          </cell>
          <cell r="E2898" t="str">
            <v>Focus</v>
          </cell>
        </row>
        <row r="2899">
          <cell r="A2899" t="str">
            <v>321000010000</v>
          </cell>
          <cell r="B2899" t="str">
            <v>NYC GEOG DIST #10 - BRONX</v>
          </cell>
          <cell r="C2899" t="str">
            <v>321000010118</v>
          </cell>
          <cell r="D2899" t="str">
            <v>JHS 118 WILLIAM W NILES</v>
          </cell>
          <cell r="E2899" t="str">
            <v>Focus</v>
          </cell>
        </row>
        <row r="2900">
          <cell r="A2900" t="str">
            <v>321000010000</v>
          </cell>
          <cell r="B2900" t="str">
            <v>NYC GEOG DIST #10 - BRONX</v>
          </cell>
          <cell r="C2900" t="str">
            <v>321000010159</v>
          </cell>
          <cell r="D2900" t="str">
            <v>PS 159 LUIS MUNOZ MARIN BILING</v>
          </cell>
          <cell r="E2900" t="str">
            <v>Focus</v>
          </cell>
        </row>
        <row r="2901">
          <cell r="A2901" t="str">
            <v>321000010000</v>
          </cell>
          <cell r="B2901" t="str">
            <v>NYC GEOG DIST #10 - BRONX</v>
          </cell>
          <cell r="C2901" t="str">
            <v>321000010205</v>
          </cell>
          <cell r="D2901" t="str">
            <v>PS 205 FIORELLO LAGUARDIA</v>
          </cell>
          <cell r="E2901" t="str">
            <v>Good Standing</v>
          </cell>
        </row>
        <row r="2902">
          <cell r="A2902" t="str">
            <v>321000010000</v>
          </cell>
          <cell r="B2902" t="str">
            <v>NYC GEOG DIST #10 - BRONX</v>
          </cell>
          <cell r="C2902" t="str">
            <v>321000010206</v>
          </cell>
          <cell r="D2902" t="str">
            <v>IS 206 ANN MERSEREAU</v>
          </cell>
          <cell r="E2902" t="str">
            <v>Focus</v>
          </cell>
        </row>
        <row r="2903">
          <cell r="A2903" t="str">
            <v>321000010000</v>
          </cell>
          <cell r="B2903" t="str">
            <v>NYC GEOG DIST #10 - BRONX</v>
          </cell>
          <cell r="C2903" t="str">
            <v>321000010207</v>
          </cell>
          <cell r="D2903" t="str">
            <v>PS 207</v>
          </cell>
          <cell r="E2903" t="str">
            <v>Focus</v>
          </cell>
        </row>
        <row r="2904">
          <cell r="A2904" t="str">
            <v>321000010000</v>
          </cell>
          <cell r="B2904" t="str">
            <v>NYC GEOG DIST #10 - BRONX</v>
          </cell>
          <cell r="C2904" t="str">
            <v>321000010209</v>
          </cell>
          <cell r="D2904" t="str">
            <v>PS 209</v>
          </cell>
          <cell r="E2904" t="str">
            <v>Good Standing</v>
          </cell>
        </row>
        <row r="2905">
          <cell r="A2905" t="str">
            <v>321000010000</v>
          </cell>
          <cell r="B2905" t="str">
            <v>NYC GEOG DIST #10 - BRONX</v>
          </cell>
          <cell r="C2905" t="str">
            <v>321000010225</v>
          </cell>
          <cell r="D2905" t="str">
            <v>THEATRE ARTS PROD COMPANY SCHOOL</v>
          </cell>
          <cell r="E2905" t="str">
            <v>Good Standing</v>
          </cell>
        </row>
        <row r="2906">
          <cell r="A2906" t="str">
            <v>321000010000</v>
          </cell>
          <cell r="B2906" t="str">
            <v>NYC GEOG DIST #10 - BRONX</v>
          </cell>
          <cell r="C2906" t="str">
            <v>321000010226</v>
          </cell>
          <cell r="D2906" t="str">
            <v>PS 226</v>
          </cell>
          <cell r="E2906" t="str">
            <v>Focus</v>
          </cell>
        </row>
        <row r="2907">
          <cell r="A2907" t="str">
            <v>321000010000</v>
          </cell>
          <cell r="B2907" t="str">
            <v>NYC GEOG DIST #10 - BRONX</v>
          </cell>
          <cell r="C2907" t="str">
            <v>321000010228</v>
          </cell>
          <cell r="D2907" t="str">
            <v>JONAS BRONCK ACADEMY</v>
          </cell>
          <cell r="E2907" t="str">
            <v>Good Standing</v>
          </cell>
        </row>
        <row r="2908">
          <cell r="A2908" t="str">
            <v>321000010000</v>
          </cell>
          <cell r="B2908" t="str">
            <v>NYC GEOG DIST #10 - BRONX</v>
          </cell>
          <cell r="C2908" t="str">
            <v>321000010244</v>
          </cell>
          <cell r="D2908" t="str">
            <v>NEW SCHOOL-LEADERSHIP &amp; JOURNAL</v>
          </cell>
          <cell r="E2908" t="str">
            <v>Good Standing</v>
          </cell>
        </row>
        <row r="2909">
          <cell r="A2909" t="str">
            <v>321000010000</v>
          </cell>
          <cell r="B2909" t="str">
            <v>NYC GEOG DIST #10 - BRONX</v>
          </cell>
          <cell r="C2909" t="str">
            <v>321000010246</v>
          </cell>
          <cell r="D2909" t="str">
            <v>PS 246 POE CENTER</v>
          </cell>
          <cell r="E2909" t="str">
            <v>Good Standing</v>
          </cell>
        </row>
        <row r="2910">
          <cell r="A2910" t="str">
            <v>321000010000</v>
          </cell>
          <cell r="B2910" t="str">
            <v>NYC GEOG DIST #10 - BRONX</v>
          </cell>
          <cell r="C2910" t="str">
            <v>321000010254</v>
          </cell>
          <cell r="D2910" t="str">
            <v>IS 254</v>
          </cell>
          <cell r="E2910" t="str">
            <v>Good Standing</v>
          </cell>
        </row>
        <row r="2911">
          <cell r="A2911" t="str">
            <v>321000010000</v>
          </cell>
          <cell r="B2911" t="str">
            <v>NYC GEOG DIST #10 - BRONX</v>
          </cell>
          <cell r="C2911" t="str">
            <v>321000010279</v>
          </cell>
          <cell r="D2911" t="str">
            <v>PS 279 CAPT MANUEL RIVERA JR</v>
          </cell>
          <cell r="E2911" t="str">
            <v>Good Standing</v>
          </cell>
        </row>
        <row r="2912">
          <cell r="A2912" t="str">
            <v>321000010000</v>
          </cell>
          <cell r="B2912" t="str">
            <v>NYC GEOG DIST #10 - BRONX</v>
          </cell>
          <cell r="C2912" t="str">
            <v>321000010280</v>
          </cell>
          <cell r="D2912" t="str">
            <v>PS/MS 280 MOSHOLU PARKWAY</v>
          </cell>
          <cell r="E2912" t="str">
            <v>Good Standing</v>
          </cell>
        </row>
        <row r="2913">
          <cell r="A2913" t="str">
            <v>321000010000</v>
          </cell>
          <cell r="B2913" t="str">
            <v>NYC GEOG DIST #10 - BRONX</v>
          </cell>
          <cell r="C2913" t="str">
            <v>321000010291</v>
          </cell>
          <cell r="D2913" t="str">
            <v>PS 291</v>
          </cell>
          <cell r="E2913" t="str">
            <v>Good Standing</v>
          </cell>
        </row>
        <row r="2914">
          <cell r="A2914" t="str">
            <v>321000010000</v>
          </cell>
          <cell r="B2914" t="str">
            <v>NYC GEOG DIST #10 - BRONX</v>
          </cell>
          <cell r="C2914" t="str">
            <v>321000010306</v>
          </cell>
          <cell r="D2914" t="str">
            <v>PS 306</v>
          </cell>
          <cell r="E2914" t="str">
            <v>Focus</v>
          </cell>
        </row>
        <row r="2915">
          <cell r="A2915" t="str">
            <v>321000010000</v>
          </cell>
          <cell r="B2915" t="str">
            <v>NYC GEOG DIST #10 - BRONX</v>
          </cell>
          <cell r="C2915" t="str">
            <v>321000010307</v>
          </cell>
          <cell r="D2915" t="str">
            <v>PS 307 EAMES PLACE</v>
          </cell>
          <cell r="E2915" t="str">
            <v>Good Standing</v>
          </cell>
        </row>
        <row r="2916">
          <cell r="A2916" t="str">
            <v>321000010000</v>
          </cell>
          <cell r="B2916" t="str">
            <v>NYC GEOG DIST #10 - BRONX</v>
          </cell>
          <cell r="C2916" t="str">
            <v>321000010308</v>
          </cell>
          <cell r="D2916" t="str">
            <v>BRONX DANCE ACADEMY SCHOOL</v>
          </cell>
          <cell r="E2916" t="str">
            <v>Good Standing</v>
          </cell>
        </row>
        <row r="2917">
          <cell r="A2917" t="str">
            <v>321000010000</v>
          </cell>
          <cell r="B2917" t="str">
            <v>NYC GEOG DIST #10 - BRONX</v>
          </cell>
          <cell r="C2917" t="str">
            <v>321000010310</v>
          </cell>
          <cell r="D2917" t="str">
            <v>PS 310 MARBLE HILL</v>
          </cell>
          <cell r="E2917" t="str">
            <v>Focus</v>
          </cell>
        </row>
        <row r="2918">
          <cell r="A2918" t="str">
            <v>321000010000</v>
          </cell>
          <cell r="B2918" t="str">
            <v>NYC GEOG DIST #10 - BRONX</v>
          </cell>
          <cell r="C2918" t="str">
            <v>321000010315</v>
          </cell>
          <cell r="D2918" t="str">
            <v>PS 315 LAB SCHOOL</v>
          </cell>
          <cell r="E2918" t="str">
            <v>Good Standing</v>
          </cell>
        </row>
        <row r="2919">
          <cell r="A2919" t="str">
            <v>321000010000</v>
          </cell>
          <cell r="B2919" t="str">
            <v>NYC GEOG DIST #10 - BRONX</v>
          </cell>
          <cell r="C2919" t="str">
            <v>321000010331</v>
          </cell>
          <cell r="D2919" t="str">
            <v>BRONX SCHOOL OF SCI INQUIRY &amp; IN</v>
          </cell>
          <cell r="E2919" t="str">
            <v>Focus</v>
          </cell>
        </row>
        <row r="2920">
          <cell r="A2920" t="str">
            <v>321000010000</v>
          </cell>
          <cell r="B2920" t="str">
            <v>NYC GEOG DIST #10 - BRONX</v>
          </cell>
          <cell r="C2920" t="str">
            <v>321000010340</v>
          </cell>
          <cell r="D2920" t="str">
            <v>PS 340</v>
          </cell>
          <cell r="E2920" t="str">
            <v>Good Standing</v>
          </cell>
        </row>
        <row r="2921">
          <cell r="A2921" t="str">
            <v>321000010000</v>
          </cell>
          <cell r="B2921" t="str">
            <v>NYC GEOG DIST #10 - BRONX</v>
          </cell>
          <cell r="C2921" t="str">
            <v>321000010344</v>
          </cell>
          <cell r="D2921" t="str">
            <v>AMPARK NEIGHBORHOOD</v>
          </cell>
          <cell r="E2921" t="str">
            <v>Focus</v>
          </cell>
        </row>
        <row r="2922">
          <cell r="A2922" t="str">
            <v>321000010000</v>
          </cell>
          <cell r="B2922" t="str">
            <v>NYC GEOG DIST #10 - BRONX</v>
          </cell>
          <cell r="C2922" t="str">
            <v>321000010360</v>
          </cell>
          <cell r="D2922" t="str">
            <v>PS 360</v>
          </cell>
          <cell r="E2922" t="str">
            <v>Focus</v>
          </cell>
        </row>
        <row r="2923">
          <cell r="A2923" t="str">
            <v>321000010000</v>
          </cell>
          <cell r="B2923" t="str">
            <v>NYC GEOG DIST #10 - BRONX</v>
          </cell>
          <cell r="C2923" t="str">
            <v>321000010363</v>
          </cell>
          <cell r="D2923" t="str">
            <v>ACAD-PERSONAL LDSHP AND EXCELLENCE</v>
          </cell>
          <cell r="E2923" t="str">
            <v>Focus</v>
          </cell>
        </row>
        <row r="2924">
          <cell r="A2924" t="str">
            <v>321000010000</v>
          </cell>
          <cell r="B2924" t="str">
            <v>NYC GEOG DIST #10 - BRONX</v>
          </cell>
          <cell r="C2924" t="str">
            <v>321000010368</v>
          </cell>
          <cell r="D2924" t="str">
            <v>IN-TECH ACADEMY (MS/HS 368)</v>
          </cell>
          <cell r="E2924" t="str">
            <v>Local Assistance Plan</v>
          </cell>
        </row>
        <row r="2925">
          <cell r="A2925" t="str">
            <v>321000010000</v>
          </cell>
          <cell r="B2925" t="str">
            <v>NYC GEOG DIST #10 - BRONX</v>
          </cell>
          <cell r="C2925" t="str">
            <v>321000010382</v>
          </cell>
          <cell r="D2925" t="str">
            <v>ELEM SCHOOL FOR MATH, SCIENCE, TECH</v>
          </cell>
          <cell r="E2925" t="str">
            <v>Good Standing</v>
          </cell>
        </row>
        <row r="2926">
          <cell r="A2926" t="str">
            <v>321000010000</v>
          </cell>
          <cell r="B2926" t="str">
            <v>NYC GEOG DIST #10 - BRONX</v>
          </cell>
          <cell r="C2926" t="str">
            <v>321000010386</v>
          </cell>
          <cell r="D2926" t="str">
            <v>SCHOOL FOR ENVIRONMENTAL CITIZENSHIP</v>
          </cell>
          <cell r="E2926" t="str">
            <v>Focus</v>
          </cell>
        </row>
        <row r="2927">
          <cell r="A2927" t="str">
            <v>321000010000</v>
          </cell>
          <cell r="B2927" t="str">
            <v>NYC GEOG DIST #10 - BRONX</v>
          </cell>
          <cell r="C2927" t="str">
            <v>321000010390</v>
          </cell>
          <cell r="D2927" t="str">
            <v>MS 390</v>
          </cell>
          <cell r="E2927" t="str">
            <v>Local Assistance Plan</v>
          </cell>
        </row>
        <row r="2928">
          <cell r="A2928" t="str">
            <v>321000010000</v>
          </cell>
          <cell r="B2928" t="str">
            <v>NYC GEOG DIST #10 - BRONX</v>
          </cell>
          <cell r="C2928" t="str">
            <v>321000010391</v>
          </cell>
          <cell r="D2928" t="str">
            <v>ANGELO PATRI MIDDLE SCHOOL (THE)</v>
          </cell>
          <cell r="E2928" t="str">
            <v>Priority</v>
          </cell>
        </row>
        <row r="2929">
          <cell r="A2929" t="str">
            <v>321000010000</v>
          </cell>
          <cell r="B2929" t="str">
            <v>NYC GEOG DIST #10 - BRONX</v>
          </cell>
          <cell r="C2929" t="str">
            <v>321000010396</v>
          </cell>
          <cell r="D2929" t="str">
            <v>PS 396</v>
          </cell>
          <cell r="E2929" t="str">
            <v>Good Standing</v>
          </cell>
        </row>
        <row r="2930">
          <cell r="A2930" t="str">
            <v>321000010000</v>
          </cell>
          <cell r="B2930" t="str">
            <v>NYC GEOG DIST #10 - BRONX</v>
          </cell>
          <cell r="C2930" t="str">
            <v>321000010447</v>
          </cell>
          <cell r="D2930" t="str">
            <v>CRESTON ACADEMY</v>
          </cell>
          <cell r="E2930" t="str">
            <v>Focus</v>
          </cell>
        </row>
        <row r="2931">
          <cell r="A2931" t="str">
            <v>321000010000</v>
          </cell>
          <cell r="B2931" t="str">
            <v>NYC GEOG DIST #10 - BRONX</v>
          </cell>
          <cell r="C2931" t="str">
            <v>321000011141</v>
          </cell>
          <cell r="D2931" t="str">
            <v>RIVERDALE/KINGSBRIDGE (MS/HS 141)</v>
          </cell>
          <cell r="E2931" t="str">
            <v>Good Standing</v>
          </cell>
        </row>
        <row r="2932">
          <cell r="A2932" t="str">
            <v>321000010000</v>
          </cell>
          <cell r="B2932" t="str">
            <v>NYC GEOG DIST #10 - BRONX</v>
          </cell>
          <cell r="C2932" t="str">
            <v>321000011213</v>
          </cell>
          <cell r="D2932" t="str">
            <v>BRONX ENG &amp; TECH ACADEMY</v>
          </cell>
          <cell r="E2932" t="str">
            <v>Good Standing</v>
          </cell>
        </row>
        <row r="2933">
          <cell r="A2933" t="str">
            <v>321000010000</v>
          </cell>
          <cell r="B2933" t="str">
            <v>NYC GEOG DIST #10 - BRONX</v>
          </cell>
          <cell r="C2933" t="str">
            <v>321000011237</v>
          </cell>
          <cell r="D2933" t="str">
            <v>MARIE CURIE HIGH SCHOOL-NURSING</v>
          </cell>
          <cell r="E2933" t="str">
            <v>Good Standing</v>
          </cell>
        </row>
        <row r="2934">
          <cell r="A2934" t="str">
            <v>321000010000</v>
          </cell>
          <cell r="B2934" t="str">
            <v>NYC GEOG DIST #10 - BRONX</v>
          </cell>
          <cell r="C2934" t="str">
            <v>321000011243</v>
          </cell>
          <cell r="D2934" t="str">
            <v>WEST BRONX ACAD FOR THE FUTURE</v>
          </cell>
          <cell r="E2934" t="str">
            <v>Priority</v>
          </cell>
        </row>
        <row r="2935">
          <cell r="A2935" t="str">
            <v>321000010000</v>
          </cell>
          <cell r="B2935" t="str">
            <v>NYC GEOG DIST #10 - BRONX</v>
          </cell>
          <cell r="C2935" t="str">
            <v>321000011268</v>
          </cell>
          <cell r="D2935" t="str">
            <v>KINGSBRIDGE INTNL HIGH SCHOOL</v>
          </cell>
          <cell r="E2935" t="str">
            <v>Good Standing</v>
          </cell>
        </row>
        <row r="2936">
          <cell r="A2936" t="str">
            <v>321000010000</v>
          </cell>
          <cell r="B2936" t="str">
            <v>NYC GEOG DIST #10 - BRONX</v>
          </cell>
          <cell r="C2936" t="str">
            <v>321000011284</v>
          </cell>
          <cell r="D2936" t="str">
            <v>BRONX SCHOOL OF LAW &amp; FINANCE</v>
          </cell>
          <cell r="E2936" t="str">
            <v>Good Standing</v>
          </cell>
        </row>
        <row r="2937">
          <cell r="A2937" t="str">
            <v>321000010000</v>
          </cell>
          <cell r="B2937" t="str">
            <v>NYC GEOG DIST #10 - BRONX</v>
          </cell>
          <cell r="C2937" t="str">
            <v>321000011319</v>
          </cell>
          <cell r="D2937" t="str">
            <v>PULSE HIGH SCHOOL</v>
          </cell>
          <cell r="E2937" t="str">
            <v>Good Standing</v>
          </cell>
        </row>
        <row r="2938">
          <cell r="A2938" t="str">
            <v>321000010000</v>
          </cell>
          <cell r="B2938" t="str">
            <v>NYC GEOG DIST #10 - BRONX</v>
          </cell>
          <cell r="C2938" t="str">
            <v>321000011342</v>
          </cell>
          <cell r="D2938" t="str">
            <v>INTERNATIONAL SCHOOL FOR LIBERAL ART</v>
          </cell>
          <cell r="E2938" t="str">
            <v>Good Standing</v>
          </cell>
        </row>
        <row r="2939">
          <cell r="A2939" t="str">
            <v>321000010000</v>
          </cell>
          <cell r="B2939" t="str">
            <v>NYC GEOG DIST #10 - BRONX</v>
          </cell>
          <cell r="C2939" t="str">
            <v>321000011374</v>
          </cell>
          <cell r="D2939" t="str">
            <v>KNOWLEDGE, POWER PREP ACAD INTER HS</v>
          </cell>
          <cell r="E2939" t="str">
            <v>Good Standing</v>
          </cell>
        </row>
        <row r="2940">
          <cell r="A2940" t="str">
            <v>321000010000</v>
          </cell>
          <cell r="B2940" t="str">
            <v>NYC GEOG DIST #10 - BRONX</v>
          </cell>
          <cell r="C2940" t="str">
            <v>321000011397</v>
          </cell>
          <cell r="D2940" t="str">
            <v>ENGLISH LANGUAGE LEARNERS-INTER SUPP</v>
          </cell>
          <cell r="E2940" t="str">
            <v>Good Standing</v>
          </cell>
        </row>
        <row r="2941">
          <cell r="A2941" t="str">
            <v>321000010000</v>
          </cell>
          <cell r="B2941" t="str">
            <v>NYC GEOG DIST #10 - BRONX</v>
          </cell>
          <cell r="C2941" t="str">
            <v>321000011433</v>
          </cell>
          <cell r="D2941" t="str">
            <v>HS FOR TEACHING AND PROFESSIONS</v>
          </cell>
          <cell r="E2941" t="str">
            <v>Good Standing</v>
          </cell>
        </row>
        <row r="2942">
          <cell r="A2942" t="str">
            <v>321000010000</v>
          </cell>
          <cell r="B2942" t="str">
            <v>NYC GEOG DIST #10 - BRONX</v>
          </cell>
          <cell r="C2942" t="str">
            <v>321000011434</v>
          </cell>
          <cell r="D2942" t="str">
            <v>BELMONT PREPERATORY HIGH SCHOOL</v>
          </cell>
          <cell r="E2942" t="str">
            <v>Good Standing</v>
          </cell>
        </row>
        <row r="2943">
          <cell r="A2943" t="str">
            <v>321000010000</v>
          </cell>
          <cell r="B2943" t="str">
            <v>NYC GEOG DIST #10 - BRONX</v>
          </cell>
          <cell r="C2943" t="str">
            <v>321000011437</v>
          </cell>
          <cell r="D2943" t="str">
            <v>FORDHAM HIGH SCHOOL FOR THE ARTS</v>
          </cell>
          <cell r="E2943" t="str">
            <v>Good Standing</v>
          </cell>
        </row>
        <row r="2944">
          <cell r="A2944" t="str">
            <v>321000010000</v>
          </cell>
          <cell r="B2944" t="str">
            <v>NYC GEOG DIST #10 - BRONX</v>
          </cell>
          <cell r="C2944" t="str">
            <v>321000011438</v>
          </cell>
          <cell r="D2944" t="str">
            <v>FORDHAM LEADERSHIP-BUS/TECH</v>
          </cell>
          <cell r="E2944" t="str">
            <v>Priority</v>
          </cell>
        </row>
        <row r="2945">
          <cell r="A2945" t="str">
            <v>321000010000</v>
          </cell>
          <cell r="B2945" t="str">
            <v>NYC GEOG DIST #10 - BRONX</v>
          </cell>
          <cell r="C2945" t="str">
            <v>321000011439</v>
          </cell>
          <cell r="D2945" t="str">
            <v>BRONX HIGH SCHOOL-LAW &amp; COMM SVC</v>
          </cell>
          <cell r="E2945" t="str">
            <v>Priority</v>
          </cell>
        </row>
        <row r="2946">
          <cell r="A2946" t="str">
            <v>321000010000</v>
          </cell>
          <cell r="B2946" t="str">
            <v>NYC GEOG DIST #10 - BRONX</v>
          </cell>
          <cell r="C2946" t="str">
            <v>321000011440</v>
          </cell>
          <cell r="D2946" t="str">
            <v>DEWITT CLINTON HIGH SCHOOL</v>
          </cell>
          <cell r="E2946" t="str">
            <v>Priority</v>
          </cell>
        </row>
        <row r="2947">
          <cell r="A2947" t="str">
            <v>321000010000</v>
          </cell>
          <cell r="B2947" t="str">
            <v>NYC GEOG DIST #10 - BRONX</v>
          </cell>
          <cell r="C2947" t="str">
            <v>321000011442</v>
          </cell>
          <cell r="D2947" t="str">
            <v>CELIA CRUZ BRONX HS OF MUSIC (THE)</v>
          </cell>
          <cell r="E2947" t="str">
            <v>Good Standing</v>
          </cell>
        </row>
        <row r="2948">
          <cell r="A2948" t="str">
            <v>321000010000</v>
          </cell>
          <cell r="B2948" t="str">
            <v>NYC GEOG DIST #10 - BRONX</v>
          </cell>
          <cell r="C2948" t="str">
            <v>321000011459</v>
          </cell>
          <cell r="D2948" t="str">
            <v>EAST FORDHAM ACADEMY-ARTS</v>
          </cell>
          <cell r="E2948" t="str">
            <v>Good Standing</v>
          </cell>
        </row>
        <row r="2949">
          <cell r="A2949" t="str">
            <v>321000010000</v>
          </cell>
          <cell r="B2949" t="str">
            <v>NYC GEOG DIST #10 - BRONX</v>
          </cell>
          <cell r="C2949" t="str">
            <v>321000011475</v>
          </cell>
          <cell r="D2949" t="str">
            <v>JOHN F KENNEDY HIGH SCHOOL</v>
          </cell>
          <cell r="E2949" t="str">
            <v>Priority</v>
          </cell>
        </row>
        <row r="2950">
          <cell r="A2950" t="str">
            <v>321000010000</v>
          </cell>
          <cell r="B2950" t="str">
            <v>NYC GEOG DIST #10 - BRONX</v>
          </cell>
          <cell r="C2950" t="str">
            <v>321000011477</v>
          </cell>
          <cell r="D2950" t="str">
            <v>MARBLE HILL HS-INTRNTNL STUDIES</v>
          </cell>
          <cell r="E2950" t="str">
            <v>Good Standing</v>
          </cell>
        </row>
        <row r="2951">
          <cell r="A2951" t="str">
            <v>321000010000</v>
          </cell>
          <cell r="B2951" t="str">
            <v>NYC GEOG DIST #10 - BRONX</v>
          </cell>
          <cell r="C2951" t="str">
            <v>321000011546</v>
          </cell>
          <cell r="D2951" t="str">
            <v>BRONX THEATRE HIGH SCHOOL</v>
          </cell>
          <cell r="E2951" t="str">
            <v>Focus</v>
          </cell>
        </row>
        <row r="2952">
          <cell r="A2952" t="str">
            <v>321000010000</v>
          </cell>
          <cell r="B2952" t="str">
            <v>NYC GEOG DIST #10 - BRONX</v>
          </cell>
          <cell r="C2952" t="str">
            <v>321000011549</v>
          </cell>
          <cell r="D2952" t="str">
            <v>DISCOVERY HIGH SCHOOL</v>
          </cell>
          <cell r="E2952" t="str">
            <v>Good Standing</v>
          </cell>
        </row>
        <row r="2953">
          <cell r="A2953" t="str">
            <v>321000010000</v>
          </cell>
          <cell r="B2953" t="str">
            <v>NYC GEOG DIST #10 - BRONX</v>
          </cell>
          <cell r="C2953" t="str">
            <v>321000011660</v>
          </cell>
          <cell r="D2953" t="str">
            <v>GRACE H DODGE CAREER AND TECH HS</v>
          </cell>
          <cell r="E2953" t="str">
            <v>Priority</v>
          </cell>
        </row>
        <row r="2954">
          <cell r="A2954" t="str">
            <v>321100010000</v>
          </cell>
          <cell r="B2954" t="str">
            <v>NYC GEOG DIST #11 - BRONX</v>
          </cell>
          <cell r="C2954" t="str">
            <v>321100010000</v>
          </cell>
          <cell r="D2954" t="str">
            <v>NYC GEOG DIST #11 - BRONX</v>
          </cell>
          <cell r="E2954" t="str">
            <v>Focus District</v>
          </cell>
        </row>
        <row r="2955">
          <cell r="A2955" t="str">
            <v>321100010000</v>
          </cell>
          <cell r="B2955" t="str">
            <v>NYC GEOG DIST #11 - BRONX</v>
          </cell>
          <cell r="C2955" t="str">
            <v>321100010016</v>
          </cell>
          <cell r="D2955" t="str">
            <v>PS 16 WAKEFIELD</v>
          </cell>
          <cell r="E2955" t="str">
            <v>Good Standing</v>
          </cell>
        </row>
        <row r="2956">
          <cell r="A2956" t="str">
            <v>321100010000</v>
          </cell>
          <cell r="B2956" t="str">
            <v>NYC GEOG DIST #11 - BRONX</v>
          </cell>
          <cell r="C2956" t="str">
            <v>321100010019</v>
          </cell>
          <cell r="D2956" t="str">
            <v>PS 19 JUDITH K WEISS</v>
          </cell>
          <cell r="E2956" t="str">
            <v>Good Standing</v>
          </cell>
        </row>
        <row r="2957">
          <cell r="A2957" t="str">
            <v>321100010000</v>
          </cell>
          <cell r="B2957" t="str">
            <v>NYC GEOG DIST #11 - BRONX</v>
          </cell>
          <cell r="C2957" t="str">
            <v>321100010021</v>
          </cell>
          <cell r="D2957" t="str">
            <v>PS 21 PHILIP H SHERIDAN</v>
          </cell>
          <cell r="E2957" t="str">
            <v>Focus</v>
          </cell>
        </row>
        <row r="2958">
          <cell r="A2958" t="str">
            <v>321100010000</v>
          </cell>
          <cell r="B2958" t="str">
            <v>NYC GEOG DIST #11 - BRONX</v>
          </cell>
          <cell r="C2958" t="str">
            <v>321100010041</v>
          </cell>
          <cell r="D2958" t="str">
            <v>PS 41 GUN HILL ROAD</v>
          </cell>
          <cell r="E2958" t="str">
            <v>Good Standing</v>
          </cell>
        </row>
        <row r="2959">
          <cell r="A2959" t="str">
            <v>321100010000</v>
          </cell>
          <cell r="B2959" t="str">
            <v>NYC GEOG DIST #11 - BRONX</v>
          </cell>
          <cell r="C2959" t="str">
            <v>321100010068</v>
          </cell>
          <cell r="D2959" t="str">
            <v>PS 68</v>
          </cell>
          <cell r="E2959" t="str">
            <v>Good Standing</v>
          </cell>
        </row>
        <row r="2960">
          <cell r="A2960" t="str">
            <v>321100010000</v>
          </cell>
          <cell r="B2960" t="str">
            <v>NYC GEOG DIST #11 - BRONX</v>
          </cell>
          <cell r="C2960" t="str">
            <v>321100010076</v>
          </cell>
          <cell r="D2960" t="str">
            <v>PS 76 THE BENNINGTON SCHOOL</v>
          </cell>
          <cell r="E2960" t="str">
            <v>Good Standing</v>
          </cell>
        </row>
        <row r="2961">
          <cell r="A2961" t="str">
            <v>321100010000</v>
          </cell>
          <cell r="B2961" t="str">
            <v>NYC GEOG DIST #11 - BRONX</v>
          </cell>
          <cell r="C2961" t="str">
            <v>321100010078</v>
          </cell>
          <cell r="D2961" t="str">
            <v>PS 78 ANNE HUTCHINSON</v>
          </cell>
          <cell r="E2961" t="str">
            <v>Focus</v>
          </cell>
        </row>
        <row r="2962">
          <cell r="A2962" t="str">
            <v>321100010000</v>
          </cell>
          <cell r="B2962" t="str">
            <v>NYC GEOG DIST #11 - BRONX</v>
          </cell>
          <cell r="C2962" t="str">
            <v>321100010083</v>
          </cell>
          <cell r="D2962" t="str">
            <v>PS 83 DONALD HERTZ</v>
          </cell>
          <cell r="E2962" t="str">
            <v>Good Standing</v>
          </cell>
        </row>
        <row r="2963">
          <cell r="A2963" t="str">
            <v>321100010000</v>
          </cell>
          <cell r="B2963" t="str">
            <v>NYC GEOG DIST #11 - BRONX</v>
          </cell>
          <cell r="C2963" t="str">
            <v>321100010087</v>
          </cell>
          <cell r="D2963" t="str">
            <v>PS 87</v>
          </cell>
          <cell r="E2963" t="str">
            <v>Focus</v>
          </cell>
        </row>
        <row r="2964">
          <cell r="A2964" t="str">
            <v>321100010000</v>
          </cell>
          <cell r="B2964" t="str">
            <v>NYC GEOG DIST #11 - BRONX</v>
          </cell>
          <cell r="C2964" t="str">
            <v>321100010089</v>
          </cell>
          <cell r="D2964" t="str">
            <v>PS 89</v>
          </cell>
          <cell r="E2964" t="str">
            <v>Focus</v>
          </cell>
        </row>
        <row r="2965">
          <cell r="A2965" t="str">
            <v>321100010000</v>
          </cell>
          <cell r="B2965" t="str">
            <v>NYC GEOG DIST #11 - BRONX</v>
          </cell>
          <cell r="C2965" t="str">
            <v>321100010096</v>
          </cell>
          <cell r="D2965" t="str">
            <v>PS 96 RICHARD RODGERS</v>
          </cell>
          <cell r="E2965" t="str">
            <v>Good Standing</v>
          </cell>
        </row>
        <row r="2966">
          <cell r="A2966" t="str">
            <v>321100010000</v>
          </cell>
          <cell r="B2966" t="str">
            <v>NYC GEOG DIST #11 - BRONX</v>
          </cell>
          <cell r="C2966" t="str">
            <v>321100010097</v>
          </cell>
          <cell r="D2966" t="str">
            <v>PS 97</v>
          </cell>
          <cell r="E2966" t="str">
            <v>Good Standing</v>
          </cell>
        </row>
        <row r="2967">
          <cell r="A2967" t="str">
            <v>321100010000</v>
          </cell>
          <cell r="B2967" t="str">
            <v>NYC GEOG DIST #11 - BRONX</v>
          </cell>
          <cell r="C2967" t="str">
            <v>321100010103</v>
          </cell>
          <cell r="D2967" t="str">
            <v>PS 103 HECTOR FONTANEZ</v>
          </cell>
          <cell r="E2967" t="str">
            <v>Good Standing</v>
          </cell>
        </row>
        <row r="2968">
          <cell r="A2968" t="str">
            <v>321100010000</v>
          </cell>
          <cell r="B2968" t="str">
            <v>NYC GEOG DIST #11 - BRONX</v>
          </cell>
          <cell r="C2968" t="str">
            <v>321100010105</v>
          </cell>
          <cell r="D2968" t="str">
            <v>PS 105 SEN ABRAHAM BERNSTEIN</v>
          </cell>
          <cell r="E2968" t="str">
            <v>Focus</v>
          </cell>
        </row>
        <row r="2969">
          <cell r="A2969" t="str">
            <v>321100010000</v>
          </cell>
          <cell r="B2969" t="str">
            <v>NYC GEOG DIST #11 - BRONX</v>
          </cell>
          <cell r="C2969" t="str">
            <v>321100010106</v>
          </cell>
          <cell r="D2969" t="str">
            <v>PS 106 PARKCHESTER</v>
          </cell>
          <cell r="E2969" t="str">
            <v>Good Standing</v>
          </cell>
        </row>
        <row r="2970">
          <cell r="A2970" t="str">
            <v>321100010000</v>
          </cell>
          <cell r="B2970" t="str">
            <v>NYC GEOG DIST #11 - BRONX</v>
          </cell>
          <cell r="C2970" t="str">
            <v>321100010108</v>
          </cell>
          <cell r="D2970" t="str">
            <v>PS 108 PHILIP J ABINANTI</v>
          </cell>
          <cell r="E2970" t="str">
            <v>Focus</v>
          </cell>
        </row>
        <row r="2971">
          <cell r="A2971" t="str">
            <v>321100010000</v>
          </cell>
          <cell r="B2971" t="str">
            <v>NYC GEOG DIST #11 - BRONX</v>
          </cell>
          <cell r="C2971" t="str">
            <v>321100010111</v>
          </cell>
          <cell r="D2971" t="str">
            <v>PS 111 SETON FALLS</v>
          </cell>
          <cell r="E2971" t="str">
            <v>Focus</v>
          </cell>
        </row>
        <row r="2972">
          <cell r="A2972" t="str">
            <v>321100010000</v>
          </cell>
          <cell r="B2972" t="str">
            <v>NYC GEOG DIST #11 - BRONX</v>
          </cell>
          <cell r="C2972" t="str">
            <v>321100010112</v>
          </cell>
          <cell r="D2972" t="str">
            <v>PS 112 BRONXWOOD</v>
          </cell>
          <cell r="E2972" t="str">
            <v>Focus</v>
          </cell>
        </row>
        <row r="2973">
          <cell r="A2973" t="str">
            <v>321100010000</v>
          </cell>
          <cell r="B2973" t="str">
            <v>NYC GEOG DIST #11 - BRONX</v>
          </cell>
          <cell r="C2973" t="str">
            <v>321100010121</v>
          </cell>
          <cell r="D2973" t="str">
            <v>PS 121 THROOP</v>
          </cell>
          <cell r="E2973" t="str">
            <v>Focus</v>
          </cell>
        </row>
        <row r="2974">
          <cell r="A2974" t="str">
            <v>321100010000</v>
          </cell>
          <cell r="B2974" t="str">
            <v>NYC GEOG DIST #11 - BRONX</v>
          </cell>
          <cell r="C2974" t="str">
            <v>321100010127</v>
          </cell>
          <cell r="D2974" t="str">
            <v>JHS 127 THE CASTLE HILL</v>
          </cell>
          <cell r="E2974" t="str">
            <v>Focus</v>
          </cell>
        </row>
        <row r="2975">
          <cell r="A2975" t="str">
            <v>321100010000</v>
          </cell>
          <cell r="B2975" t="str">
            <v>NYC GEOG DIST #11 - BRONX</v>
          </cell>
          <cell r="C2975" t="str">
            <v>321100010142</v>
          </cell>
          <cell r="D2975" t="str">
            <v>MS 142 JOHN PHILIP SOUSA</v>
          </cell>
          <cell r="E2975" t="str">
            <v>Priority</v>
          </cell>
        </row>
        <row r="2976">
          <cell r="A2976" t="str">
            <v>321100010000</v>
          </cell>
          <cell r="B2976" t="str">
            <v>NYC GEOG DIST #11 - BRONX</v>
          </cell>
          <cell r="C2976" t="str">
            <v>321100010144</v>
          </cell>
          <cell r="D2976" t="str">
            <v>JHS 144 MICHELANGELO</v>
          </cell>
          <cell r="E2976" t="str">
            <v>Focus</v>
          </cell>
        </row>
        <row r="2977">
          <cell r="A2977" t="str">
            <v>321100010000</v>
          </cell>
          <cell r="B2977" t="str">
            <v>NYC GEOG DIST #11 - BRONX</v>
          </cell>
          <cell r="C2977" t="str">
            <v>321100010153</v>
          </cell>
          <cell r="D2977" t="str">
            <v>PS 153 HELEN KELLER</v>
          </cell>
          <cell r="E2977" t="str">
            <v>Good Standing</v>
          </cell>
        </row>
        <row r="2978">
          <cell r="A2978" t="str">
            <v>321100010000</v>
          </cell>
          <cell r="B2978" t="str">
            <v>NYC GEOG DIST #11 - BRONX</v>
          </cell>
          <cell r="C2978" t="str">
            <v>321100010160</v>
          </cell>
          <cell r="D2978" t="str">
            <v>PS 160 WALT DISNEY</v>
          </cell>
          <cell r="E2978" t="str">
            <v>Focus</v>
          </cell>
        </row>
        <row r="2979">
          <cell r="A2979" t="str">
            <v>321100010000</v>
          </cell>
          <cell r="B2979" t="str">
            <v>NYC GEOG DIST #11 - BRONX</v>
          </cell>
          <cell r="C2979" t="str">
            <v>321100010169</v>
          </cell>
          <cell r="D2979" t="str">
            <v>BAYCHESTER ACADEMY</v>
          </cell>
          <cell r="E2979" t="str">
            <v>Good Standing</v>
          </cell>
        </row>
        <row r="2980">
          <cell r="A2980" t="str">
            <v>321100010000</v>
          </cell>
          <cell r="B2980" t="str">
            <v>NYC GEOG DIST #11 - BRONX</v>
          </cell>
          <cell r="C2980" t="str">
            <v>321100010175</v>
          </cell>
          <cell r="D2980" t="str">
            <v>PS 175 CITY ISLAND</v>
          </cell>
          <cell r="E2980" t="str">
            <v>Good Standing</v>
          </cell>
        </row>
        <row r="2981">
          <cell r="A2981" t="str">
            <v>321100010000</v>
          </cell>
          <cell r="B2981" t="str">
            <v>NYC GEOG DIST #11 - BRONX</v>
          </cell>
          <cell r="C2981" t="str">
            <v>321100010178</v>
          </cell>
          <cell r="D2981" t="str">
            <v>PS 178 DR SELMAN WAKSMAN</v>
          </cell>
          <cell r="E2981" t="str">
            <v>Good Standing</v>
          </cell>
        </row>
        <row r="2982">
          <cell r="A2982" t="str">
            <v>321100010000</v>
          </cell>
          <cell r="B2982" t="str">
            <v>NYC GEOG DIST #11 - BRONX</v>
          </cell>
          <cell r="C2982" t="str">
            <v>321100010180</v>
          </cell>
          <cell r="D2982" t="str">
            <v>MS 180 DR DANIEL HALE WILLIAMS</v>
          </cell>
          <cell r="E2982" t="str">
            <v>Focus</v>
          </cell>
        </row>
        <row r="2983">
          <cell r="A2983" t="str">
            <v>321100010000</v>
          </cell>
          <cell r="B2983" t="str">
            <v>NYC GEOG DIST #11 - BRONX</v>
          </cell>
          <cell r="C2983" t="str">
            <v>321100010181</v>
          </cell>
          <cell r="D2983" t="str">
            <v>IS 181 PABLO CASALS</v>
          </cell>
          <cell r="E2983" t="str">
            <v>Local Assistance Plan</v>
          </cell>
        </row>
        <row r="2984">
          <cell r="A2984" t="str">
            <v>321100010000</v>
          </cell>
          <cell r="B2984" t="str">
            <v>NYC GEOG DIST #11 - BRONX</v>
          </cell>
          <cell r="C2984" t="str">
            <v>321100010189</v>
          </cell>
          <cell r="D2984" t="str">
            <v>CORNERSTONE ACAD FOR SOCIAL ACTION</v>
          </cell>
          <cell r="E2984" t="str">
            <v>Focus</v>
          </cell>
        </row>
        <row r="2985">
          <cell r="A2985" t="str">
            <v>321100010000</v>
          </cell>
          <cell r="B2985" t="str">
            <v>NYC GEOG DIST #11 - BRONX</v>
          </cell>
          <cell r="C2985" t="str">
            <v>321100010194</v>
          </cell>
          <cell r="D2985" t="str">
            <v>PS/MS 194</v>
          </cell>
          <cell r="E2985" t="str">
            <v>Focus</v>
          </cell>
        </row>
        <row r="2986">
          <cell r="A2986" t="str">
            <v>321100010000</v>
          </cell>
          <cell r="B2986" t="str">
            <v>NYC GEOG DIST #11 - BRONX</v>
          </cell>
          <cell r="C2986" t="str">
            <v>321100010287</v>
          </cell>
          <cell r="D2986" t="str">
            <v>FORWARD SCHOOL (THE)</v>
          </cell>
          <cell r="E2986" t="str">
            <v>Good Standing</v>
          </cell>
        </row>
        <row r="2987">
          <cell r="A2987" t="str">
            <v>321100010000</v>
          </cell>
          <cell r="B2987" t="str">
            <v>NYC GEOG DIST #11 - BRONX</v>
          </cell>
          <cell r="C2987" t="str">
            <v>321100010289</v>
          </cell>
          <cell r="D2987" t="str">
            <v>YOUNG SCHOLARS ACADEMY-BRONX</v>
          </cell>
          <cell r="E2987" t="str">
            <v>Focus</v>
          </cell>
        </row>
        <row r="2988">
          <cell r="A2988" t="str">
            <v>321100010000</v>
          </cell>
          <cell r="B2988" t="str">
            <v>NYC GEOG DIST #11 - BRONX</v>
          </cell>
          <cell r="C2988" t="str">
            <v>321100010322</v>
          </cell>
          <cell r="D2988" t="str">
            <v>ASPIRE PREPARATORY MIDDLE SCHOOL</v>
          </cell>
          <cell r="E2988" t="str">
            <v>Good Standing</v>
          </cell>
        </row>
        <row r="2989">
          <cell r="A2989" t="str">
            <v>321100010000</v>
          </cell>
          <cell r="B2989" t="str">
            <v>NYC GEOG DIST #11 - BRONX</v>
          </cell>
          <cell r="C2989" t="str">
            <v>321100010326</v>
          </cell>
          <cell r="D2989" t="str">
            <v>BRONX GREEN MIDDLE SCHOOL</v>
          </cell>
          <cell r="E2989" t="str">
            <v>Focus</v>
          </cell>
        </row>
        <row r="2990">
          <cell r="A2990" t="str">
            <v>321100010000</v>
          </cell>
          <cell r="B2990" t="str">
            <v>NYC GEOG DIST #11 - BRONX</v>
          </cell>
          <cell r="C2990" t="str">
            <v>321100010370</v>
          </cell>
          <cell r="D2990" t="str">
            <v>SCHOOL OF DIPLOMACY</v>
          </cell>
          <cell r="E2990" t="str">
            <v>Priority</v>
          </cell>
        </row>
        <row r="2991">
          <cell r="A2991" t="str">
            <v>321100010000</v>
          </cell>
          <cell r="B2991" t="str">
            <v>NYC GEOG DIST #11 - BRONX</v>
          </cell>
          <cell r="C2991" t="str">
            <v>321100010462</v>
          </cell>
          <cell r="D2991" t="str">
            <v>CORNERSTONE ACAD-SOCIAL ACTION-MS</v>
          </cell>
          <cell r="E2991" t="str">
            <v>Good Standing</v>
          </cell>
        </row>
        <row r="2992">
          <cell r="A2992" t="str">
            <v>321100010000</v>
          </cell>
          <cell r="B2992" t="str">
            <v>NYC GEOG DIST #11 - BRONX</v>
          </cell>
          <cell r="C2992" t="str">
            <v>321100010468</v>
          </cell>
          <cell r="D2992" t="str">
            <v>PELHAM ACAD-ACADEMICS AND COMMUNITY</v>
          </cell>
          <cell r="E2992" t="str">
            <v>Good Standing</v>
          </cell>
        </row>
        <row r="2993">
          <cell r="A2993" t="str">
            <v>321100010000</v>
          </cell>
          <cell r="B2993" t="str">
            <v>NYC GEOG DIST #11 - BRONX</v>
          </cell>
          <cell r="C2993" t="str">
            <v>321100010498</v>
          </cell>
          <cell r="D2993" t="str">
            <v>PS/MS 498 VAN NEST ACADEMY</v>
          </cell>
          <cell r="E2993" t="str">
            <v>Good Standing</v>
          </cell>
        </row>
        <row r="2994">
          <cell r="A2994" t="str">
            <v>321100010000</v>
          </cell>
          <cell r="B2994" t="str">
            <v>NYC GEOG DIST #11 - BRONX</v>
          </cell>
          <cell r="C2994" t="str">
            <v>321100010529</v>
          </cell>
          <cell r="D2994" t="str">
            <v>ONE WORLD MS AT EDENWALD</v>
          </cell>
          <cell r="E2994" t="str">
            <v>Good Standing</v>
          </cell>
        </row>
        <row r="2995">
          <cell r="A2995" t="str">
            <v>321100010000</v>
          </cell>
          <cell r="B2995" t="str">
            <v>NYC GEOG DIST #11 - BRONX</v>
          </cell>
          <cell r="C2995" t="str">
            <v>321100010532</v>
          </cell>
          <cell r="D2995" t="str">
            <v>BAYCHESTER MIDDLE SCHOOL</v>
          </cell>
          <cell r="E2995" t="str">
            <v>Good Standing</v>
          </cell>
        </row>
        <row r="2996">
          <cell r="A2996" t="str">
            <v>321100010000</v>
          </cell>
          <cell r="B2996" t="str">
            <v>NYC GEOG DIST #11 - BRONX</v>
          </cell>
          <cell r="C2996" t="str">
            <v>321100011249</v>
          </cell>
          <cell r="D2996" t="str">
            <v>BRONX HEALTH SCIENCES HIGH SCHOOL</v>
          </cell>
          <cell r="E2996" t="str">
            <v>Good Standing</v>
          </cell>
        </row>
        <row r="2997">
          <cell r="A2997" t="str">
            <v>321100010000</v>
          </cell>
          <cell r="B2997" t="str">
            <v>NYC GEOG DIST #11 - BRONX</v>
          </cell>
          <cell r="C2997" t="str">
            <v>321100011253</v>
          </cell>
          <cell r="D2997" t="str">
            <v>BRONX HIGH SCH-WRITING &amp; COMM ARTS</v>
          </cell>
          <cell r="E2997" t="str">
            <v>Focus</v>
          </cell>
        </row>
        <row r="2998">
          <cell r="A2998" t="str">
            <v>321100010000</v>
          </cell>
          <cell r="B2998" t="str">
            <v>NYC GEOG DIST #11 - BRONX</v>
          </cell>
          <cell r="C2998" t="str">
            <v>321100011265</v>
          </cell>
          <cell r="D2998" t="str">
            <v>BRONX LAB SCHOOL</v>
          </cell>
          <cell r="E2998" t="str">
            <v>Focus</v>
          </cell>
        </row>
        <row r="2999">
          <cell r="A2999" t="str">
            <v>321100010000</v>
          </cell>
          <cell r="B2999" t="str">
            <v>NYC GEOG DIST #11 - BRONX</v>
          </cell>
          <cell r="C2999" t="str">
            <v>321100011270</v>
          </cell>
          <cell r="D2999" t="str">
            <v>ACAD-SCHOLARSHIP &amp; ENTRENEURSHIP</v>
          </cell>
          <cell r="E2999" t="str">
            <v>Focus</v>
          </cell>
        </row>
        <row r="3000">
          <cell r="A3000" t="str">
            <v>321100010000</v>
          </cell>
          <cell r="B3000" t="str">
            <v>NYC GEOG DIST #11 - BRONX</v>
          </cell>
          <cell r="C3000" t="str">
            <v>321100011272</v>
          </cell>
          <cell r="D3000" t="str">
            <v>GLOBE SCHOOL-ENVIRNM RESEARCH</v>
          </cell>
          <cell r="E3000" t="str">
            <v>Priority</v>
          </cell>
        </row>
        <row r="3001">
          <cell r="A3001" t="str">
            <v>321100010000</v>
          </cell>
          <cell r="B3001" t="str">
            <v>NYC GEOG DIST #11 - BRONX</v>
          </cell>
          <cell r="C3001" t="str">
            <v>321100011275</v>
          </cell>
          <cell r="D3001" t="str">
            <v>HIGH SCHOOL-COMPUTERS &amp; TECHNOLOGY</v>
          </cell>
          <cell r="E3001" t="str">
            <v>Good Standing</v>
          </cell>
        </row>
        <row r="3002">
          <cell r="A3002" t="str">
            <v>321100010000</v>
          </cell>
          <cell r="B3002" t="str">
            <v>NYC GEOG DIST #11 - BRONX</v>
          </cell>
          <cell r="C3002" t="str">
            <v>321100011288</v>
          </cell>
          <cell r="D3002" t="str">
            <v>COLLEGIATE INST FOR MATH &amp; SCI</v>
          </cell>
          <cell r="E3002" t="str">
            <v>Good Standing</v>
          </cell>
        </row>
        <row r="3003">
          <cell r="A3003" t="str">
            <v>321100010000</v>
          </cell>
          <cell r="B3003" t="str">
            <v>NYC GEOG DIST #11 - BRONX</v>
          </cell>
          <cell r="C3003" t="str">
            <v>321100011290</v>
          </cell>
          <cell r="D3003" t="str">
            <v>BRONX ACADEMY OF HEALTH CAREERS</v>
          </cell>
          <cell r="E3003" t="str">
            <v>Good Standing</v>
          </cell>
        </row>
        <row r="3004">
          <cell r="A3004" t="str">
            <v>321100010000</v>
          </cell>
          <cell r="B3004" t="str">
            <v>NYC GEOG DIST #11 - BRONX</v>
          </cell>
          <cell r="C3004" t="str">
            <v>321100011299</v>
          </cell>
          <cell r="D3004" t="str">
            <v>ASTOR COLLEGIATE ACADEMY</v>
          </cell>
          <cell r="E3004" t="str">
            <v>Focus</v>
          </cell>
        </row>
        <row r="3005">
          <cell r="A3005" t="str">
            <v>321100010000</v>
          </cell>
          <cell r="B3005" t="str">
            <v>NYC GEOG DIST #11 - BRONX</v>
          </cell>
          <cell r="C3005" t="str">
            <v>321100011415</v>
          </cell>
          <cell r="D3005" t="str">
            <v>CHRISTOPHER COLUMBUS HIGH SCHOOL</v>
          </cell>
          <cell r="E3005" t="str">
            <v>Priority</v>
          </cell>
        </row>
        <row r="3006">
          <cell r="A3006" t="str">
            <v>321100010000</v>
          </cell>
          <cell r="B3006" t="str">
            <v>NYC GEOG DIST #11 - BRONX</v>
          </cell>
          <cell r="C3006" t="str">
            <v>321100011418</v>
          </cell>
          <cell r="D3006" t="str">
            <v>BRONX HIGH SCHOOL FOR THE VISUAL ART</v>
          </cell>
          <cell r="E3006" t="str">
            <v>Priority</v>
          </cell>
        </row>
        <row r="3007">
          <cell r="A3007" t="str">
            <v>321100010000</v>
          </cell>
          <cell r="B3007" t="str">
            <v>NYC GEOG DIST #11 - BRONX</v>
          </cell>
          <cell r="C3007" t="str">
            <v>321100011455</v>
          </cell>
          <cell r="D3007" t="str">
            <v>HARRY S TRUMAN HIGH SCHOOL</v>
          </cell>
          <cell r="E3007" t="str">
            <v>Good Standing</v>
          </cell>
        </row>
        <row r="3008">
          <cell r="A3008" t="str">
            <v>321100010000</v>
          </cell>
          <cell r="B3008" t="str">
            <v>NYC GEOG DIST #11 - BRONX</v>
          </cell>
          <cell r="C3008" t="str">
            <v>321100011508</v>
          </cell>
          <cell r="D3008" t="str">
            <v>BRONXDALE HIGH SCHOOL</v>
          </cell>
          <cell r="E3008" t="str">
            <v>Good Standing</v>
          </cell>
        </row>
        <row r="3009">
          <cell r="A3009" t="str">
            <v>321100010000</v>
          </cell>
          <cell r="B3009" t="str">
            <v>NYC GEOG DIST #11 - BRONX</v>
          </cell>
          <cell r="C3009" t="str">
            <v>321100011509</v>
          </cell>
          <cell r="D3009" t="str">
            <v>HIGH SCHOOL FOR LAN-INNO</v>
          </cell>
          <cell r="E3009" t="str">
            <v>Good Standing</v>
          </cell>
        </row>
        <row r="3010">
          <cell r="A3010" t="str">
            <v>321100010000</v>
          </cell>
          <cell r="B3010" t="str">
            <v>NYC GEOG DIST #11 - BRONX</v>
          </cell>
          <cell r="C3010" t="str">
            <v>321100011513</v>
          </cell>
          <cell r="D3010" t="str">
            <v>NEW WORLD HIGH SCHOOL</v>
          </cell>
          <cell r="E3010" t="str">
            <v>Good Standing</v>
          </cell>
        </row>
        <row r="3011">
          <cell r="A3011" t="str">
            <v>321100010000</v>
          </cell>
          <cell r="B3011" t="str">
            <v>NYC GEOG DIST #11 - BRONX</v>
          </cell>
          <cell r="C3011" t="str">
            <v>321100011514</v>
          </cell>
          <cell r="D3011" t="str">
            <v>BRONXWOOD PREP ACADEMY (THE)</v>
          </cell>
          <cell r="E3011" t="str">
            <v>Priority</v>
          </cell>
        </row>
        <row r="3012">
          <cell r="A3012" t="str">
            <v>321100010000</v>
          </cell>
          <cell r="B3012" t="str">
            <v>NYC GEOG DIST #11 - BRONX</v>
          </cell>
          <cell r="C3012" t="str">
            <v>321100011541</v>
          </cell>
          <cell r="D3012" t="str">
            <v>GLOBAL ENTERPRISE HIGH SCHOOL</v>
          </cell>
          <cell r="E3012" t="str">
            <v>Good Standing</v>
          </cell>
        </row>
        <row r="3013">
          <cell r="A3013" t="str">
            <v>321100010000</v>
          </cell>
          <cell r="B3013" t="str">
            <v>NYC GEOG DIST #11 - BRONX</v>
          </cell>
          <cell r="C3013" t="str">
            <v>321100011542</v>
          </cell>
          <cell r="D3013" t="str">
            <v>PELHAM PREPARATORY ACADEMY</v>
          </cell>
          <cell r="E3013" t="str">
            <v>Good Standing</v>
          </cell>
        </row>
        <row r="3014">
          <cell r="A3014" t="str">
            <v>321100010000</v>
          </cell>
          <cell r="B3014" t="str">
            <v>NYC GEOG DIST #11 - BRONX</v>
          </cell>
          <cell r="C3014" t="str">
            <v>321100011544</v>
          </cell>
          <cell r="D3014" t="str">
            <v>HIGH SCHOOL OF CONTEMPORARY ARTS</v>
          </cell>
          <cell r="E3014" t="str">
            <v>Good Standing</v>
          </cell>
        </row>
        <row r="3015">
          <cell r="A3015" t="str">
            <v>321100010000</v>
          </cell>
          <cell r="B3015" t="str">
            <v>NYC GEOG DIST #11 - BRONX</v>
          </cell>
          <cell r="C3015" t="str">
            <v>321100011545</v>
          </cell>
          <cell r="D3015" t="str">
            <v>BRONX AEROSPACE HIGH SCHOOL</v>
          </cell>
          <cell r="E3015" t="str">
            <v>Good Standing</v>
          </cell>
        </row>
        <row r="3016">
          <cell r="A3016" t="str">
            <v>321200010000</v>
          </cell>
          <cell r="B3016" t="str">
            <v>NYC GEOG DIST #12 - BRONX</v>
          </cell>
          <cell r="C3016" t="str">
            <v>321200010000</v>
          </cell>
          <cell r="D3016" t="str">
            <v>NYC GEOG DIST #12 - BRONX</v>
          </cell>
          <cell r="E3016" t="str">
            <v>Focus District</v>
          </cell>
        </row>
        <row r="3017">
          <cell r="A3017" t="str">
            <v>321200010000</v>
          </cell>
          <cell r="B3017" t="str">
            <v>NYC GEOG DIST #12 - BRONX</v>
          </cell>
          <cell r="C3017" t="str">
            <v>321200010006</v>
          </cell>
          <cell r="D3017" t="str">
            <v>PS 6 WEST FARMS</v>
          </cell>
          <cell r="E3017" t="str">
            <v>Focus</v>
          </cell>
        </row>
        <row r="3018">
          <cell r="A3018" t="str">
            <v>321200010000</v>
          </cell>
          <cell r="B3018" t="str">
            <v>NYC GEOG DIST #12 - BRONX</v>
          </cell>
          <cell r="C3018" t="str">
            <v>321200010044</v>
          </cell>
          <cell r="D3018" t="str">
            <v>PS 44 DAVID C FARRAGUT</v>
          </cell>
          <cell r="E3018" t="str">
            <v>Focus</v>
          </cell>
        </row>
        <row r="3019">
          <cell r="A3019" t="str">
            <v>321200010000</v>
          </cell>
          <cell r="B3019" t="str">
            <v>NYC GEOG DIST #12 - BRONX</v>
          </cell>
          <cell r="C3019" t="str">
            <v>321200010047</v>
          </cell>
          <cell r="D3019" t="str">
            <v>PS 47 JOHN RANDOLPH</v>
          </cell>
          <cell r="E3019" t="str">
            <v>Good Standing</v>
          </cell>
        </row>
        <row r="3020">
          <cell r="A3020" t="str">
            <v>321200010000</v>
          </cell>
          <cell r="B3020" t="str">
            <v>NYC GEOG DIST #12 - BRONX</v>
          </cell>
          <cell r="C3020" t="str">
            <v>321200010050</v>
          </cell>
          <cell r="D3020" t="str">
            <v>PS 50 CLARA BARTON</v>
          </cell>
          <cell r="E3020" t="str">
            <v>Priority</v>
          </cell>
        </row>
        <row r="3021">
          <cell r="A3021" t="str">
            <v>321200010000</v>
          </cell>
          <cell r="B3021" t="str">
            <v>NYC GEOG DIST #12 - BRONX</v>
          </cell>
          <cell r="C3021" t="str">
            <v>321200010057</v>
          </cell>
          <cell r="D3021" t="str">
            <v>PS 57 CRESCENT</v>
          </cell>
          <cell r="E3021" t="str">
            <v>Good Standing</v>
          </cell>
        </row>
        <row r="3022">
          <cell r="A3022" t="str">
            <v>321200010000</v>
          </cell>
          <cell r="B3022" t="str">
            <v>NYC GEOG DIST #12 - BRONX</v>
          </cell>
          <cell r="C3022" t="str">
            <v>321200010061</v>
          </cell>
          <cell r="D3022" t="str">
            <v>PS 61 FRANCISCO OLLER</v>
          </cell>
          <cell r="E3022" t="str">
            <v>Focus</v>
          </cell>
        </row>
        <row r="3023">
          <cell r="A3023" t="str">
            <v>321200010000</v>
          </cell>
          <cell r="B3023" t="str">
            <v>NYC GEOG DIST #12 - BRONX</v>
          </cell>
          <cell r="C3023" t="str">
            <v>321200010066</v>
          </cell>
          <cell r="D3023" t="str">
            <v>PS 66 SCHOOL OF HIGHER EXPECTATIONS</v>
          </cell>
          <cell r="E3023" t="str">
            <v>Good Standing</v>
          </cell>
        </row>
        <row r="3024">
          <cell r="A3024" t="str">
            <v>321200010000</v>
          </cell>
          <cell r="B3024" t="str">
            <v>NYC GEOG DIST #12 - BRONX</v>
          </cell>
          <cell r="C3024" t="str">
            <v>321200010067</v>
          </cell>
          <cell r="D3024" t="str">
            <v>PS 67 MOHEGAN SCHOOL</v>
          </cell>
          <cell r="E3024" t="str">
            <v>Good Standing</v>
          </cell>
        </row>
        <row r="3025">
          <cell r="A3025" t="str">
            <v>321200010000</v>
          </cell>
          <cell r="B3025" t="str">
            <v>NYC GEOG DIST #12 - BRONX</v>
          </cell>
          <cell r="C3025" t="str">
            <v>321200010092</v>
          </cell>
          <cell r="D3025" t="str">
            <v>PS 92</v>
          </cell>
          <cell r="E3025" t="str">
            <v>Priority</v>
          </cell>
        </row>
        <row r="3026">
          <cell r="A3026" t="str">
            <v>321200010000</v>
          </cell>
          <cell r="B3026" t="str">
            <v>NYC GEOG DIST #12 - BRONX</v>
          </cell>
          <cell r="C3026" t="str">
            <v>321200010098</v>
          </cell>
          <cell r="D3026" t="str">
            <v>JHS 98 HERMAN RIDDER</v>
          </cell>
          <cell r="E3026" t="str">
            <v>Good Standing</v>
          </cell>
        </row>
        <row r="3027">
          <cell r="A3027" t="str">
            <v>321200010000</v>
          </cell>
          <cell r="B3027" t="str">
            <v>NYC GEOG DIST #12 - BRONX</v>
          </cell>
          <cell r="C3027" t="str">
            <v>321200010102</v>
          </cell>
          <cell r="D3027" t="str">
            <v>PS 102 JOSEPH O LORETAN</v>
          </cell>
          <cell r="E3027" t="str">
            <v>Good Standing</v>
          </cell>
        </row>
        <row r="3028">
          <cell r="A3028" t="str">
            <v>321200010000</v>
          </cell>
          <cell r="B3028" t="str">
            <v>NYC GEOG DIST #12 - BRONX</v>
          </cell>
          <cell r="C3028" t="str">
            <v>321200010129</v>
          </cell>
          <cell r="D3028" t="str">
            <v>PS 129 TWINS PARKS UPPER</v>
          </cell>
          <cell r="E3028" t="str">
            <v>Good Standing</v>
          </cell>
        </row>
        <row r="3029">
          <cell r="A3029" t="str">
            <v>321200010000</v>
          </cell>
          <cell r="B3029" t="str">
            <v>NYC GEOG DIST #12 - BRONX</v>
          </cell>
          <cell r="C3029" t="str">
            <v>321200010134</v>
          </cell>
          <cell r="D3029" t="str">
            <v>PS 134 GEORGE F BRISTOW</v>
          </cell>
          <cell r="E3029" t="str">
            <v>Focus</v>
          </cell>
        </row>
        <row r="3030">
          <cell r="A3030" t="str">
            <v>321200010000</v>
          </cell>
          <cell r="B3030" t="str">
            <v>NYC GEOG DIST #12 - BRONX</v>
          </cell>
          <cell r="C3030" t="str">
            <v>321200010150</v>
          </cell>
          <cell r="D3030" t="str">
            <v>PS 150 CHARLES JAMES FOX</v>
          </cell>
          <cell r="E3030" t="str">
            <v>Local Assistance Plan</v>
          </cell>
        </row>
        <row r="3031">
          <cell r="A3031" t="str">
            <v>321200010000</v>
          </cell>
          <cell r="B3031" t="str">
            <v>NYC GEOG DIST #12 - BRONX</v>
          </cell>
          <cell r="C3031" t="str">
            <v>321200010190</v>
          </cell>
          <cell r="D3031" t="str">
            <v>ESMT-IS 190</v>
          </cell>
          <cell r="E3031" t="str">
            <v>Good Standing</v>
          </cell>
        </row>
        <row r="3032">
          <cell r="A3032" t="str">
            <v>321200010000</v>
          </cell>
          <cell r="B3032" t="str">
            <v>NYC GEOG DIST #12 - BRONX</v>
          </cell>
          <cell r="C3032" t="str">
            <v>321200010195</v>
          </cell>
          <cell r="D3032" t="str">
            <v>PS 195</v>
          </cell>
          <cell r="E3032" t="str">
            <v>Focus</v>
          </cell>
        </row>
        <row r="3033">
          <cell r="A3033" t="str">
            <v>321200010000</v>
          </cell>
          <cell r="B3033" t="str">
            <v>NYC GEOG DIST #12 - BRONX</v>
          </cell>
          <cell r="C3033" t="str">
            <v>321200010196</v>
          </cell>
          <cell r="D3033" t="str">
            <v>PS 196</v>
          </cell>
          <cell r="E3033" t="str">
            <v>Good Standing</v>
          </cell>
        </row>
        <row r="3034">
          <cell r="A3034" t="str">
            <v>321200010000</v>
          </cell>
          <cell r="B3034" t="str">
            <v>NYC GEOG DIST #12 - BRONX</v>
          </cell>
          <cell r="C3034" t="str">
            <v>321200010198</v>
          </cell>
          <cell r="D3034" t="str">
            <v>PS 198</v>
          </cell>
          <cell r="E3034" t="str">
            <v>Good Standing</v>
          </cell>
        </row>
        <row r="3035">
          <cell r="A3035" t="str">
            <v>321200010000</v>
          </cell>
          <cell r="B3035" t="str">
            <v>NYC GEOG DIST #12 - BRONX</v>
          </cell>
          <cell r="C3035" t="str">
            <v>321200010211</v>
          </cell>
          <cell r="D3035" t="str">
            <v>PS 211</v>
          </cell>
          <cell r="E3035" t="str">
            <v>Focus</v>
          </cell>
        </row>
        <row r="3036">
          <cell r="A3036" t="str">
            <v>321200010000</v>
          </cell>
          <cell r="B3036" t="str">
            <v>NYC GEOG DIST #12 - BRONX</v>
          </cell>
          <cell r="C3036" t="str">
            <v>321200010212</v>
          </cell>
          <cell r="D3036" t="str">
            <v>PS 212</v>
          </cell>
          <cell r="E3036" t="str">
            <v>Focus</v>
          </cell>
        </row>
        <row r="3037">
          <cell r="A3037" t="str">
            <v>321200010000</v>
          </cell>
          <cell r="B3037" t="str">
            <v>NYC GEOG DIST #12 - BRONX</v>
          </cell>
          <cell r="C3037" t="str">
            <v>321200010214</v>
          </cell>
          <cell r="D3037" t="str">
            <v>PS 214</v>
          </cell>
          <cell r="E3037" t="str">
            <v>Good Standing</v>
          </cell>
        </row>
        <row r="3038">
          <cell r="A3038" t="str">
            <v>321200010000</v>
          </cell>
          <cell r="B3038" t="str">
            <v>NYC GEOG DIST #12 - BRONX</v>
          </cell>
          <cell r="C3038" t="str">
            <v>321200010217</v>
          </cell>
          <cell r="D3038" t="str">
            <v>SCHOOL OF PERFORMING ARTS</v>
          </cell>
          <cell r="E3038" t="str">
            <v>Priority</v>
          </cell>
        </row>
        <row r="3039">
          <cell r="A3039" t="str">
            <v>321200010000</v>
          </cell>
          <cell r="B3039" t="str">
            <v>NYC GEOG DIST #12 - BRONX</v>
          </cell>
          <cell r="C3039" t="str">
            <v>321200010242</v>
          </cell>
          <cell r="D3039" t="str">
            <v>MOTT HALL V</v>
          </cell>
          <cell r="E3039" t="str">
            <v>Good Standing</v>
          </cell>
        </row>
        <row r="3040">
          <cell r="A3040" t="str">
            <v>321200010000</v>
          </cell>
          <cell r="B3040" t="str">
            <v>NYC GEOG DIST #12 - BRONX</v>
          </cell>
          <cell r="C3040" t="str">
            <v>321200010273</v>
          </cell>
          <cell r="D3040" t="str">
            <v>FREDERICK DOUGLAS ACAD V MIDDLE SCH</v>
          </cell>
          <cell r="E3040" t="str">
            <v>Good Standing</v>
          </cell>
        </row>
        <row r="3041">
          <cell r="A3041" t="str">
            <v>321200010000</v>
          </cell>
          <cell r="B3041" t="str">
            <v>NYC GEOG DIST #12 - BRONX</v>
          </cell>
          <cell r="C3041" t="str">
            <v>321200010286</v>
          </cell>
          <cell r="D3041" t="str">
            <v>FANNIE LOU HAMER MIDDLE SCHOOL</v>
          </cell>
          <cell r="E3041" t="str">
            <v>Priority</v>
          </cell>
        </row>
        <row r="3042">
          <cell r="A3042" t="str">
            <v>321200010000</v>
          </cell>
          <cell r="B3042" t="str">
            <v>NYC GEOG DIST #12 - BRONX</v>
          </cell>
          <cell r="C3042" t="str">
            <v>321200010300</v>
          </cell>
          <cell r="D3042" t="str">
            <v>SCHOOL OF SCIENCE &amp; APPLIED LRNG</v>
          </cell>
          <cell r="E3042" t="str">
            <v>Priority</v>
          </cell>
        </row>
        <row r="3043">
          <cell r="A3043" t="str">
            <v>321200010000</v>
          </cell>
          <cell r="B3043" t="str">
            <v>NYC GEOG DIST #12 - BRONX</v>
          </cell>
          <cell r="C3043" t="str">
            <v>321200010316</v>
          </cell>
          <cell r="D3043" t="str">
            <v>KAPPA III</v>
          </cell>
          <cell r="E3043" t="str">
            <v>Good Standing</v>
          </cell>
        </row>
        <row r="3044">
          <cell r="A3044" t="str">
            <v>321200010000</v>
          </cell>
          <cell r="B3044" t="str">
            <v>NYC GEOG DIST #12 - BRONX</v>
          </cell>
          <cell r="C3044" t="str">
            <v>321200010318</v>
          </cell>
          <cell r="D3044" t="str">
            <v>IS 318 MATH, SCIENCE &amp; TECH THRO ART</v>
          </cell>
          <cell r="E3044" t="str">
            <v>Focus</v>
          </cell>
        </row>
        <row r="3045">
          <cell r="A3045" t="str">
            <v>321200010000</v>
          </cell>
          <cell r="B3045" t="str">
            <v>NYC GEOG DIST #12 - BRONX</v>
          </cell>
          <cell r="C3045" t="str">
            <v>321200010341</v>
          </cell>
          <cell r="D3045" t="str">
            <v>ACCION ACADEMY</v>
          </cell>
          <cell r="E3045" t="str">
            <v>Good Standing</v>
          </cell>
        </row>
        <row r="3046">
          <cell r="A3046" t="str">
            <v>321200010000</v>
          </cell>
          <cell r="B3046" t="str">
            <v>NYC GEOG DIST #12 - BRONX</v>
          </cell>
          <cell r="C3046" t="str">
            <v>321200010372</v>
          </cell>
          <cell r="D3046" t="str">
            <v>URBAN ASSEMBLY-WILDLIFE CONSERVATION</v>
          </cell>
          <cell r="E3046" t="str">
            <v>Focus</v>
          </cell>
        </row>
        <row r="3047">
          <cell r="A3047" t="str">
            <v>321200010000</v>
          </cell>
          <cell r="B3047" t="str">
            <v>NYC GEOG DIST #12 - BRONX</v>
          </cell>
          <cell r="C3047" t="str">
            <v>321200010383</v>
          </cell>
          <cell r="D3047" t="str">
            <v>EMOLIOR ACADEMY</v>
          </cell>
          <cell r="E3047" t="str">
            <v>Focus</v>
          </cell>
        </row>
        <row r="3048">
          <cell r="A3048" t="str">
            <v>321200010000</v>
          </cell>
          <cell r="B3048" t="str">
            <v>NYC GEOG DIST #12 - BRONX</v>
          </cell>
          <cell r="C3048" t="str">
            <v>321200010384</v>
          </cell>
          <cell r="D3048" t="str">
            <v>ENTRADA ACADEMY</v>
          </cell>
          <cell r="E3048" t="str">
            <v>Focus</v>
          </cell>
        </row>
        <row r="3049">
          <cell r="A3049" t="str">
            <v>321200010000</v>
          </cell>
          <cell r="B3049" t="str">
            <v>NYC GEOG DIST #12 - BRONX</v>
          </cell>
          <cell r="C3049" t="str">
            <v>321200010463</v>
          </cell>
          <cell r="D3049" t="str">
            <v>URBAN SCHOLARS COMMUNITY SCHOOL</v>
          </cell>
          <cell r="E3049" t="str">
            <v>Focus</v>
          </cell>
        </row>
        <row r="3050">
          <cell r="A3050" t="str">
            <v>321200010000</v>
          </cell>
          <cell r="B3050" t="str">
            <v>NYC GEOG DIST #12 - BRONX</v>
          </cell>
          <cell r="C3050" t="str">
            <v>321200010531</v>
          </cell>
          <cell r="D3050" t="str">
            <v>ARCHER ELEMENTARY SCHOOL</v>
          </cell>
          <cell r="E3050" t="str">
            <v>Good Standing</v>
          </cell>
        </row>
        <row r="3051">
          <cell r="A3051" t="str">
            <v>321200010000</v>
          </cell>
          <cell r="B3051" t="str">
            <v>NYC GEOG DIST #12 - BRONX</v>
          </cell>
          <cell r="C3051" t="str">
            <v>321200010536</v>
          </cell>
          <cell r="D3051" t="str">
            <v>PS 536</v>
          </cell>
          <cell r="E3051" t="str">
            <v>Good Standing</v>
          </cell>
        </row>
        <row r="3052">
          <cell r="A3052" t="str">
            <v>321200010000</v>
          </cell>
          <cell r="B3052" t="str">
            <v>NYC GEOG DIST #12 - BRONX</v>
          </cell>
          <cell r="C3052" t="str">
            <v>321200011245</v>
          </cell>
          <cell r="D3052" t="str">
            <v>NEW DAY ACADEMY</v>
          </cell>
          <cell r="E3052" t="str">
            <v>Good Standing</v>
          </cell>
        </row>
        <row r="3053">
          <cell r="A3053" t="str">
            <v>321200010000</v>
          </cell>
          <cell r="B3053" t="str">
            <v>NYC GEOG DIST #12 - BRONX</v>
          </cell>
          <cell r="C3053" t="str">
            <v>321200011248</v>
          </cell>
          <cell r="D3053" t="str">
            <v>METROPOLITAN HIGH SCHOOL (THE)</v>
          </cell>
          <cell r="E3053" t="str">
            <v>Good Standing</v>
          </cell>
        </row>
        <row r="3054">
          <cell r="A3054" t="str">
            <v>321200010000</v>
          </cell>
          <cell r="B3054" t="str">
            <v>NYC GEOG DIST #12 - BRONX</v>
          </cell>
          <cell r="C3054" t="str">
            <v>321200011251</v>
          </cell>
          <cell r="D3054" t="str">
            <v>EXPLORATIONS ACADEMY</v>
          </cell>
          <cell r="E3054" t="str">
            <v>Good Standing</v>
          </cell>
        </row>
        <row r="3055">
          <cell r="A3055" t="str">
            <v>321200010000</v>
          </cell>
          <cell r="B3055" t="str">
            <v>NYC GEOG DIST #12 - BRONX</v>
          </cell>
          <cell r="C3055" t="str">
            <v>321200011262</v>
          </cell>
          <cell r="D3055" t="str">
            <v>PERFORMANCE CONSERVATORY HS</v>
          </cell>
          <cell r="E3055" t="str">
            <v>Good Standing</v>
          </cell>
        </row>
        <row r="3056">
          <cell r="A3056" t="str">
            <v>321200010000</v>
          </cell>
          <cell r="B3056" t="str">
            <v>NYC GEOG DIST #12 - BRONX</v>
          </cell>
          <cell r="C3056" t="str">
            <v>321200011267</v>
          </cell>
          <cell r="D3056" t="str">
            <v>BRONX LATIN SCHOOL</v>
          </cell>
          <cell r="E3056" t="str">
            <v>Good Standing</v>
          </cell>
        </row>
        <row r="3057">
          <cell r="A3057" t="str">
            <v>321200010000</v>
          </cell>
          <cell r="B3057" t="str">
            <v>NYC GEOG DIST #12 - BRONX</v>
          </cell>
          <cell r="C3057" t="str">
            <v>321200011271</v>
          </cell>
          <cell r="D3057" t="str">
            <v>EAST BRONX ACADEMY FOR THE FUTURE</v>
          </cell>
          <cell r="E3057" t="str">
            <v>Focus</v>
          </cell>
        </row>
        <row r="3058">
          <cell r="A3058" t="str">
            <v>321200010000</v>
          </cell>
          <cell r="B3058" t="str">
            <v>NYC GEOG DIST #12 - BRONX</v>
          </cell>
          <cell r="C3058" t="str">
            <v>321200011278</v>
          </cell>
          <cell r="D3058" t="str">
            <v>PEACE AND DIVERSITY ACADEMY</v>
          </cell>
          <cell r="E3058" t="str">
            <v>Focus</v>
          </cell>
        </row>
        <row r="3059">
          <cell r="A3059" t="str">
            <v>321200010000</v>
          </cell>
          <cell r="B3059" t="str">
            <v>NYC GEOG DIST #12 - BRONX</v>
          </cell>
          <cell r="C3059" t="str">
            <v>321200011388</v>
          </cell>
          <cell r="D3059" t="str">
            <v>PAN AMERICAN INTERNATIONAL HS-MONROE</v>
          </cell>
          <cell r="E3059" t="str">
            <v>Good Standing</v>
          </cell>
        </row>
        <row r="3060">
          <cell r="A3060" t="str">
            <v>321200010000</v>
          </cell>
          <cell r="B3060" t="str">
            <v>NYC GEOG DIST #12 - BRONX</v>
          </cell>
          <cell r="C3060" t="str">
            <v>321200011446</v>
          </cell>
          <cell r="D3060" t="str">
            <v>ARTURO SCHOMBURG SATTELLITE-BRONX</v>
          </cell>
          <cell r="E3060" t="str">
            <v>Good Standing</v>
          </cell>
        </row>
        <row r="3061">
          <cell r="A3061" t="str">
            <v>321200010000</v>
          </cell>
          <cell r="B3061" t="str">
            <v>NYC GEOG DIST #12 - BRONX</v>
          </cell>
          <cell r="C3061" t="str">
            <v>321200011478</v>
          </cell>
          <cell r="D3061" t="str">
            <v>THE CINEMA SCHOOL</v>
          </cell>
          <cell r="E3061" t="str">
            <v>Good Standing</v>
          </cell>
        </row>
        <row r="3062">
          <cell r="A3062" t="str">
            <v>321200010000</v>
          </cell>
          <cell r="B3062" t="str">
            <v>NYC GEOG DIST #12 - BRONX</v>
          </cell>
          <cell r="C3062" t="str">
            <v>321200011479</v>
          </cell>
          <cell r="D3062" t="str">
            <v>BRONX CAREER AND COLLEGE PREP HS</v>
          </cell>
          <cell r="E3062" t="str">
            <v>Good Standing</v>
          </cell>
        </row>
        <row r="3063">
          <cell r="A3063" t="str">
            <v>321200010000</v>
          </cell>
          <cell r="B3063" t="str">
            <v>NYC GEOG DIST #12 - BRONX</v>
          </cell>
          <cell r="C3063" t="str">
            <v>321200011480</v>
          </cell>
          <cell r="D3063" t="str">
            <v>BRONX REGIONAL HIGH SCHOOL</v>
          </cell>
          <cell r="E3063" t="str">
            <v>Good Standing</v>
          </cell>
        </row>
        <row r="3064">
          <cell r="A3064" t="str">
            <v>321200010000</v>
          </cell>
          <cell r="B3064" t="str">
            <v>NYC GEOG DIST #12 - BRONX</v>
          </cell>
          <cell r="C3064" t="str">
            <v>321200011511</v>
          </cell>
          <cell r="D3064" t="str">
            <v>BRONX ENVISION ACADEMY</v>
          </cell>
          <cell r="E3064" t="str">
            <v>Good Standing</v>
          </cell>
        </row>
        <row r="3065">
          <cell r="A3065" t="str">
            <v>321200010000</v>
          </cell>
          <cell r="B3065" t="str">
            <v>NYC GEOG DIST #12 - BRONX</v>
          </cell>
          <cell r="C3065" t="str">
            <v>321200011521</v>
          </cell>
          <cell r="D3065" t="str">
            <v>METROPOLITAN SOUNDVIEW HIGH (THE)</v>
          </cell>
          <cell r="E3065" t="str">
            <v>Good Standing</v>
          </cell>
        </row>
        <row r="3066">
          <cell r="A3066" t="str">
            <v>321200010000</v>
          </cell>
          <cell r="B3066" t="str">
            <v>NYC GEOG DIST #12 - BRONX</v>
          </cell>
          <cell r="C3066" t="str">
            <v>321200011550</v>
          </cell>
          <cell r="D3066" t="str">
            <v>HIGH SCHOOL OF WORLD CULTURES</v>
          </cell>
          <cell r="E3066" t="str">
            <v>Focus</v>
          </cell>
        </row>
        <row r="3067">
          <cell r="A3067" t="str">
            <v>321200010000</v>
          </cell>
          <cell r="B3067" t="str">
            <v>NYC GEOG DIST #12 - BRONX</v>
          </cell>
          <cell r="C3067" t="str">
            <v>321200011682</v>
          </cell>
          <cell r="D3067" t="str">
            <v>FANNIE LOU HAMER FREEDOM HS</v>
          </cell>
          <cell r="E3067" t="str">
            <v>Good Standing</v>
          </cell>
        </row>
        <row r="3068">
          <cell r="A3068" t="str">
            <v>321200010000</v>
          </cell>
          <cell r="B3068" t="str">
            <v>NYC GEOG DIST #12 - BRONX</v>
          </cell>
          <cell r="C3068" t="str">
            <v>321200011684</v>
          </cell>
          <cell r="D3068" t="str">
            <v>WINGS ACADEMY</v>
          </cell>
          <cell r="E3068" t="str">
            <v>Focus</v>
          </cell>
        </row>
        <row r="3069">
          <cell r="A3069" t="str">
            <v>321200010000</v>
          </cell>
          <cell r="B3069" t="str">
            <v>NYC GEOG DIST #12 - BRONX</v>
          </cell>
          <cell r="C3069" t="str">
            <v>321200011690</v>
          </cell>
          <cell r="D3069" t="str">
            <v>MONROE ACAD FOR BUSINESS/LAW</v>
          </cell>
          <cell r="E3069" t="str">
            <v>Priority</v>
          </cell>
        </row>
        <row r="3070">
          <cell r="A3070" t="str">
            <v>321200010000</v>
          </cell>
          <cell r="B3070" t="str">
            <v>NYC GEOG DIST #12 - BRONX</v>
          </cell>
          <cell r="C3070" t="str">
            <v>321200011691</v>
          </cell>
          <cell r="D3070" t="str">
            <v>BRONX LITTLE SCHOOL</v>
          </cell>
          <cell r="E3070" t="str">
            <v>Good Standing</v>
          </cell>
        </row>
        <row r="3071">
          <cell r="A3071" t="str">
            <v>321200010000</v>
          </cell>
          <cell r="B3071" t="str">
            <v>NYC GEOG DIST #12 - BRONX</v>
          </cell>
          <cell r="C3071" t="str">
            <v>321200011692</v>
          </cell>
          <cell r="D3071" t="str">
            <v>MONROE ACAD FOR VISUAL ARTS &amp; DESIGN</v>
          </cell>
          <cell r="E3071" t="str">
            <v>Priority</v>
          </cell>
        </row>
        <row r="3072">
          <cell r="A3072" t="str">
            <v>331300010000</v>
          </cell>
          <cell r="B3072" t="str">
            <v>NYC GEOG DIST #13 - BROOKLYN</v>
          </cell>
          <cell r="C3072" t="str">
            <v>331300010008</v>
          </cell>
          <cell r="D3072" t="str">
            <v>PS 8 ROBERT FULTON</v>
          </cell>
          <cell r="E3072" t="str">
            <v>Good Standing</v>
          </cell>
        </row>
        <row r="3073">
          <cell r="A3073" t="str">
            <v>331300010000</v>
          </cell>
          <cell r="B3073" t="str">
            <v>NYC GEOG DIST #13 - BROOKLYN</v>
          </cell>
          <cell r="C3073" t="str">
            <v>331300010011</v>
          </cell>
          <cell r="D3073" t="str">
            <v>PS 11 PURVIS J BEHAN</v>
          </cell>
          <cell r="E3073" t="str">
            <v>Good Standing</v>
          </cell>
        </row>
        <row r="3074">
          <cell r="A3074" t="str">
            <v>331300010000</v>
          </cell>
          <cell r="B3074" t="str">
            <v>NYC GEOG DIST #13 - BROOKLYN</v>
          </cell>
          <cell r="C3074" t="str">
            <v>331300011430</v>
          </cell>
          <cell r="D3074" t="str">
            <v>BROOKLYN TECH HIGH SCHOOL</v>
          </cell>
          <cell r="E3074" t="str">
            <v>Good Standing</v>
          </cell>
        </row>
        <row r="3075">
          <cell r="A3075" t="str">
            <v>331300010000</v>
          </cell>
          <cell r="B3075" t="str">
            <v>NYC GEOG DIST #13 - BROOKLYN</v>
          </cell>
          <cell r="C3075" t="str">
            <v>331300010000</v>
          </cell>
          <cell r="D3075" t="str">
            <v>NYC GEOG DIST #13 - BROOKLYN</v>
          </cell>
          <cell r="E3075" t="str">
            <v>Focus District</v>
          </cell>
        </row>
        <row r="3076">
          <cell r="A3076" t="str">
            <v>331300010000</v>
          </cell>
          <cell r="B3076" t="str">
            <v>NYC GEOG DIST #13 - BROOKLYN</v>
          </cell>
          <cell r="C3076" t="str">
            <v>331300010003</v>
          </cell>
          <cell r="D3076" t="str">
            <v>PS 3 THE BEDFORD VILLAGE</v>
          </cell>
          <cell r="E3076" t="str">
            <v>Focus</v>
          </cell>
        </row>
        <row r="3077">
          <cell r="A3077" t="str">
            <v>331300010000</v>
          </cell>
          <cell r="B3077" t="str">
            <v>NYC GEOG DIST #13 - BROOKLYN</v>
          </cell>
          <cell r="C3077" t="str">
            <v>331300010009</v>
          </cell>
          <cell r="D3077" t="str">
            <v>PS 9 TEUNIS G BERGEN</v>
          </cell>
          <cell r="E3077" t="str">
            <v>Good Standing</v>
          </cell>
        </row>
        <row r="3078">
          <cell r="A3078" t="str">
            <v>331300010000</v>
          </cell>
          <cell r="B3078" t="str">
            <v>NYC GEOG DIST #13 - BROOKLYN</v>
          </cell>
          <cell r="C3078" t="str">
            <v>331300010020</v>
          </cell>
          <cell r="D3078" t="str">
            <v>PS 20 CLINTON HILL</v>
          </cell>
          <cell r="E3078" t="str">
            <v>Good Standing</v>
          </cell>
        </row>
        <row r="3079">
          <cell r="A3079" t="str">
            <v>331300010000</v>
          </cell>
          <cell r="B3079" t="str">
            <v>NYC GEOG DIST #13 - BROOKLYN</v>
          </cell>
          <cell r="C3079" t="str">
            <v>331300010044</v>
          </cell>
          <cell r="D3079" t="str">
            <v>PS 44 MARCUS GARVEY</v>
          </cell>
          <cell r="E3079" t="str">
            <v>Good Standing</v>
          </cell>
        </row>
        <row r="3080">
          <cell r="A3080" t="str">
            <v>331300010000</v>
          </cell>
          <cell r="B3080" t="str">
            <v>NYC GEOG DIST #13 - BROOKLYN</v>
          </cell>
          <cell r="C3080" t="str">
            <v>331300010046</v>
          </cell>
          <cell r="D3080" t="str">
            <v>PS 46 EDWARD C BLUM</v>
          </cell>
          <cell r="E3080" t="str">
            <v>Good Standing</v>
          </cell>
        </row>
        <row r="3081">
          <cell r="A3081" t="str">
            <v>331300010000</v>
          </cell>
          <cell r="B3081" t="str">
            <v>NYC GEOG DIST #13 - BROOKLYN</v>
          </cell>
          <cell r="C3081" t="str">
            <v>331300010054</v>
          </cell>
          <cell r="D3081" t="str">
            <v>PS 54 SAMUEL C BARNES</v>
          </cell>
          <cell r="E3081" t="str">
            <v>Focus</v>
          </cell>
        </row>
        <row r="3082">
          <cell r="A3082" t="str">
            <v>331300010000</v>
          </cell>
          <cell r="B3082" t="str">
            <v>NYC GEOG DIST #13 - BROOKLYN</v>
          </cell>
          <cell r="C3082" t="str">
            <v>331300010056</v>
          </cell>
          <cell r="D3082" t="str">
            <v>PS 56 LEWIS H LATIMER</v>
          </cell>
          <cell r="E3082" t="str">
            <v>Good Standing</v>
          </cell>
        </row>
        <row r="3083">
          <cell r="A3083" t="str">
            <v>331300010000</v>
          </cell>
          <cell r="B3083" t="str">
            <v>NYC GEOG DIST #13 - BROOKLYN</v>
          </cell>
          <cell r="C3083" t="str">
            <v>331300010067</v>
          </cell>
          <cell r="D3083" t="str">
            <v>PS 67 CHARLES A DORSEY</v>
          </cell>
          <cell r="E3083" t="str">
            <v>Focus</v>
          </cell>
        </row>
        <row r="3084">
          <cell r="A3084" t="str">
            <v>331300010000</v>
          </cell>
          <cell r="B3084" t="str">
            <v>NYC GEOG DIST #13 - BROOKLYN</v>
          </cell>
          <cell r="C3084" t="str">
            <v>331300010093</v>
          </cell>
          <cell r="D3084" t="str">
            <v>PS 93 WILLIAM H PRESCOTT</v>
          </cell>
          <cell r="E3084" t="str">
            <v>Good Standing</v>
          </cell>
        </row>
        <row r="3085">
          <cell r="A3085" t="str">
            <v>331300010000</v>
          </cell>
          <cell r="B3085" t="str">
            <v>NYC GEOG DIST #13 - BROOKLYN</v>
          </cell>
          <cell r="C3085" t="str">
            <v>331300010103</v>
          </cell>
          <cell r="D3085" t="str">
            <v>SATELLITE THREE</v>
          </cell>
          <cell r="E3085" t="str">
            <v>Good Standing</v>
          </cell>
        </row>
        <row r="3086">
          <cell r="A3086" t="str">
            <v>331300010000</v>
          </cell>
          <cell r="B3086" t="str">
            <v>NYC GEOG DIST #13 - BROOKLYN</v>
          </cell>
          <cell r="C3086" t="str">
            <v>331300010113</v>
          </cell>
          <cell r="D3086" t="str">
            <v>MS 113 RONALD EDMONDS LEARNING CTR</v>
          </cell>
          <cell r="E3086" t="str">
            <v>Focus</v>
          </cell>
        </row>
        <row r="3087">
          <cell r="A3087" t="str">
            <v>331300010000</v>
          </cell>
          <cell r="B3087" t="str">
            <v>NYC GEOG DIST #13 - BROOKLYN</v>
          </cell>
          <cell r="C3087" t="str">
            <v>331300010133</v>
          </cell>
          <cell r="D3087" t="str">
            <v>PS 133 WILLIAM A BUTLER</v>
          </cell>
          <cell r="E3087" t="str">
            <v>Good Standing</v>
          </cell>
        </row>
        <row r="3088">
          <cell r="A3088" t="str">
            <v>331300010000</v>
          </cell>
          <cell r="B3088" t="str">
            <v>NYC GEOG DIST #13 - BROOKLYN</v>
          </cell>
          <cell r="C3088" t="str">
            <v>331300010256</v>
          </cell>
          <cell r="D3088" t="str">
            <v>PS 256 BENJAMIN BANNEKER</v>
          </cell>
          <cell r="E3088" t="str">
            <v>Focus</v>
          </cell>
        </row>
        <row r="3089">
          <cell r="A3089" t="str">
            <v>331300010000</v>
          </cell>
          <cell r="B3089" t="str">
            <v>NYC GEOG DIST #13 - BROOKLYN</v>
          </cell>
          <cell r="C3089" t="str">
            <v>331300010265</v>
          </cell>
          <cell r="D3089" t="str">
            <v>DR SUSAN S MCKINNEY SEC SCH-ARTS</v>
          </cell>
          <cell r="E3089" t="str">
            <v>Good Standing</v>
          </cell>
        </row>
        <row r="3090">
          <cell r="A3090" t="str">
            <v>331300010000</v>
          </cell>
          <cell r="B3090" t="str">
            <v>NYC GEOG DIST #13 - BROOKLYN</v>
          </cell>
          <cell r="C3090" t="str">
            <v>331300010266</v>
          </cell>
          <cell r="D3090" t="str">
            <v>MS 266 PARK PLACE COMMUNITY MS</v>
          </cell>
          <cell r="E3090" t="str">
            <v>Focus</v>
          </cell>
        </row>
        <row r="3091">
          <cell r="A3091" t="str">
            <v>331300010000</v>
          </cell>
          <cell r="B3091" t="str">
            <v>NYC GEOG DIST #13 - BROOKLYN</v>
          </cell>
          <cell r="C3091" t="str">
            <v>331300010270</v>
          </cell>
          <cell r="D3091" t="str">
            <v>PS 270 JOHANN DEKALB</v>
          </cell>
          <cell r="E3091" t="str">
            <v>Good Standing</v>
          </cell>
        </row>
        <row r="3092">
          <cell r="A3092" t="str">
            <v>331300010000</v>
          </cell>
          <cell r="B3092" t="str">
            <v>NYC GEOG DIST #13 - BROOKLYN</v>
          </cell>
          <cell r="C3092" t="str">
            <v>331300010282</v>
          </cell>
          <cell r="D3092" t="str">
            <v>PS 282 PARK SLOPE</v>
          </cell>
          <cell r="E3092" t="str">
            <v>Good Standing</v>
          </cell>
        </row>
        <row r="3093">
          <cell r="A3093" t="str">
            <v>331300010000</v>
          </cell>
          <cell r="B3093" t="str">
            <v>NYC GEOG DIST #13 - BROOKLYN</v>
          </cell>
          <cell r="C3093" t="str">
            <v>331300010287</v>
          </cell>
          <cell r="D3093" t="str">
            <v>PS 287 BAILEY K ASHFORD</v>
          </cell>
          <cell r="E3093" t="str">
            <v>Good Standing</v>
          </cell>
        </row>
        <row r="3094">
          <cell r="A3094" t="str">
            <v>331300010000</v>
          </cell>
          <cell r="B3094" t="str">
            <v>NYC GEOG DIST #13 - BROOKLYN</v>
          </cell>
          <cell r="C3094" t="str">
            <v>331300010301</v>
          </cell>
          <cell r="D3094" t="str">
            <v>SATELLITE EAST MIDDLE SCHOOL</v>
          </cell>
          <cell r="E3094" t="str">
            <v>Focus</v>
          </cell>
        </row>
        <row r="3095">
          <cell r="A3095" t="str">
            <v>331300010000</v>
          </cell>
          <cell r="B3095" t="str">
            <v>NYC GEOG DIST #13 - BROOKLYN</v>
          </cell>
          <cell r="C3095" t="str">
            <v>331300010305</v>
          </cell>
          <cell r="D3095" t="str">
            <v>PS 305 DR PETER RAY</v>
          </cell>
          <cell r="E3095" t="str">
            <v>Focus</v>
          </cell>
        </row>
        <row r="3096">
          <cell r="A3096" t="str">
            <v>331300010000</v>
          </cell>
          <cell r="B3096" t="str">
            <v>NYC GEOG DIST #13 - BROOKLYN</v>
          </cell>
          <cell r="C3096" t="str">
            <v>331300010307</v>
          </cell>
          <cell r="D3096" t="str">
            <v>PS 307 DANIEL HALE WILLIAMS</v>
          </cell>
          <cell r="E3096" t="str">
            <v>Focus</v>
          </cell>
        </row>
        <row r="3097">
          <cell r="A3097" t="str">
            <v>331300010000</v>
          </cell>
          <cell r="B3097" t="str">
            <v>NYC GEOG DIST #13 - BROOKLYN</v>
          </cell>
          <cell r="C3097" t="str">
            <v>331300010313</v>
          </cell>
          <cell r="D3097" t="str">
            <v>SATELLITE WEST MIDDLE SCHOOL</v>
          </cell>
          <cell r="E3097" t="str">
            <v>Good Standing</v>
          </cell>
        </row>
        <row r="3098">
          <cell r="A3098" t="str">
            <v>331300010000</v>
          </cell>
          <cell r="B3098" t="str">
            <v>NYC GEOG DIST #13 - BROOKLYN</v>
          </cell>
          <cell r="C3098" t="str">
            <v>331300010571</v>
          </cell>
          <cell r="D3098" t="str">
            <v>MS 571</v>
          </cell>
          <cell r="E3098" t="str">
            <v>Good Standing</v>
          </cell>
        </row>
        <row r="3099">
          <cell r="A3099" t="str">
            <v>331300010000</v>
          </cell>
          <cell r="B3099" t="str">
            <v>NYC GEOG DIST #13 - BROOKLYN</v>
          </cell>
          <cell r="C3099" t="str">
            <v>331300010596</v>
          </cell>
          <cell r="D3099" t="str">
            <v>KNOWLEDGE AND POWER PREP VII MS</v>
          </cell>
          <cell r="E3099" t="str">
            <v>Priority</v>
          </cell>
        </row>
        <row r="3100">
          <cell r="A3100" t="str">
            <v>331300010000</v>
          </cell>
          <cell r="B3100" t="str">
            <v>NYC GEOG DIST #13 - BROOKLYN</v>
          </cell>
          <cell r="C3100" t="str">
            <v>331300010691</v>
          </cell>
          <cell r="D3100" t="str">
            <v>FORT GREEN PREPARATORY ACADEMY</v>
          </cell>
          <cell r="E3100" t="str">
            <v>Good Standing</v>
          </cell>
        </row>
        <row r="3101">
          <cell r="A3101" t="str">
            <v>331300010000</v>
          </cell>
          <cell r="B3101" t="str">
            <v>NYC GEOG DIST #13 - BROOKLYN</v>
          </cell>
          <cell r="C3101" t="str">
            <v>331300011336</v>
          </cell>
          <cell r="D3101" t="str">
            <v>ACADEMY-BUSINESS &amp; COMM DVLPMNT</v>
          </cell>
          <cell r="E3101" t="str">
            <v>Good Standing</v>
          </cell>
        </row>
        <row r="3102">
          <cell r="A3102" t="str">
            <v>331300010000</v>
          </cell>
          <cell r="B3102" t="str">
            <v>NYC GEOG DIST #13 - BROOKLYN</v>
          </cell>
          <cell r="C3102" t="str">
            <v>331300011350</v>
          </cell>
          <cell r="D3102" t="str">
            <v>URBAN ASSEMBLY SCH-MUSIC &amp; ART</v>
          </cell>
          <cell r="E3102" t="str">
            <v>Good Standing</v>
          </cell>
        </row>
        <row r="3103">
          <cell r="A3103" t="str">
            <v>331300010000</v>
          </cell>
          <cell r="B3103" t="str">
            <v>NYC GEOG DIST #13 - BROOKLYN</v>
          </cell>
          <cell r="C3103" t="str">
            <v>331300011412</v>
          </cell>
          <cell r="D3103" t="str">
            <v>BROOKLYN COMM HS-COMM, ARTS, MEDIA</v>
          </cell>
          <cell r="E3103" t="str">
            <v>Focus</v>
          </cell>
        </row>
        <row r="3104">
          <cell r="A3104" t="str">
            <v>331300010000</v>
          </cell>
          <cell r="B3104" t="str">
            <v>NYC GEOG DIST #13 - BROOKLYN</v>
          </cell>
          <cell r="C3104" t="str">
            <v>331300011419</v>
          </cell>
          <cell r="D3104" t="str">
            <v>SCIENCE SKILLS CENTER HIGH SCHOOL</v>
          </cell>
          <cell r="E3104" t="str">
            <v>Good Standing</v>
          </cell>
        </row>
        <row r="3105">
          <cell r="A3105" t="str">
            <v>331300010000</v>
          </cell>
          <cell r="B3105" t="str">
            <v>NYC GEOG DIST #13 - BROOKLYN</v>
          </cell>
          <cell r="C3105" t="str">
            <v>331300011439</v>
          </cell>
          <cell r="D3105" t="str">
            <v>BROOKLYN INTNTL HIGH SCHOOL</v>
          </cell>
          <cell r="E3105" t="str">
            <v>Good Standing</v>
          </cell>
        </row>
        <row r="3106">
          <cell r="A3106" t="str">
            <v>331300010000</v>
          </cell>
          <cell r="B3106" t="str">
            <v>NYC GEOG DIST #13 - BROOKLYN</v>
          </cell>
          <cell r="C3106" t="str">
            <v>331300011483</v>
          </cell>
          <cell r="D3106" t="str">
            <v>URBAN ASSMBLY SCH-LAW &amp; JSTCE</v>
          </cell>
          <cell r="E3106" t="str">
            <v>Good Standing</v>
          </cell>
        </row>
        <row r="3107">
          <cell r="A3107" t="str">
            <v>331300010000</v>
          </cell>
          <cell r="B3107" t="str">
            <v>NYC GEOG DIST #13 - BROOKLYN</v>
          </cell>
          <cell r="C3107" t="str">
            <v>331300011492</v>
          </cell>
          <cell r="D3107" t="str">
            <v>URBAN ASSEMBLY ACAD OF ARTS, LETTERS</v>
          </cell>
          <cell r="E3107" t="str">
            <v>Good Standing</v>
          </cell>
        </row>
        <row r="3108">
          <cell r="A3108" t="str">
            <v>331300010000</v>
          </cell>
          <cell r="B3108" t="str">
            <v>NYC GEOG DIST #13 - BROOKLYN</v>
          </cell>
          <cell r="C3108" t="str">
            <v>331300011499</v>
          </cell>
          <cell r="D3108" t="str">
            <v>ACORN COMMUNITY HIGH SCHOOL</v>
          </cell>
          <cell r="E3108" t="str">
            <v>Good Standing</v>
          </cell>
        </row>
        <row r="3109">
          <cell r="A3109" t="str">
            <v>331300010000</v>
          </cell>
          <cell r="B3109" t="str">
            <v>NYC GEOG DIST #13 - BROOKLYN</v>
          </cell>
          <cell r="C3109" t="str">
            <v>331300011509</v>
          </cell>
          <cell r="D3109" t="str">
            <v>FREEDOM ACADEMY HIGH SCHOOL</v>
          </cell>
          <cell r="E3109" t="str">
            <v>Focus</v>
          </cell>
        </row>
        <row r="3110">
          <cell r="A3110" t="str">
            <v>331300010000</v>
          </cell>
          <cell r="B3110" t="str">
            <v>NYC GEOG DIST #13 - BROOKLYN</v>
          </cell>
          <cell r="C3110" t="str">
            <v>331300011527</v>
          </cell>
          <cell r="D3110" t="str">
            <v>URBAN ASSEMBLY INST OF MATH AND SCIE</v>
          </cell>
          <cell r="E3110" t="str">
            <v>Good Standing</v>
          </cell>
        </row>
        <row r="3111">
          <cell r="A3111" t="str">
            <v>331300010000</v>
          </cell>
          <cell r="B3111" t="str">
            <v>NYC GEOG DIST #13 - BROOKLYN</v>
          </cell>
          <cell r="C3111" t="str">
            <v>331300011553</v>
          </cell>
          <cell r="D3111" t="str">
            <v>BROOKLYN ACADEMY HIGH SCHOOL</v>
          </cell>
          <cell r="E3111" t="str">
            <v>Good Standing</v>
          </cell>
        </row>
        <row r="3112">
          <cell r="A3112" t="str">
            <v>331300010000</v>
          </cell>
          <cell r="B3112" t="str">
            <v>NYC GEOG DIST #13 - BROOKLYN</v>
          </cell>
          <cell r="C3112" t="str">
            <v>331300011575</v>
          </cell>
          <cell r="D3112" t="str">
            <v>BEDFORD STUYVESANT PREP HIGH SCHOOL</v>
          </cell>
          <cell r="E3112" t="str">
            <v>Good Standing</v>
          </cell>
        </row>
        <row r="3113">
          <cell r="A3113" t="str">
            <v>331300010000</v>
          </cell>
          <cell r="B3113" t="str">
            <v>NYC GEOG DIST #13 - BROOKLYN</v>
          </cell>
          <cell r="C3113" t="str">
            <v>331300011592</v>
          </cell>
          <cell r="D3113" t="str">
            <v>KHALIL GIBRAN INTERNATIONAL ACADEMY</v>
          </cell>
          <cell r="E3113" t="str">
            <v>Good Standing</v>
          </cell>
        </row>
        <row r="3114">
          <cell r="A3114" t="str">
            <v>331300010000</v>
          </cell>
          <cell r="B3114" t="str">
            <v>NYC GEOG DIST #13 - BROOKLYN</v>
          </cell>
          <cell r="C3114" t="str">
            <v>331300011595</v>
          </cell>
          <cell r="D3114" t="str">
            <v>BEDFORD ACADEMY HIGH SCHOOL</v>
          </cell>
          <cell r="E3114" t="str">
            <v>Good Standing</v>
          </cell>
        </row>
        <row r="3115">
          <cell r="A3115" t="str">
            <v>331300010000</v>
          </cell>
          <cell r="B3115" t="str">
            <v>NYC GEOG DIST #13 - BROOKLYN</v>
          </cell>
          <cell r="C3115" t="str">
            <v>331300011605</v>
          </cell>
          <cell r="D3115" t="str">
            <v>GEORGE WESTINGHOUSE CAREER/TECH HS</v>
          </cell>
          <cell r="E3115" t="str">
            <v>Focus</v>
          </cell>
        </row>
        <row r="3116">
          <cell r="A3116" t="str">
            <v>331300010000</v>
          </cell>
          <cell r="B3116" t="str">
            <v>NYC GEOG DIST #13 - BROOKLYN</v>
          </cell>
          <cell r="C3116" t="str">
            <v>331300011616</v>
          </cell>
          <cell r="D3116" t="str">
            <v>BROOKLYN HS-LEADERSHIP &amp; COMMUNITY</v>
          </cell>
          <cell r="E3116" t="str">
            <v>Good Standing</v>
          </cell>
        </row>
        <row r="3117">
          <cell r="A3117" t="str">
            <v>331300010000</v>
          </cell>
          <cell r="B3117" t="str">
            <v>NYC GEOG DIST #13 - BROOKLYN</v>
          </cell>
          <cell r="C3117" t="str">
            <v>331300011670</v>
          </cell>
          <cell r="D3117" t="str">
            <v>BENJAMIN BANNEKER ACADEMY</v>
          </cell>
          <cell r="E3117" t="str">
            <v>Good Standing</v>
          </cell>
        </row>
        <row r="3118">
          <cell r="A3118" t="str">
            <v>331300010000</v>
          </cell>
          <cell r="B3118" t="str">
            <v>NYC GEOG DIST #13 - BROOKLYN</v>
          </cell>
          <cell r="C3118" t="str">
            <v>331300011674</v>
          </cell>
          <cell r="D3118" t="str">
            <v>CITY POLYTECHNIC HIGH SCHOOL</v>
          </cell>
          <cell r="E3118" t="str">
            <v>Good Standing</v>
          </cell>
        </row>
        <row r="3119">
          <cell r="A3119" t="str">
            <v>331400010000</v>
          </cell>
          <cell r="B3119" t="str">
            <v>NYC GEOG DIST #14 - BROOKLYN</v>
          </cell>
          <cell r="C3119" t="str">
            <v>331400010031</v>
          </cell>
          <cell r="D3119" t="str">
            <v>PS 31 SAMUEL F DUPONT</v>
          </cell>
          <cell r="E3119" t="str">
            <v>Good Standing</v>
          </cell>
        </row>
        <row r="3120">
          <cell r="A3120" t="str">
            <v>331400010000</v>
          </cell>
          <cell r="B3120" t="str">
            <v>NYC GEOG DIST #14 - BROOKLYN</v>
          </cell>
          <cell r="C3120" t="str">
            <v>331400010257</v>
          </cell>
          <cell r="D3120" t="str">
            <v>PS 257 JOHN F HYLAN</v>
          </cell>
          <cell r="E3120" t="str">
            <v>Good Standing</v>
          </cell>
        </row>
        <row r="3121">
          <cell r="A3121" t="str">
            <v>331400010000</v>
          </cell>
          <cell r="B3121" t="str">
            <v>NYC GEOG DIST #14 - BROOKLYN</v>
          </cell>
          <cell r="C3121" t="str">
            <v>331400010000</v>
          </cell>
          <cell r="D3121" t="str">
            <v>NYC GEOG DIST #14 - BROOKLYN</v>
          </cell>
          <cell r="E3121" t="str">
            <v>Focus District</v>
          </cell>
        </row>
        <row r="3122">
          <cell r="A3122" t="str">
            <v>331400010000</v>
          </cell>
          <cell r="B3122" t="str">
            <v>NYC GEOG DIST #14 - BROOKLYN</v>
          </cell>
          <cell r="C3122" t="str">
            <v>331400010016</v>
          </cell>
          <cell r="D3122" t="str">
            <v>PS 16 LEONARD DUNKLY</v>
          </cell>
          <cell r="E3122" t="str">
            <v>Focus</v>
          </cell>
        </row>
        <row r="3123">
          <cell r="A3123" t="str">
            <v>331400010000</v>
          </cell>
          <cell r="B3123" t="str">
            <v>NYC GEOG DIST #14 - BROOKLYN</v>
          </cell>
          <cell r="C3123" t="str">
            <v>331400010017</v>
          </cell>
          <cell r="D3123" t="str">
            <v>PS 17 HENRY D WOODWORTH</v>
          </cell>
          <cell r="E3123" t="str">
            <v>Good Standing</v>
          </cell>
        </row>
        <row r="3124">
          <cell r="A3124" t="str">
            <v>331400010000</v>
          </cell>
          <cell r="B3124" t="str">
            <v>NYC GEOG DIST #14 - BROOKLYN</v>
          </cell>
          <cell r="C3124" t="str">
            <v>331400010018</v>
          </cell>
          <cell r="D3124" t="str">
            <v>PS 18 EDWARD BUSH</v>
          </cell>
          <cell r="E3124" t="str">
            <v>Good Standing</v>
          </cell>
        </row>
        <row r="3125">
          <cell r="A3125" t="str">
            <v>331400010000</v>
          </cell>
          <cell r="B3125" t="str">
            <v>NYC GEOG DIST #14 - BROOKLYN</v>
          </cell>
          <cell r="C3125" t="str">
            <v>331400010019</v>
          </cell>
          <cell r="D3125" t="str">
            <v>PS 19 ROBERTO CLEMENTE</v>
          </cell>
          <cell r="E3125" t="str">
            <v>Good Standing</v>
          </cell>
        </row>
        <row r="3126">
          <cell r="A3126" t="str">
            <v>331400010000</v>
          </cell>
          <cell r="B3126" t="str">
            <v>NYC GEOG DIST #14 - BROOKLYN</v>
          </cell>
          <cell r="C3126" t="str">
            <v>331400010023</v>
          </cell>
          <cell r="D3126" t="str">
            <v>PS 23 CARTER G WOODSON</v>
          </cell>
          <cell r="E3126" t="str">
            <v>Local Assistance Plan</v>
          </cell>
        </row>
        <row r="3127">
          <cell r="A3127" t="str">
            <v>331400010000</v>
          </cell>
          <cell r="B3127" t="str">
            <v>NYC GEOG DIST #14 - BROOKLYN</v>
          </cell>
          <cell r="C3127" t="str">
            <v>331400010034</v>
          </cell>
          <cell r="D3127" t="str">
            <v>PS 34 OLIVER H PERRY</v>
          </cell>
          <cell r="E3127" t="str">
            <v>Good Standing</v>
          </cell>
        </row>
        <row r="3128">
          <cell r="A3128" t="str">
            <v>331400010000</v>
          </cell>
          <cell r="B3128" t="str">
            <v>NYC GEOG DIST #14 - BROOKLYN</v>
          </cell>
          <cell r="C3128" t="str">
            <v>331400010050</v>
          </cell>
          <cell r="D3128" t="str">
            <v>JHS 50 JOHN D WELLS</v>
          </cell>
          <cell r="E3128" t="str">
            <v>Priority</v>
          </cell>
        </row>
        <row r="3129">
          <cell r="A3129" t="str">
            <v>331400010000</v>
          </cell>
          <cell r="B3129" t="str">
            <v>NYC GEOG DIST #14 - BROOKLYN</v>
          </cell>
          <cell r="C3129" t="str">
            <v>331400010059</v>
          </cell>
          <cell r="D3129" t="str">
            <v>PS 59 WILLIAM FLOYD</v>
          </cell>
          <cell r="E3129" t="str">
            <v>Focus</v>
          </cell>
        </row>
        <row r="3130">
          <cell r="A3130" t="str">
            <v>331400010000</v>
          </cell>
          <cell r="B3130" t="str">
            <v>NYC GEOG DIST #14 - BROOKLYN</v>
          </cell>
          <cell r="C3130" t="str">
            <v>331400010084</v>
          </cell>
          <cell r="D3130" t="str">
            <v>PS 84 JOSE DE DIEGO</v>
          </cell>
          <cell r="E3130" t="str">
            <v>Good Standing</v>
          </cell>
        </row>
        <row r="3131">
          <cell r="A3131" t="str">
            <v>331400010000</v>
          </cell>
          <cell r="B3131" t="str">
            <v>NYC GEOG DIST #14 - BROOKLYN</v>
          </cell>
          <cell r="C3131" t="str">
            <v>331400010110</v>
          </cell>
          <cell r="D3131" t="str">
            <v>PS 110 THE MONITOR</v>
          </cell>
          <cell r="E3131" t="str">
            <v>Good Standing</v>
          </cell>
        </row>
        <row r="3132">
          <cell r="A3132" t="str">
            <v>331400010000</v>
          </cell>
          <cell r="B3132" t="str">
            <v>NYC GEOG DIST #14 - BROOKLYN</v>
          </cell>
          <cell r="C3132" t="str">
            <v>331400010120</v>
          </cell>
          <cell r="D3132" t="str">
            <v>PS 120 CARLOS TAPIA</v>
          </cell>
          <cell r="E3132" t="str">
            <v>Good Standing</v>
          </cell>
        </row>
        <row r="3133">
          <cell r="A3133" t="str">
            <v>331400010000</v>
          </cell>
          <cell r="B3133" t="str">
            <v>NYC GEOG DIST #14 - BROOKLYN</v>
          </cell>
          <cell r="C3133" t="str">
            <v>331400010126</v>
          </cell>
          <cell r="D3133" t="str">
            <v>JOHN ERICSSON MIDDLE SCHOOL 126</v>
          </cell>
          <cell r="E3133" t="str">
            <v>Priority</v>
          </cell>
        </row>
        <row r="3134">
          <cell r="A3134" t="str">
            <v>331400010000</v>
          </cell>
          <cell r="B3134" t="str">
            <v>NYC GEOG DIST #14 - BROOKLYN</v>
          </cell>
          <cell r="C3134" t="str">
            <v>331400010132</v>
          </cell>
          <cell r="D3134" t="str">
            <v>PS 132 THE CONSELYEA SCHOOL</v>
          </cell>
          <cell r="E3134" t="str">
            <v>Good Standing</v>
          </cell>
        </row>
        <row r="3135">
          <cell r="A3135" t="str">
            <v>331400010000</v>
          </cell>
          <cell r="B3135" t="str">
            <v>NYC GEOG DIST #14 - BROOKLYN</v>
          </cell>
          <cell r="C3135" t="str">
            <v>331400010147</v>
          </cell>
          <cell r="D3135" t="str">
            <v>PS 147 ISSAC REMSEN</v>
          </cell>
          <cell r="E3135" t="str">
            <v>Good Standing</v>
          </cell>
        </row>
        <row r="3136">
          <cell r="A3136" t="str">
            <v>331400010000</v>
          </cell>
          <cell r="B3136" t="str">
            <v>NYC GEOG DIST #14 - BROOKLYN</v>
          </cell>
          <cell r="C3136" t="str">
            <v>331400010157</v>
          </cell>
          <cell r="D3136" t="str">
            <v>PS 157 BENJAMIN FRANKLIN</v>
          </cell>
          <cell r="E3136" t="str">
            <v>Local Assistance Plan</v>
          </cell>
        </row>
        <row r="3137">
          <cell r="A3137" t="str">
            <v>331400010000</v>
          </cell>
          <cell r="B3137" t="str">
            <v>NYC GEOG DIST #14 - BROOKLYN</v>
          </cell>
          <cell r="C3137" t="str">
            <v>331400010196</v>
          </cell>
          <cell r="D3137" t="str">
            <v>PS 196 TEN EYCK</v>
          </cell>
          <cell r="E3137" t="str">
            <v>Good Standing</v>
          </cell>
        </row>
        <row r="3138">
          <cell r="A3138" t="str">
            <v>331400010000</v>
          </cell>
          <cell r="B3138" t="str">
            <v>NYC GEOG DIST #14 - BROOKLYN</v>
          </cell>
          <cell r="C3138" t="str">
            <v>331400010250</v>
          </cell>
          <cell r="D3138" t="str">
            <v>PS 250 GEORGE H LINDSEY</v>
          </cell>
          <cell r="E3138" t="str">
            <v>Good Standing</v>
          </cell>
        </row>
        <row r="3139">
          <cell r="A3139" t="str">
            <v>331400010000</v>
          </cell>
          <cell r="B3139" t="str">
            <v>NYC GEOG DIST #14 - BROOKLYN</v>
          </cell>
          <cell r="C3139" t="str">
            <v>331400010297</v>
          </cell>
          <cell r="D3139" t="str">
            <v>PS 297 ABRAHAM STOCKTON</v>
          </cell>
          <cell r="E3139" t="str">
            <v>Good Standing</v>
          </cell>
        </row>
        <row r="3140">
          <cell r="A3140" t="str">
            <v>331400010000</v>
          </cell>
          <cell r="B3140" t="str">
            <v>NYC GEOG DIST #14 - BROOKLYN</v>
          </cell>
          <cell r="C3140" t="str">
            <v>331400010318</v>
          </cell>
          <cell r="D3140" t="str">
            <v>IS 318 EUGENO MARIA DE HOSTOS</v>
          </cell>
          <cell r="E3140" t="str">
            <v>Good Standing</v>
          </cell>
        </row>
        <row r="3141">
          <cell r="A3141" t="str">
            <v>331400010000</v>
          </cell>
          <cell r="B3141" t="str">
            <v>NYC GEOG DIST #14 - BROOKLYN</v>
          </cell>
          <cell r="C3141" t="str">
            <v>331400010319</v>
          </cell>
          <cell r="D3141" t="str">
            <v>PS 319</v>
          </cell>
          <cell r="E3141" t="str">
            <v>Good Standing</v>
          </cell>
        </row>
        <row r="3142">
          <cell r="A3142" t="str">
            <v>331400010000</v>
          </cell>
          <cell r="B3142" t="str">
            <v>NYC GEOG DIST #14 - BROOKLYN</v>
          </cell>
          <cell r="C3142" t="str">
            <v>331400010380</v>
          </cell>
          <cell r="D3142" t="str">
            <v>PS 380 JOHN WAYNE ELEMENTARY</v>
          </cell>
          <cell r="E3142" t="str">
            <v>Good Standing</v>
          </cell>
        </row>
        <row r="3143">
          <cell r="A3143" t="str">
            <v>331400010000</v>
          </cell>
          <cell r="B3143" t="str">
            <v>NYC GEOG DIST #14 - BROOKLYN</v>
          </cell>
          <cell r="C3143" t="str">
            <v>331400010577</v>
          </cell>
          <cell r="D3143" t="str">
            <v>CONSELYEA PREP SCHOOL</v>
          </cell>
          <cell r="E3143" t="str">
            <v>Good Standing</v>
          </cell>
        </row>
        <row r="3144">
          <cell r="A3144" t="str">
            <v>331400010000</v>
          </cell>
          <cell r="B3144" t="str">
            <v>NYC GEOG DIST #14 - BROOKLYN</v>
          </cell>
          <cell r="C3144" t="str">
            <v>331400010582</v>
          </cell>
          <cell r="D3144" t="str">
            <v>MS 582</v>
          </cell>
          <cell r="E3144" t="str">
            <v>Focus</v>
          </cell>
        </row>
        <row r="3145">
          <cell r="A3145" t="str">
            <v>331400010000</v>
          </cell>
          <cell r="B3145" t="str">
            <v>NYC GEOG DIST #14 - BROOKLYN</v>
          </cell>
          <cell r="C3145" t="str">
            <v>331400011071</v>
          </cell>
          <cell r="D3145" t="str">
            <v>JUAN MOREL CAMPOS SECONDARY SCHOOL</v>
          </cell>
          <cell r="E3145" t="str">
            <v>Priority</v>
          </cell>
        </row>
        <row r="3146">
          <cell r="A3146" t="str">
            <v>331400010000</v>
          </cell>
          <cell r="B3146" t="str">
            <v>NYC GEOG DIST #14 - BROOKLYN</v>
          </cell>
          <cell r="C3146" t="str">
            <v>331400011322</v>
          </cell>
          <cell r="D3146" t="str">
            <v>FOUNDATIONS ACADEMY</v>
          </cell>
          <cell r="E3146" t="str">
            <v>Priority</v>
          </cell>
        </row>
        <row r="3147">
          <cell r="A3147" t="str">
            <v>331400010000</v>
          </cell>
          <cell r="B3147" t="str">
            <v>NYC GEOG DIST #14 - BROOKLYN</v>
          </cell>
          <cell r="C3147" t="str">
            <v>331400011330</v>
          </cell>
          <cell r="D3147" t="str">
            <v>URBAN ASSEMBLY SCHOOL-URBAN ENVR</v>
          </cell>
          <cell r="E3147" t="str">
            <v>Focus</v>
          </cell>
        </row>
        <row r="3148">
          <cell r="A3148" t="str">
            <v>331400010000</v>
          </cell>
          <cell r="B3148" t="str">
            <v>NYC GEOG DIST #14 - BROOKLYN</v>
          </cell>
          <cell r="C3148" t="str">
            <v>331400011404</v>
          </cell>
          <cell r="D3148" t="str">
            <v>ACADEMY FOR YOUNG WRITERS</v>
          </cell>
          <cell r="E3148" t="str">
            <v>Good Standing</v>
          </cell>
        </row>
        <row r="3149">
          <cell r="A3149" t="str">
            <v>331400010000</v>
          </cell>
          <cell r="B3149" t="str">
            <v>NYC GEOG DIST #14 - BROOKLYN</v>
          </cell>
          <cell r="C3149" t="str">
            <v>331400011449</v>
          </cell>
          <cell r="D3149" t="str">
            <v>BROOKLYN LATIN SCHOOL (THE)</v>
          </cell>
          <cell r="E3149" t="str">
            <v>Good Standing</v>
          </cell>
        </row>
        <row r="3150">
          <cell r="A3150" t="str">
            <v>331400010000</v>
          </cell>
          <cell r="B3150" t="str">
            <v>NYC GEOG DIST #14 - BROOKLYN</v>
          </cell>
          <cell r="C3150" t="str">
            <v>331400011454</v>
          </cell>
          <cell r="D3150" t="str">
            <v>GREEN SCHOOL-ENVIRONMENTAL CAREERS</v>
          </cell>
          <cell r="E3150" t="str">
            <v>Good Standing</v>
          </cell>
        </row>
        <row r="3151">
          <cell r="A3151" t="str">
            <v>331400010000</v>
          </cell>
          <cell r="B3151" t="str">
            <v>NYC GEOG DIST #14 - BROOKLYN</v>
          </cell>
          <cell r="C3151" t="str">
            <v>331400011474</v>
          </cell>
          <cell r="D3151" t="str">
            <v>PROGRESS HS-PROFESSIONAL CAREERS</v>
          </cell>
          <cell r="E3151" t="str">
            <v>Focus</v>
          </cell>
        </row>
        <row r="3152">
          <cell r="A3152" t="str">
            <v>331400010000</v>
          </cell>
          <cell r="B3152" t="str">
            <v>NYC GEOG DIST #14 - BROOKLYN</v>
          </cell>
          <cell r="C3152" t="str">
            <v>331400011477</v>
          </cell>
          <cell r="D3152" t="str">
            <v>SCHOOL FOR LEGAL STUDIES</v>
          </cell>
          <cell r="E3152" t="str">
            <v>Focus</v>
          </cell>
        </row>
        <row r="3153">
          <cell r="A3153" t="str">
            <v>331400010000</v>
          </cell>
          <cell r="B3153" t="str">
            <v>NYC GEOG DIST #14 - BROOKLYN</v>
          </cell>
          <cell r="C3153" t="str">
            <v>331400011478</v>
          </cell>
          <cell r="D3153" t="str">
            <v>HIGH SCHOOL-ENTERPRISE, BUS &amp; TECH</v>
          </cell>
          <cell r="E3153" t="str">
            <v>Good Standing</v>
          </cell>
        </row>
        <row r="3154">
          <cell r="A3154" t="str">
            <v>331400010000</v>
          </cell>
          <cell r="B3154" t="str">
            <v>NYC GEOG DIST #14 - BROOKLYN</v>
          </cell>
          <cell r="C3154" t="str">
            <v>331400011488</v>
          </cell>
          <cell r="D3154" t="str">
            <v>BROOKLYN PREP HIGH SCHOOL</v>
          </cell>
          <cell r="E3154" t="str">
            <v>Good Standing</v>
          </cell>
        </row>
        <row r="3155">
          <cell r="A3155" t="str">
            <v>331400010000</v>
          </cell>
          <cell r="B3155" t="str">
            <v>NYC GEOG DIST #14 - BROOKLYN</v>
          </cell>
          <cell r="C3155" t="str">
            <v>331400011558</v>
          </cell>
          <cell r="D3155" t="str">
            <v>WILLAMSBURG HS-ARCH &amp; DESIGN</v>
          </cell>
          <cell r="E3155" t="str">
            <v>Good Standing</v>
          </cell>
        </row>
        <row r="3156">
          <cell r="A3156" t="str">
            <v>331400010000</v>
          </cell>
          <cell r="B3156" t="str">
            <v>NYC GEOG DIST #14 - BROOKLYN</v>
          </cell>
          <cell r="C3156" t="str">
            <v>331400011561</v>
          </cell>
          <cell r="D3156" t="str">
            <v>WILLIAMSBURG PREP SCHOOL</v>
          </cell>
          <cell r="E3156" t="str">
            <v>Good Standing</v>
          </cell>
        </row>
        <row r="3157">
          <cell r="A3157" t="str">
            <v>331400010000</v>
          </cell>
          <cell r="B3157" t="str">
            <v>NYC GEOG DIST #14 - BROOKLYN</v>
          </cell>
          <cell r="C3157" t="str">
            <v>331400011586</v>
          </cell>
          <cell r="D3157" t="str">
            <v>LYONS COMMUNITY SCHOOL</v>
          </cell>
          <cell r="E3157" t="str">
            <v>Good Standing</v>
          </cell>
        </row>
        <row r="3158">
          <cell r="A3158" t="str">
            <v>331400010000</v>
          </cell>
          <cell r="B3158" t="str">
            <v>NYC GEOG DIST #14 - BROOKLYN</v>
          </cell>
          <cell r="C3158" t="str">
            <v>331400011610</v>
          </cell>
          <cell r="D3158" t="str">
            <v>AUTOMOTIVE HIGH SCHOOL</v>
          </cell>
          <cell r="E3158" t="str">
            <v>Priority</v>
          </cell>
        </row>
        <row r="3159">
          <cell r="A3159" t="str">
            <v>331400010000</v>
          </cell>
          <cell r="B3159" t="str">
            <v>NYC GEOG DIST #14 - BROOKLYN</v>
          </cell>
          <cell r="C3159" t="str">
            <v>331400011614</v>
          </cell>
          <cell r="D3159" t="str">
            <v>YOUNG WOMENS LEADERSHIP SCH-BROOKLY</v>
          </cell>
          <cell r="E3159" t="str">
            <v>Good Standing</v>
          </cell>
        </row>
        <row r="3160">
          <cell r="A3160" t="str">
            <v>331400010000</v>
          </cell>
          <cell r="B3160" t="str">
            <v>NYC GEOG DIST #14 - BROOKLYN</v>
          </cell>
          <cell r="C3160" t="str">
            <v>331400011632</v>
          </cell>
          <cell r="D3160" t="str">
            <v>FRANCES PERKINS ACADEMY</v>
          </cell>
          <cell r="E3160" t="str">
            <v>Good Standing</v>
          </cell>
        </row>
        <row r="3161">
          <cell r="A3161" t="str">
            <v>331400010000</v>
          </cell>
          <cell r="B3161" t="str">
            <v>NYC GEOG DIST #14 - BROOKLYN</v>
          </cell>
          <cell r="C3161" t="str">
            <v>331400011685</v>
          </cell>
          <cell r="D3161" t="str">
            <v>EL PUENTE ACAD FOR PEACE AND JUSTICE</v>
          </cell>
          <cell r="E3161" t="str">
            <v>Good Standing</v>
          </cell>
        </row>
        <row r="3162">
          <cell r="A3162" t="str">
            <v>331500010000</v>
          </cell>
          <cell r="B3162" t="str">
            <v>NYC GEOG DIST #15 - BROOKLYN</v>
          </cell>
          <cell r="C3162" t="str">
            <v>331500010321</v>
          </cell>
          <cell r="D3162" t="str">
            <v>PS 321 WILLIAM PENN</v>
          </cell>
          <cell r="E3162" t="str">
            <v>Good Standing</v>
          </cell>
        </row>
        <row r="3163">
          <cell r="A3163" t="str">
            <v>331500010000</v>
          </cell>
          <cell r="B3163" t="str">
            <v>NYC GEOG DIST #15 - BROOKLYN</v>
          </cell>
          <cell r="C3163" t="str">
            <v>331500010000</v>
          </cell>
          <cell r="D3163" t="str">
            <v>NYC GEOG DIST #15 - BROOKLYN</v>
          </cell>
          <cell r="E3163" t="str">
            <v>Focus District</v>
          </cell>
        </row>
        <row r="3164">
          <cell r="A3164" t="str">
            <v>331500010000</v>
          </cell>
          <cell r="B3164" t="str">
            <v>NYC GEOG DIST #15 - BROOKLYN</v>
          </cell>
          <cell r="C3164" t="str">
            <v>331500010001</v>
          </cell>
          <cell r="D3164" t="str">
            <v>PS 1 THE BERGEN</v>
          </cell>
          <cell r="E3164" t="str">
            <v>Good Standing</v>
          </cell>
        </row>
        <row r="3165">
          <cell r="A3165" t="str">
            <v>331500010000</v>
          </cell>
          <cell r="B3165" t="str">
            <v>NYC GEOG DIST #15 - BROOKLYN</v>
          </cell>
          <cell r="C3165" t="str">
            <v>331500010010</v>
          </cell>
          <cell r="D3165" t="str">
            <v>MAGNET SCH OF MATH, SCI, DESIGN</v>
          </cell>
          <cell r="E3165" t="str">
            <v>Good Standing</v>
          </cell>
        </row>
        <row r="3166">
          <cell r="A3166" t="str">
            <v>331500010000</v>
          </cell>
          <cell r="B3166" t="str">
            <v>NYC GEOG DIST #15 - BROOKLYN</v>
          </cell>
          <cell r="C3166" t="str">
            <v>331500010015</v>
          </cell>
          <cell r="D3166" t="str">
            <v>PS 15 PATRICK F DALY</v>
          </cell>
          <cell r="E3166" t="str">
            <v>Good Standing</v>
          </cell>
        </row>
        <row r="3167">
          <cell r="A3167" t="str">
            <v>331500010000</v>
          </cell>
          <cell r="B3167" t="str">
            <v>NYC GEOG DIST #15 - BROOKLYN</v>
          </cell>
          <cell r="C3167" t="str">
            <v>331500010024</v>
          </cell>
          <cell r="D3167" t="str">
            <v>PS 24</v>
          </cell>
          <cell r="E3167" t="str">
            <v>Focus</v>
          </cell>
        </row>
        <row r="3168">
          <cell r="A3168" t="str">
            <v>331500010000</v>
          </cell>
          <cell r="B3168" t="str">
            <v>NYC GEOG DIST #15 - BROOKLYN</v>
          </cell>
          <cell r="C3168" t="str">
            <v>331500010029</v>
          </cell>
          <cell r="D3168" t="str">
            <v>PS 29 JOHN M HARRIGAN</v>
          </cell>
          <cell r="E3168" t="str">
            <v>Good Standing</v>
          </cell>
        </row>
        <row r="3169">
          <cell r="A3169" t="str">
            <v>331500010000</v>
          </cell>
          <cell r="B3169" t="str">
            <v>NYC GEOG DIST #15 - BROOKLYN</v>
          </cell>
          <cell r="C3169" t="str">
            <v>331500010032</v>
          </cell>
          <cell r="D3169" t="str">
            <v>PS 32 SAMUELS MILLS SPROLE</v>
          </cell>
          <cell r="E3169" t="str">
            <v>Good Standing</v>
          </cell>
        </row>
        <row r="3170">
          <cell r="A3170" t="str">
            <v>331500010000</v>
          </cell>
          <cell r="B3170" t="str">
            <v>NYC GEOG DIST #15 - BROOKLYN</v>
          </cell>
          <cell r="C3170" t="str">
            <v>331500010038</v>
          </cell>
          <cell r="D3170" t="str">
            <v>PS 38 THE PACIFIC</v>
          </cell>
          <cell r="E3170" t="str">
            <v>Good Standing</v>
          </cell>
        </row>
        <row r="3171">
          <cell r="A3171" t="str">
            <v>331500010000</v>
          </cell>
          <cell r="B3171" t="str">
            <v>NYC GEOG DIST #15 - BROOKLYN</v>
          </cell>
          <cell r="C3171" t="str">
            <v>331500010039</v>
          </cell>
          <cell r="D3171" t="str">
            <v>PS 39 HENRY BRISTOW</v>
          </cell>
          <cell r="E3171" t="str">
            <v>Good Standing</v>
          </cell>
        </row>
        <row r="3172">
          <cell r="A3172" t="str">
            <v>331500010000</v>
          </cell>
          <cell r="B3172" t="str">
            <v>NYC GEOG DIST #15 - BROOKLYN</v>
          </cell>
          <cell r="C3172" t="str">
            <v>331500010051</v>
          </cell>
          <cell r="D3172" t="str">
            <v>MS 51 WILLIAM ALEXANDER</v>
          </cell>
          <cell r="E3172" t="str">
            <v>Good Standing</v>
          </cell>
        </row>
        <row r="3173">
          <cell r="A3173" t="str">
            <v>331500010000</v>
          </cell>
          <cell r="B3173" t="str">
            <v>NYC GEOG DIST #15 - BROOKLYN</v>
          </cell>
          <cell r="C3173" t="str">
            <v>331500010058</v>
          </cell>
          <cell r="D3173" t="str">
            <v>PS 58 THE CARROLL</v>
          </cell>
          <cell r="E3173" t="str">
            <v>Good Standing</v>
          </cell>
        </row>
        <row r="3174">
          <cell r="A3174" t="str">
            <v>331500010000</v>
          </cell>
          <cell r="B3174" t="str">
            <v>NYC GEOG DIST #15 - BROOKLYN</v>
          </cell>
          <cell r="C3174" t="str">
            <v>331500010088</v>
          </cell>
          <cell r="D3174" t="str">
            <v>JHS 88 PETER ROUGET</v>
          </cell>
          <cell r="E3174" t="str">
            <v>Good Standing</v>
          </cell>
        </row>
        <row r="3175">
          <cell r="A3175" t="str">
            <v>331500010000</v>
          </cell>
          <cell r="B3175" t="str">
            <v>NYC GEOG DIST #15 - BROOKLYN</v>
          </cell>
          <cell r="C3175" t="str">
            <v>331500010094</v>
          </cell>
          <cell r="D3175" t="str">
            <v>PS 94 THE HENRY LONGFELLOW</v>
          </cell>
          <cell r="E3175" t="str">
            <v>Local Assistance Plan</v>
          </cell>
        </row>
        <row r="3176">
          <cell r="A3176" t="str">
            <v>331500010000</v>
          </cell>
          <cell r="B3176" t="str">
            <v>NYC GEOG DIST #15 - BROOKLYN</v>
          </cell>
          <cell r="C3176" t="str">
            <v>331500010107</v>
          </cell>
          <cell r="D3176" t="str">
            <v>PS 107 JOHN W KIMBALL</v>
          </cell>
          <cell r="E3176" t="str">
            <v>Good Standing</v>
          </cell>
        </row>
        <row r="3177">
          <cell r="A3177" t="str">
            <v>331500010000</v>
          </cell>
          <cell r="B3177" t="str">
            <v>NYC GEOG DIST #15 - BROOKLYN</v>
          </cell>
          <cell r="C3177" t="str">
            <v>331500010124</v>
          </cell>
          <cell r="D3177" t="str">
            <v>PS 124 SILAS B DUTCHER</v>
          </cell>
          <cell r="E3177" t="str">
            <v>Good Standing</v>
          </cell>
        </row>
        <row r="3178">
          <cell r="A3178" t="str">
            <v>331500010000</v>
          </cell>
          <cell r="B3178" t="str">
            <v>NYC GEOG DIST #15 - BROOKLYN</v>
          </cell>
          <cell r="C3178" t="str">
            <v>331500010130</v>
          </cell>
          <cell r="D3178" t="str">
            <v>PS 130 THE PARKSIDE</v>
          </cell>
          <cell r="E3178" t="str">
            <v>Good Standing</v>
          </cell>
        </row>
        <row r="3179">
          <cell r="A3179" t="str">
            <v>331500010000</v>
          </cell>
          <cell r="B3179" t="str">
            <v>NYC GEOG DIST #15 - BROOKLYN</v>
          </cell>
          <cell r="C3179" t="str">
            <v>331500010131</v>
          </cell>
          <cell r="D3179" t="str">
            <v>PS 131</v>
          </cell>
          <cell r="E3179" t="str">
            <v>Good Standing</v>
          </cell>
        </row>
        <row r="3180">
          <cell r="A3180" t="str">
            <v>331500010000</v>
          </cell>
          <cell r="B3180" t="str">
            <v>NYC GEOG DIST #15 - BROOKLYN</v>
          </cell>
          <cell r="C3180" t="str">
            <v>331500010136</v>
          </cell>
          <cell r="D3180" t="str">
            <v>IS 136 CHARLES O DEWEY</v>
          </cell>
          <cell r="E3180" t="str">
            <v>Priority</v>
          </cell>
        </row>
        <row r="3181">
          <cell r="A3181" t="str">
            <v>331500010000</v>
          </cell>
          <cell r="B3181" t="str">
            <v>NYC GEOG DIST #15 - BROOKLYN</v>
          </cell>
          <cell r="C3181" t="str">
            <v>331500010146</v>
          </cell>
          <cell r="D3181" t="str">
            <v>PS 146</v>
          </cell>
          <cell r="E3181" t="str">
            <v>Good Standing</v>
          </cell>
        </row>
        <row r="3182">
          <cell r="A3182" t="str">
            <v>331500010000</v>
          </cell>
          <cell r="B3182" t="str">
            <v>NYC GEOG DIST #15 - BROOKLYN</v>
          </cell>
          <cell r="C3182" t="str">
            <v>331500010154</v>
          </cell>
          <cell r="D3182" t="str">
            <v>MAGNET SCHOOL FOR SCIENCE &amp; TECH</v>
          </cell>
          <cell r="E3182" t="str">
            <v>Good Standing</v>
          </cell>
        </row>
        <row r="3183">
          <cell r="A3183" t="str">
            <v>331500010000</v>
          </cell>
          <cell r="B3183" t="str">
            <v>NYC GEOG DIST #15 - BROOKLYN</v>
          </cell>
          <cell r="C3183" t="str">
            <v>331500010169</v>
          </cell>
          <cell r="D3183" t="str">
            <v>PS 169 SUNSET PARK</v>
          </cell>
          <cell r="E3183" t="str">
            <v>Focus</v>
          </cell>
        </row>
        <row r="3184">
          <cell r="A3184" t="str">
            <v>331500010000</v>
          </cell>
          <cell r="B3184" t="str">
            <v>NYC GEOG DIST #15 - BROOKLYN</v>
          </cell>
          <cell r="C3184" t="str">
            <v>331500010172</v>
          </cell>
          <cell r="D3184" t="str">
            <v>PS 172 BEACON SCHOOL OF EXCELLENCE</v>
          </cell>
          <cell r="E3184" t="str">
            <v>Good Standing</v>
          </cell>
        </row>
        <row r="3185">
          <cell r="A3185" t="str">
            <v>331500010000</v>
          </cell>
          <cell r="B3185" t="str">
            <v>NYC GEOG DIST #15 - BROOKLYN</v>
          </cell>
          <cell r="C3185" t="str">
            <v>331500010230</v>
          </cell>
          <cell r="D3185" t="str">
            <v>PS 230 DORIS L COHEN</v>
          </cell>
          <cell r="E3185" t="str">
            <v>Good Standing</v>
          </cell>
        </row>
        <row r="3186">
          <cell r="A3186" t="str">
            <v>331500010000</v>
          </cell>
          <cell r="B3186" t="str">
            <v>NYC GEOG DIST #15 - BROOKLYN</v>
          </cell>
          <cell r="C3186" t="str">
            <v>331500010261</v>
          </cell>
          <cell r="D3186" t="str">
            <v>PS 261 PHILIP LIVINGSTON</v>
          </cell>
          <cell r="E3186" t="str">
            <v>Focus</v>
          </cell>
        </row>
        <row r="3187">
          <cell r="A3187" t="str">
            <v>331500010000</v>
          </cell>
          <cell r="B3187" t="str">
            <v>NYC GEOG DIST #15 - BROOKLYN</v>
          </cell>
          <cell r="C3187" t="str">
            <v>331500010295</v>
          </cell>
          <cell r="D3187" t="str">
            <v>PS 295</v>
          </cell>
          <cell r="E3187" t="str">
            <v>Good Standing</v>
          </cell>
        </row>
        <row r="3188">
          <cell r="A3188" t="str">
            <v>331500010000</v>
          </cell>
          <cell r="B3188" t="str">
            <v>NYC GEOG DIST #15 - BROOKLYN</v>
          </cell>
          <cell r="C3188" t="str">
            <v>331500010442</v>
          </cell>
          <cell r="D3188" t="str">
            <v>NEW HORIZONS SCHOOL</v>
          </cell>
          <cell r="E3188" t="str">
            <v>Local Assistance Plan</v>
          </cell>
        </row>
        <row r="3189">
          <cell r="A3189" t="str">
            <v>331500010000</v>
          </cell>
          <cell r="B3189" t="str">
            <v>NYC GEOG DIST #15 - BROOKLYN</v>
          </cell>
          <cell r="C3189" t="str">
            <v>331500010443</v>
          </cell>
          <cell r="D3189" t="str">
            <v>NEW VOICES SCH-ACAD &amp; CREATIVE ARTS</v>
          </cell>
          <cell r="E3189" t="str">
            <v>Good Standing</v>
          </cell>
        </row>
        <row r="3190">
          <cell r="A3190" t="str">
            <v>331500010000</v>
          </cell>
          <cell r="B3190" t="str">
            <v>NYC GEOG DIST #15 - BROOKLYN</v>
          </cell>
          <cell r="C3190" t="str">
            <v>331500010447</v>
          </cell>
          <cell r="D3190" t="str">
            <v>MATH &amp; SCIENCE EXPLORATORY SCH (THE)</v>
          </cell>
          <cell r="E3190" t="str">
            <v>Good Standing</v>
          </cell>
        </row>
        <row r="3191">
          <cell r="A3191" t="str">
            <v>331500010000</v>
          </cell>
          <cell r="B3191" t="str">
            <v>NYC GEOG DIST #15 - BROOKLYN</v>
          </cell>
          <cell r="C3191" t="str">
            <v>331500010448</v>
          </cell>
          <cell r="D3191" t="str">
            <v>BROOKLYN SEC SCH-COLLABORATIVE</v>
          </cell>
          <cell r="E3191" t="str">
            <v>Good Standing</v>
          </cell>
        </row>
        <row r="3192">
          <cell r="A3192" t="str">
            <v>331500010000</v>
          </cell>
          <cell r="B3192" t="str">
            <v>NYC GEOG DIST #15 - BROOKLYN</v>
          </cell>
          <cell r="C3192" t="str">
            <v>331500010676</v>
          </cell>
          <cell r="D3192" t="str">
            <v>RED HOOK NEIGHBORHOOD SCHOOL</v>
          </cell>
          <cell r="E3192" t="str">
            <v>Focus</v>
          </cell>
        </row>
        <row r="3193">
          <cell r="A3193" t="str">
            <v>331500010000</v>
          </cell>
          <cell r="B3193" t="str">
            <v>NYC GEOG DIST #15 - BROOKLYN</v>
          </cell>
          <cell r="C3193" t="str">
            <v>331500010821</v>
          </cell>
          <cell r="D3193" t="str">
            <v>SUNSET PARK PREP</v>
          </cell>
          <cell r="E3193" t="str">
            <v>Good Standing</v>
          </cell>
        </row>
        <row r="3194">
          <cell r="A3194" t="str">
            <v>331500010000</v>
          </cell>
          <cell r="B3194" t="str">
            <v>NYC GEOG DIST #15 - BROOKLYN</v>
          </cell>
          <cell r="C3194" t="str">
            <v>331500011423</v>
          </cell>
          <cell r="D3194" t="str">
            <v>BROOKLYN FRONTIERS HIGH SCHOOL</v>
          </cell>
          <cell r="E3194" t="str">
            <v>Good Standing</v>
          </cell>
        </row>
        <row r="3195">
          <cell r="A3195" t="str">
            <v>331500010000</v>
          </cell>
          <cell r="B3195" t="str">
            <v>NYC GEOG DIST #15 - BROOKLYN</v>
          </cell>
          <cell r="C3195" t="str">
            <v>331500011429</v>
          </cell>
          <cell r="D3195" t="str">
            <v>BROOKLYN SCHOOL FOR GLOBAL STUDIES</v>
          </cell>
          <cell r="E3195" t="str">
            <v>Good Standing</v>
          </cell>
        </row>
        <row r="3196">
          <cell r="A3196" t="str">
            <v>331500010000</v>
          </cell>
          <cell r="B3196" t="str">
            <v>NYC GEOG DIST #15 - BROOKLYN</v>
          </cell>
          <cell r="C3196" t="str">
            <v>331500011462</v>
          </cell>
          <cell r="D3196" t="str">
            <v>SECONDARY SCHOOL FOR LAW</v>
          </cell>
          <cell r="E3196" t="str">
            <v>Focus</v>
          </cell>
        </row>
        <row r="3197">
          <cell r="A3197" t="str">
            <v>331500010000</v>
          </cell>
          <cell r="B3197" t="str">
            <v>NYC GEOG DIST #15 - BROOKLYN</v>
          </cell>
          <cell r="C3197" t="str">
            <v>331500011463</v>
          </cell>
          <cell r="D3197" t="str">
            <v>SECONDARY SCHOOL FOR JOURNALISM</v>
          </cell>
          <cell r="E3197" t="str">
            <v>Good Standing</v>
          </cell>
        </row>
        <row r="3198">
          <cell r="A3198" t="str">
            <v>331500010000</v>
          </cell>
          <cell r="B3198" t="str">
            <v>NYC GEOG DIST #15 - BROOKLYN</v>
          </cell>
          <cell r="C3198" t="str">
            <v>331500011464</v>
          </cell>
          <cell r="D3198" t="str">
            <v>PARK SLOPE COLLEGIATE</v>
          </cell>
          <cell r="E3198" t="str">
            <v>Focus</v>
          </cell>
        </row>
        <row r="3199">
          <cell r="A3199" t="str">
            <v>331500010000</v>
          </cell>
          <cell r="B3199" t="str">
            <v>NYC GEOG DIST #15 - BROOKLYN</v>
          </cell>
          <cell r="C3199" t="str">
            <v>331500011497</v>
          </cell>
          <cell r="D3199" t="str">
            <v>SCHOOL FOR INTNTL STUDIES</v>
          </cell>
          <cell r="E3199" t="str">
            <v>Focus</v>
          </cell>
        </row>
        <row r="3200">
          <cell r="A3200" t="str">
            <v>331500010000</v>
          </cell>
          <cell r="B3200" t="str">
            <v>NYC GEOG DIST #15 - BROOKLYN</v>
          </cell>
          <cell r="C3200" t="str">
            <v>331500011519</v>
          </cell>
          <cell r="D3200" t="str">
            <v>COBBLE HILL SCHOOL OF AMERICAN STUD</v>
          </cell>
          <cell r="E3200" t="str">
            <v>Priority</v>
          </cell>
        </row>
        <row r="3201">
          <cell r="A3201" t="str">
            <v>331500010000</v>
          </cell>
          <cell r="B3201" t="str">
            <v>NYC GEOG DIST #15 - BROOKLYN</v>
          </cell>
          <cell r="C3201" t="str">
            <v>331500011520</v>
          </cell>
          <cell r="D3201" t="str">
            <v>PACIFIC HIGH SCHOOL</v>
          </cell>
          <cell r="E3201" t="str">
            <v>Good Standing</v>
          </cell>
        </row>
        <row r="3202">
          <cell r="A3202" t="str">
            <v>331500010000</v>
          </cell>
          <cell r="B3202" t="str">
            <v>NYC GEOG DIST #15 - BROOKLYN</v>
          </cell>
          <cell r="C3202" t="str">
            <v>331500011529</v>
          </cell>
          <cell r="D3202" t="str">
            <v>WEST BROOKLYN COMMUNITY HIGH SCHOOL</v>
          </cell>
          <cell r="E3202" t="str">
            <v>Good Standing</v>
          </cell>
        </row>
        <row r="3203">
          <cell r="A3203" t="str">
            <v>331500010000</v>
          </cell>
          <cell r="B3203" t="str">
            <v>NYC GEOG DIST #15 - BROOKLYN</v>
          </cell>
          <cell r="C3203" t="str">
            <v>331500011530</v>
          </cell>
          <cell r="D3203" t="str">
            <v>METROPOLITAN CORPORATE ACAD HS</v>
          </cell>
          <cell r="E3203" t="str">
            <v>Priority</v>
          </cell>
        </row>
        <row r="3204">
          <cell r="A3204" t="str">
            <v>331500010000</v>
          </cell>
          <cell r="B3204" t="str">
            <v>NYC GEOG DIST #15 - BROOKLYN</v>
          </cell>
          <cell r="C3204" t="str">
            <v>331500011592</v>
          </cell>
          <cell r="D3204" t="str">
            <v>KHALIL GIBRAN INTERNATIONAL ACADEMY</v>
          </cell>
          <cell r="E3204" t="str">
            <v>Good Standing</v>
          </cell>
        </row>
        <row r="3205">
          <cell r="A3205" t="str">
            <v>331500010000</v>
          </cell>
          <cell r="B3205" t="str">
            <v>NYC GEOG DIST #15 - BROOKLYN</v>
          </cell>
          <cell r="C3205" t="str">
            <v>331500011656</v>
          </cell>
          <cell r="D3205" t="str">
            <v>BROOKLYN HIGH SCHOOL OF THE ARTS</v>
          </cell>
          <cell r="E3205" t="str">
            <v>Good Standing</v>
          </cell>
        </row>
        <row r="3206">
          <cell r="A3206" t="str">
            <v>331500010000</v>
          </cell>
          <cell r="B3206" t="str">
            <v>NYC GEOG DIST #15 - BROOKLYN</v>
          </cell>
          <cell r="C3206" t="str">
            <v>331500011667</v>
          </cell>
          <cell r="D3206" t="str">
            <v>SUNSET PARK HIGH SCHOOL</v>
          </cell>
          <cell r="E3206" t="str">
            <v>Good Standing</v>
          </cell>
        </row>
        <row r="3207">
          <cell r="A3207" t="str">
            <v>331500010000</v>
          </cell>
          <cell r="B3207" t="str">
            <v>NYC GEOG DIST #15 - BROOKLYN</v>
          </cell>
          <cell r="C3207" t="str">
            <v>331500011684</v>
          </cell>
          <cell r="D3207" t="str">
            <v>MILLENNIUM BROOKLYN HIGH SCHOOL</v>
          </cell>
          <cell r="E3207" t="str">
            <v>Good Standing</v>
          </cell>
        </row>
        <row r="3208">
          <cell r="A3208" t="str">
            <v>331500010000</v>
          </cell>
          <cell r="B3208" t="str">
            <v>NYC GEOG DIST #15 - BROOKLYN</v>
          </cell>
          <cell r="C3208" t="str">
            <v>331500011698</v>
          </cell>
          <cell r="D3208" t="str">
            <v>SOUTH BROOKLYN COMM HIGH SCHOOL</v>
          </cell>
          <cell r="E3208" t="str">
            <v>Good Standing</v>
          </cell>
        </row>
        <row r="3209">
          <cell r="A3209" t="str">
            <v>331600010000</v>
          </cell>
          <cell r="B3209" t="str">
            <v>NYC GEOG DIST #16 - BROOKLYN</v>
          </cell>
          <cell r="C3209" t="str">
            <v>331600010000</v>
          </cell>
          <cell r="D3209" t="str">
            <v>NYC GEOG DIST #16 - BROOKLYN</v>
          </cell>
          <cell r="E3209" t="str">
            <v>Focus District</v>
          </cell>
        </row>
        <row r="3210">
          <cell r="A3210" t="str">
            <v>331600010000</v>
          </cell>
          <cell r="B3210" t="str">
            <v>NYC GEOG DIST #16 - BROOKLYN</v>
          </cell>
          <cell r="C3210" t="str">
            <v>331600010005</v>
          </cell>
          <cell r="D3210" t="str">
            <v>PS 5 DR RONALD MCNAIR</v>
          </cell>
          <cell r="E3210" t="str">
            <v>Good Standing</v>
          </cell>
        </row>
        <row r="3211">
          <cell r="A3211" t="str">
            <v>331600010000</v>
          </cell>
          <cell r="B3211" t="str">
            <v>NYC GEOG DIST #16 - BROOKLYN</v>
          </cell>
          <cell r="C3211" t="str">
            <v>331600010021</v>
          </cell>
          <cell r="D3211" t="str">
            <v>PS 21 CRISPUS ATTUCKS</v>
          </cell>
          <cell r="E3211" t="str">
            <v>Good Standing</v>
          </cell>
        </row>
        <row r="3212">
          <cell r="A3212" t="str">
            <v>331600010000</v>
          </cell>
          <cell r="B3212" t="str">
            <v>NYC GEOG DIST #16 - BROOKLYN</v>
          </cell>
          <cell r="C3212" t="str">
            <v>331600010025</v>
          </cell>
          <cell r="D3212" t="str">
            <v>PS 25 EUBIE BLAKE SCHOOL</v>
          </cell>
          <cell r="E3212" t="str">
            <v>Good Standing</v>
          </cell>
        </row>
        <row r="3213">
          <cell r="A3213" t="str">
            <v>331600010000</v>
          </cell>
          <cell r="B3213" t="str">
            <v>NYC GEOG DIST #16 - BROOKLYN</v>
          </cell>
          <cell r="C3213" t="str">
            <v>331600010026</v>
          </cell>
          <cell r="D3213" t="str">
            <v>PS 26 JESSE OWENS</v>
          </cell>
          <cell r="E3213" t="str">
            <v>Good Standing</v>
          </cell>
        </row>
        <row r="3214">
          <cell r="A3214" t="str">
            <v>331600010000</v>
          </cell>
          <cell r="B3214" t="str">
            <v>NYC GEOG DIST #16 - BROOKLYN</v>
          </cell>
          <cell r="C3214" t="str">
            <v>331600010028</v>
          </cell>
          <cell r="D3214" t="str">
            <v>PS 28 THE WARREN PREP ACADEMY</v>
          </cell>
          <cell r="E3214" t="str">
            <v>Focus</v>
          </cell>
        </row>
        <row r="3215">
          <cell r="A3215" t="str">
            <v>331600010000</v>
          </cell>
          <cell r="B3215" t="str">
            <v>NYC GEOG DIST #16 - BROOKLYN</v>
          </cell>
          <cell r="C3215" t="str">
            <v>331600010035</v>
          </cell>
          <cell r="D3215" t="str">
            <v>MS 35 STEPHEN DECATUR</v>
          </cell>
          <cell r="E3215" t="str">
            <v>Good Standing</v>
          </cell>
        </row>
        <row r="3216">
          <cell r="A3216" t="str">
            <v>331600010000</v>
          </cell>
          <cell r="B3216" t="str">
            <v>NYC GEOG DIST #16 - BROOKLYN</v>
          </cell>
          <cell r="C3216" t="str">
            <v>331600010040</v>
          </cell>
          <cell r="D3216" t="str">
            <v>PS 40 GEORGE W CARVER</v>
          </cell>
          <cell r="E3216" t="str">
            <v>Good Standing</v>
          </cell>
        </row>
        <row r="3217">
          <cell r="A3217" t="str">
            <v>331600010000</v>
          </cell>
          <cell r="B3217" t="str">
            <v>NYC GEOG DIST #16 - BROOKLYN</v>
          </cell>
          <cell r="C3217" t="str">
            <v>331600010057</v>
          </cell>
          <cell r="D3217" t="str">
            <v>JHS 57 WHITELAW REID</v>
          </cell>
          <cell r="E3217" t="str">
            <v>Focus</v>
          </cell>
        </row>
        <row r="3218">
          <cell r="A3218" t="str">
            <v>331600010000</v>
          </cell>
          <cell r="B3218" t="str">
            <v>NYC GEOG DIST #16 - BROOKLYN</v>
          </cell>
          <cell r="C3218" t="str">
            <v>331600010081</v>
          </cell>
          <cell r="D3218" t="str">
            <v>PS 81 THADDEUS STEVENS</v>
          </cell>
          <cell r="E3218" t="str">
            <v>Good Standing</v>
          </cell>
        </row>
        <row r="3219">
          <cell r="A3219" t="str">
            <v>331600010000</v>
          </cell>
          <cell r="B3219" t="str">
            <v>NYC GEOG DIST #16 - BROOKLYN</v>
          </cell>
          <cell r="C3219" t="str">
            <v>331600010243</v>
          </cell>
          <cell r="D3219" t="str">
            <v>PS 243 THE WEEKSVILLE SCHOOL</v>
          </cell>
          <cell r="E3219" t="str">
            <v>Focus</v>
          </cell>
        </row>
        <row r="3220">
          <cell r="A3220" t="str">
            <v>331600010000</v>
          </cell>
          <cell r="B3220" t="str">
            <v>NYC GEOG DIST #16 - BROOKLYN</v>
          </cell>
          <cell r="C3220" t="str">
            <v>331600010262</v>
          </cell>
          <cell r="D3220" t="str">
            <v>PS 262 EL HAJJ MALIK EL SHABAZZ</v>
          </cell>
          <cell r="E3220" t="str">
            <v>Good Standing</v>
          </cell>
        </row>
        <row r="3221">
          <cell r="A3221" t="str">
            <v>331600010000</v>
          </cell>
          <cell r="B3221" t="str">
            <v>NYC GEOG DIST #16 - BROOKLYN</v>
          </cell>
          <cell r="C3221" t="str">
            <v>331600010267</v>
          </cell>
          <cell r="D3221" t="str">
            <v>MS 267 MATH, SCIENCE &amp; TECH</v>
          </cell>
          <cell r="E3221" t="str">
            <v>Good Standing</v>
          </cell>
        </row>
        <row r="3222">
          <cell r="A3222" t="str">
            <v>331600010000</v>
          </cell>
          <cell r="B3222" t="str">
            <v>NYC GEOG DIST #16 - BROOKLYN</v>
          </cell>
          <cell r="C3222" t="str">
            <v>331600010308</v>
          </cell>
          <cell r="D3222" t="str">
            <v>PS 308 CLARA CARDWELL</v>
          </cell>
          <cell r="E3222" t="str">
            <v>Focus</v>
          </cell>
        </row>
        <row r="3223">
          <cell r="A3223" t="str">
            <v>331600010000</v>
          </cell>
          <cell r="B3223" t="str">
            <v>NYC GEOG DIST #16 - BROOKLYN</v>
          </cell>
          <cell r="C3223" t="str">
            <v>331600010309</v>
          </cell>
          <cell r="D3223" t="str">
            <v>PS 309 GEORGE E WIBECAN PREP</v>
          </cell>
          <cell r="E3223" t="str">
            <v>Focus</v>
          </cell>
        </row>
        <row r="3224">
          <cell r="A3224" t="str">
            <v>331600010000</v>
          </cell>
          <cell r="B3224" t="str">
            <v>NYC GEOG DIST #16 - BROOKLYN</v>
          </cell>
          <cell r="C3224" t="str">
            <v>331600010335</v>
          </cell>
          <cell r="D3224" t="str">
            <v>PS 335 GRANVILLE T WOODS</v>
          </cell>
          <cell r="E3224" t="str">
            <v>Good Standing</v>
          </cell>
        </row>
        <row r="3225">
          <cell r="A3225" t="str">
            <v>331600010000</v>
          </cell>
          <cell r="B3225" t="str">
            <v>NYC GEOG DIST #16 - BROOKLYN</v>
          </cell>
          <cell r="C3225" t="str">
            <v>331600010385</v>
          </cell>
          <cell r="D3225" t="str">
            <v>SCHOOL-BUSINESS FINANCE &amp; ENTREPRENE</v>
          </cell>
          <cell r="E3225" t="str">
            <v>Good Standing</v>
          </cell>
        </row>
        <row r="3226">
          <cell r="A3226" t="str">
            <v>331600010000</v>
          </cell>
          <cell r="B3226" t="str">
            <v>NYC GEOG DIST #16 - BROOKLYN</v>
          </cell>
          <cell r="C3226" t="str">
            <v>331600010393</v>
          </cell>
          <cell r="D3226" t="str">
            <v>FREDERICK DOUGLASS ACADEMY IV</v>
          </cell>
          <cell r="E3226" t="str">
            <v>Priority</v>
          </cell>
        </row>
        <row r="3227">
          <cell r="A3227" t="str">
            <v>331600010000</v>
          </cell>
          <cell r="B3227" t="str">
            <v>NYC GEOG DIST #16 - BROOKLYN</v>
          </cell>
          <cell r="C3227" t="str">
            <v>331600010534</v>
          </cell>
          <cell r="D3227" t="str">
            <v>UPPER SCHOOL AT PS 25</v>
          </cell>
          <cell r="E3227" t="str">
            <v>Focus</v>
          </cell>
        </row>
        <row r="3228">
          <cell r="A3228" t="str">
            <v>331600010000</v>
          </cell>
          <cell r="B3228" t="str">
            <v>NYC GEOG DIST #16 - BROOKLYN</v>
          </cell>
          <cell r="C3228" t="str">
            <v>331600010584</v>
          </cell>
          <cell r="D3228" t="str">
            <v>MS 584</v>
          </cell>
          <cell r="E3228" t="str">
            <v>Priority</v>
          </cell>
        </row>
        <row r="3229">
          <cell r="A3229" t="str">
            <v>331600010000</v>
          </cell>
          <cell r="B3229" t="str">
            <v>NYC GEOG DIST #16 - BROOKLYN</v>
          </cell>
          <cell r="C3229" t="str">
            <v>331600010627</v>
          </cell>
          <cell r="D3229" t="str">
            <v>BRIGHTER CHOICE COMMUNITY SCHOOL</v>
          </cell>
          <cell r="E3229" t="str">
            <v>Good Standing</v>
          </cell>
        </row>
        <row r="3230">
          <cell r="A3230" t="str">
            <v>331600010000</v>
          </cell>
          <cell r="B3230" t="str">
            <v>NYC GEOG DIST #16 - BROOKLYN</v>
          </cell>
          <cell r="C3230" t="str">
            <v>331600010628</v>
          </cell>
          <cell r="D3230" t="str">
            <v>BROOKLYN BROWNSTONE SCHOOL</v>
          </cell>
          <cell r="E3230" t="str">
            <v>Good Standing</v>
          </cell>
        </row>
        <row r="3231">
          <cell r="A3231" t="str">
            <v>331600010000</v>
          </cell>
          <cell r="B3231" t="str">
            <v>NYC GEOG DIST #16 - BROOKLYN</v>
          </cell>
          <cell r="C3231" t="str">
            <v>331600010636</v>
          </cell>
          <cell r="D3231" t="str">
            <v>YOUNG SCHOLARS ACAD-DISCOVER &amp; EXPLO</v>
          </cell>
          <cell r="E3231" t="str">
            <v>Good Standing</v>
          </cell>
        </row>
        <row r="3232">
          <cell r="A3232" t="str">
            <v>331600010000</v>
          </cell>
          <cell r="B3232" t="str">
            <v>NYC GEOG DIST #16 - BROOKLYN</v>
          </cell>
          <cell r="C3232" t="str">
            <v>331600011455</v>
          </cell>
          <cell r="D3232" t="str">
            <v>BOYS AND GIRLS HIGH SCHOOL</v>
          </cell>
          <cell r="E3232" t="str">
            <v>Priority</v>
          </cell>
        </row>
        <row r="3233">
          <cell r="A3233" t="str">
            <v>331600010000</v>
          </cell>
          <cell r="B3233" t="str">
            <v>NYC GEOG DIST #16 - BROOKLYN</v>
          </cell>
          <cell r="C3233" t="str">
            <v>331600011498</v>
          </cell>
          <cell r="D3233" t="str">
            <v>BROOKLYN HIGH SCHOOL-LAW AND TECH</v>
          </cell>
          <cell r="E3233" t="str">
            <v>Good Standing</v>
          </cell>
        </row>
        <row r="3234">
          <cell r="A3234" t="str">
            <v>331600010000</v>
          </cell>
          <cell r="B3234" t="str">
            <v>NYC GEOG DIST #16 - BROOKLYN</v>
          </cell>
          <cell r="C3234" t="str">
            <v>331600011594</v>
          </cell>
          <cell r="D3234" t="str">
            <v>GOTHAM PROFESSIONAL ARTS ACADEMY</v>
          </cell>
          <cell r="E3234" t="str">
            <v>Focus</v>
          </cell>
        </row>
        <row r="3235">
          <cell r="A3235" t="str">
            <v>331600010000</v>
          </cell>
          <cell r="B3235" t="str">
            <v>NYC GEOG DIST #16 - BROOKLYN</v>
          </cell>
          <cell r="C3235" t="str">
            <v>331600011688</v>
          </cell>
          <cell r="D3235" t="str">
            <v>THE BROOKYLN ACAD OF GLOBAL FINANCE</v>
          </cell>
          <cell r="E3235" t="str">
            <v>Good Standing</v>
          </cell>
        </row>
        <row r="3236">
          <cell r="A3236" t="str">
            <v>331700010000</v>
          </cell>
          <cell r="B3236" t="str">
            <v>NYC GEOG DIST #17 - BROOKLYN</v>
          </cell>
          <cell r="C3236" t="str">
            <v>331700010000</v>
          </cell>
          <cell r="D3236" t="str">
            <v>NYC GEOG DIST #17 - BROOKLYN</v>
          </cell>
          <cell r="E3236" t="str">
            <v>Focus District</v>
          </cell>
        </row>
        <row r="3237">
          <cell r="A3237" t="str">
            <v>331700010000</v>
          </cell>
          <cell r="B3237" t="str">
            <v>NYC GEOG DIST #17 - BROOKLYN</v>
          </cell>
          <cell r="C3237" t="str">
            <v>331700010002</v>
          </cell>
          <cell r="D3237" t="str">
            <v>MS 2</v>
          </cell>
          <cell r="E3237" t="str">
            <v>Good Standing</v>
          </cell>
        </row>
        <row r="3238">
          <cell r="A3238" t="str">
            <v>331700010000</v>
          </cell>
          <cell r="B3238" t="str">
            <v>NYC GEOG DIST #17 - BROOKLYN</v>
          </cell>
          <cell r="C3238" t="str">
            <v>331700010006</v>
          </cell>
          <cell r="D3238" t="str">
            <v>PS 6</v>
          </cell>
          <cell r="E3238" t="str">
            <v>Good Standing</v>
          </cell>
        </row>
        <row r="3239">
          <cell r="A3239" t="str">
            <v>331700010000</v>
          </cell>
          <cell r="B3239" t="str">
            <v>NYC GEOG DIST #17 - BROOKLYN</v>
          </cell>
          <cell r="C3239" t="str">
            <v>331700010012</v>
          </cell>
          <cell r="D3239" t="str">
            <v>DR JACQUELINE PEEK-DAVIS SCHOOL</v>
          </cell>
          <cell r="E3239" t="str">
            <v>Good Standing</v>
          </cell>
        </row>
        <row r="3240">
          <cell r="A3240" t="str">
            <v>331700010000</v>
          </cell>
          <cell r="B3240" t="str">
            <v>NYC GEOG DIST #17 - BROOKLYN</v>
          </cell>
          <cell r="C3240" t="str">
            <v>331700010022</v>
          </cell>
          <cell r="D3240" t="str">
            <v>PS 22</v>
          </cell>
          <cell r="E3240" t="str">
            <v>Good Standing</v>
          </cell>
        </row>
        <row r="3241">
          <cell r="A3241" t="str">
            <v>331700010000</v>
          </cell>
          <cell r="B3241" t="str">
            <v>NYC GEOG DIST #17 - BROOKLYN</v>
          </cell>
          <cell r="C3241" t="str">
            <v>331700010061</v>
          </cell>
          <cell r="D3241" t="str">
            <v>MS 61 GLADSTONE H ATWELL</v>
          </cell>
          <cell r="E3241" t="str">
            <v>Focus</v>
          </cell>
        </row>
        <row r="3242">
          <cell r="A3242" t="str">
            <v>331700010000</v>
          </cell>
          <cell r="B3242" t="str">
            <v>NYC GEOG DIST #17 - BROOKLYN</v>
          </cell>
          <cell r="C3242" t="str">
            <v>331700010091</v>
          </cell>
          <cell r="D3242" t="str">
            <v>PS 91 THE ALBANY AVE SCHOOL</v>
          </cell>
          <cell r="E3242" t="str">
            <v>Focus</v>
          </cell>
        </row>
        <row r="3243">
          <cell r="A3243" t="str">
            <v>331700010000</v>
          </cell>
          <cell r="B3243" t="str">
            <v>NYC GEOG DIST #17 - BROOKLYN</v>
          </cell>
          <cell r="C3243" t="str">
            <v>331700010092</v>
          </cell>
          <cell r="D3243" t="str">
            <v>PS 92 ADRIAN HEGEMAN</v>
          </cell>
          <cell r="E3243" t="str">
            <v>Focus</v>
          </cell>
        </row>
        <row r="3244">
          <cell r="A3244" t="str">
            <v>331700010000</v>
          </cell>
          <cell r="B3244" t="str">
            <v>NYC GEOG DIST #17 - BROOKLYN</v>
          </cell>
          <cell r="C3244" t="str">
            <v>331700010138</v>
          </cell>
          <cell r="D3244" t="str">
            <v>PS 138</v>
          </cell>
          <cell r="E3244" t="str">
            <v>Good Standing</v>
          </cell>
        </row>
        <row r="3245">
          <cell r="A3245" t="str">
            <v>331700010000</v>
          </cell>
          <cell r="B3245" t="str">
            <v>NYC GEOG DIST #17 - BROOKLYN</v>
          </cell>
          <cell r="C3245" t="str">
            <v>331700010161</v>
          </cell>
          <cell r="D3245" t="str">
            <v>PS 161 THE CROWN</v>
          </cell>
          <cell r="E3245" t="str">
            <v>Focus</v>
          </cell>
        </row>
        <row r="3246">
          <cell r="A3246" t="str">
            <v>331700010000</v>
          </cell>
          <cell r="B3246" t="str">
            <v>NYC GEOG DIST #17 - BROOKLYN</v>
          </cell>
          <cell r="C3246" t="str">
            <v>331700010167</v>
          </cell>
          <cell r="D3246" t="str">
            <v>PS 167 THE PARKWAY</v>
          </cell>
          <cell r="E3246" t="str">
            <v>Focus</v>
          </cell>
        </row>
        <row r="3247">
          <cell r="A3247" t="str">
            <v>331700010000</v>
          </cell>
          <cell r="B3247" t="str">
            <v>NYC GEOG DIST #17 - BROOKLYN</v>
          </cell>
          <cell r="C3247" t="str">
            <v>331700010181</v>
          </cell>
          <cell r="D3247" t="str">
            <v>PS 181</v>
          </cell>
          <cell r="E3247" t="str">
            <v>Good Standing</v>
          </cell>
        </row>
        <row r="3248">
          <cell r="A3248" t="str">
            <v>331700010000</v>
          </cell>
          <cell r="B3248" t="str">
            <v>NYC GEOG DIST #17 - BROOKLYN</v>
          </cell>
          <cell r="C3248" t="str">
            <v>331700010189</v>
          </cell>
          <cell r="D3248" t="str">
            <v>PS 189 LINCOLN TERRACE</v>
          </cell>
          <cell r="E3248" t="str">
            <v>Good Standing</v>
          </cell>
        </row>
        <row r="3249">
          <cell r="A3249" t="str">
            <v>331700010000</v>
          </cell>
          <cell r="B3249" t="str">
            <v>NYC GEOG DIST #17 - BROOKLYN</v>
          </cell>
          <cell r="C3249" t="str">
            <v>331700010191</v>
          </cell>
          <cell r="D3249" t="str">
            <v>PS 191 PAUL ROBESON</v>
          </cell>
          <cell r="E3249" t="str">
            <v>Good Standing</v>
          </cell>
        </row>
        <row r="3250">
          <cell r="A3250" t="str">
            <v>331700010000</v>
          </cell>
          <cell r="B3250" t="str">
            <v>NYC GEOG DIST #17 - BROOKLYN</v>
          </cell>
          <cell r="C3250" t="str">
            <v>331700010221</v>
          </cell>
          <cell r="D3250" t="str">
            <v>PS 221 TOSSAINT L'OUVERTURE</v>
          </cell>
          <cell r="E3250" t="str">
            <v>Good Standing</v>
          </cell>
        </row>
        <row r="3251">
          <cell r="A3251" t="str">
            <v>331700010000</v>
          </cell>
          <cell r="B3251" t="str">
            <v>NYC GEOG DIST #17 - BROOKLYN</v>
          </cell>
          <cell r="C3251" t="str">
            <v>331700010241</v>
          </cell>
          <cell r="D3251" t="str">
            <v>PS 241 EMMA L JOHNSTON</v>
          </cell>
          <cell r="E3251" t="str">
            <v>Good Standing</v>
          </cell>
        </row>
        <row r="3252">
          <cell r="A3252" t="str">
            <v>331700010000</v>
          </cell>
          <cell r="B3252" t="str">
            <v>NYC GEOG DIST #17 - BROOKLYN</v>
          </cell>
          <cell r="C3252" t="str">
            <v>331700010246</v>
          </cell>
          <cell r="D3252" t="str">
            <v>MS 246 WALT WHITMAN</v>
          </cell>
          <cell r="E3252" t="str">
            <v>Good Standing</v>
          </cell>
        </row>
        <row r="3253">
          <cell r="A3253" t="str">
            <v>331700010000</v>
          </cell>
          <cell r="B3253" t="str">
            <v>NYC GEOG DIST #17 - BROOKLYN</v>
          </cell>
          <cell r="C3253" t="str">
            <v>331700010249</v>
          </cell>
          <cell r="D3253" t="str">
            <v>PS 249 THE CATON</v>
          </cell>
          <cell r="E3253" t="str">
            <v>Good Standing</v>
          </cell>
        </row>
        <row r="3254">
          <cell r="A3254" t="str">
            <v>331700010000</v>
          </cell>
          <cell r="B3254" t="str">
            <v>NYC GEOG DIST #17 - BROOKLYN</v>
          </cell>
          <cell r="C3254" t="str">
            <v>331700010289</v>
          </cell>
          <cell r="D3254" t="str">
            <v>PS 289 GEORGE V BROWER</v>
          </cell>
          <cell r="E3254" t="str">
            <v>Good Standing</v>
          </cell>
        </row>
        <row r="3255">
          <cell r="A3255" t="str">
            <v>331700010000</v>
          </cell>
          <cell r="B3255" t="str">
            <v>NYC GEOG DIST #17 - BROOKLYN</v>
          </cell>
          <cell r="C3255" t="str">
            <v>331700010316</v>
          </cell>
          <cell r="D3255" t="str">
            <v>PS 316 ELIJAH STROUD</v>
          </cell>
          <cell r="E3255" t="str">
            <v>Good Standing</v>
          </cell>
        </row>
        <row r="3256">
          <cell r="A3256" t="str">
            <v>331700010000</v>
          </cell>
          <cell r="B3256" t="str">
            <v>NYC GEOG DIST #17 - BROOKLYN</v>
          </cell>
          <cell r="C3256" t="str">
            <v>331700010334</v>
          </cell>
          <cell r="D3256" t="str">
            <v>MIDDLE SCH-ACADEMIC &amp; SOCIAL EXC</v>
          </cell>
          <cell r="E3256" t="str">
            <v>Focus</v>
          </cell>
        </row>
        <row r="3257">
          <cell r="A3257" t="str">
            <v>331700010000</v>
          </cell>
          <cell r="B3257" t="str">
            <v>NYC GEOG DIST #17 - BROOKLYN</v>
          </cell>
          <cell r="C3257" t="str">
            <v>331700010340</v>
          </cell>
          <cell r="D3257" t="str">
            <v>IS 340</v>
          </cell>
          <cell r="E3257" t="str">
            <v>Good Standing</v>
          </cell>
        </row>
        <row r="3258">
          <cell r="A3258" t="str">
            <v>331700010000</v>
          </cell>
          <cell r="B3258" t="str">
            <v>NYC GEOG DIST #17 - BROOKLYN</v>
          </cell>
          <cell r="C3258" t="str">
            <v>331700010352</v>
          </cell>
          <cell r="D3258" t="str">
            <v>EBBETTS FIELD MIDDLE SCHOOL</v>
          </cell>
          <cell r="E3258" t="str">
            <v>Focus</v>
          </cell>
        </row>
        <row r="3259">
          <cell r="A3259" t="str">
            <v>331700010000</v>
          </cell>
          <cell r="B3259" t="str">
            <v>NYC GEOG DIST #17 - BROOKLYN</v>
          </cell>
          <cell r="C3259" t="str">
            <v>331700010353</v>
          </cell>
          <cell r="D3259" t="str">
            <v>ELIJAH STROUD MIDDLE SCHOOL</v>
          </cell>
          <cell r="E3259" t="str">
            <v>Good Standing</v>
          </cell>
        </row>
        <row r="3260">
          <cell r="A3260" t="str">
            <v>331700010000</v>
          </cell>
          <cell r="B3260" t="str">
            <v>NYC GEOG DIST #17 - BROOKLYN</v>
          </cell>
          <cell r="C3260" t="str">
            <v>331700010354</v>
          </cell>
          <cell r="D3260" t="str">
            <v>SCHOOL OF INTEGRATED LRNING (THE)</v>
          </cell>
          <cell r="E3260" t="str">
            <v>Good Standing</v>
          </cell>
        </row>
        <row r="3261">
          <cell r="A3261" t="str">
            <v>331700010000</v>
          </cell>
          <cell r="B3261" t="str">
            <v>NYC GEOG DIST #17 - BROOKLYN</v>
          </cell>
          <cell r="C3261" t="str">
            <v>331700010375</v>
          </cell>
          <cell r="D3261" t="str">
            <v>PS 375 JACKIE ROBINSON SCHOOL</v>
          </cell>
          <cell r="E3261" t="str">
            <v>Good Standing</v>
          </cell>
        </row>
        <row r="3262">
          <cell r="A3262" t="str">
            <v>331700010000</v>
          </cell>
          <cell r="B3262" t="str">
            <v>NYC GEOG DIST #17 - BROOKLYN</v>
          </cell>
          <cell r="C3262" t="str">
            <v>331700010394</v>
          </cell>
          <cell r="D3262" t="str">
            <v>MS 394</v>
          </cell>
          <cell r="E3262" t="str">
            <v>Good Standing</v>
          </cell>
        </row>
        <row r="3263">
          <cell r="A3263" t="str">
            <v>331700010000</v>
          </cell>
          <cell r="B3263" t="str">
            <v>NYC GEOG DIST #17 - BROOKLYN</v>
          </cell>
          <cell r="C3263" t="str">
            <v>331700010397</v>
          </cell>
          <cell r="D3263" t="str">
            <v>PS 397 FOSTER-LAURIE</v>
          </cell>
          <cell r="E3263" t="str">
            <v>Good Standing</v>
          </cell>
        </row>
        <row r="3264">
          <cell r="A3264" t="str">
            <v>331700010000</v>
          </cell>
          <cell r="B3264" t="str">
            <v>NYC GEOG DIST #17 - BROOKLYN</v>
          </cell>
          <cell r="C3264" t="str">
            <v>331700010398</v>
          </cell>
          <cell r="D3264" t="str">
            <v>PS 398 WALTER WEAVER</v>
          </cell>
          <cell r="E3264" t="str">
            <v>Good Standing</v>
          </cell>
        </row>
        <row r="3265">
          <cell r="A3265" t="str">
            <v>331700010000</v>
          </cell>
          <cell r="B3265" t="str">
            <v>NYC GEOG DIST #17 - BROOKLYN</v>
          </cell>
          <cell r="C3265" t="str">
            <v>331700010399</v>
          </cell>
          <cell r="D3265" t="str">
            <v>PS 399 STANLEY EUGENE CLARKE</v>
          </cell>
          <cell r="E3265" t="str">
            <v>Good Standing</v>
          </cell>
        </row>
        <row r="3266">
          <cell r="A3266" t="str">
            <v>331700010000</v>
          </cell>
          <cell r="B3266" t="str">
            <v>NYC GEOG DIST #17 - BROOKLYN</v>
          </cell>
          <cell r="C3266" t="str">
            <v>331700010484</v>
          </cell>
          <cell r="D3266" t="str">
            <v>RONALD EDMONDS LEARNING CTR II</v>
          </cell>
          <cell r="E3266" t="str">
            <v>Good Standing</v>
          </cell>
        </row>
        <row r="3267">
          <cell r="A3267" t="str">
            <v>331700010000</v>
          </cell>
          <cell r="B3267" t="str">
            <v>NYC GEOG DIST #17 - BROOKLYN</v>
          </cell>
          <cell r="C3267" t="str">
            <v>331700010587</v>
          </cell>
          <cell r="D3267" t="str">
            <v>MIDDLE SCHOOL FOR THE ARTS</v>
          </cell>
          <cell r="E3267" t="str">
            <v>Good Standing</v>
          </cell>
        </row>
        <row r="3268">
          <cell r="A3268" t="str">
            <v>331700010000</v>
          </cell>
          <cell r="B3268" t="str">
            <v>NYC GEOG DIST #17 - BROOKLYN</v>
          </cell>
          <cell r="C3268" t="str">
            <v>331700010770</v>
          </cell>
          <cell r="D3268" t="str">
            <v>PS 770 NEW AMERICAN ACADEMY</v>
          </cell>
          <cell r="E3268" t="str">
            <v>Good Standing</v>
          </cell>
        </row>
        <row r="3269">
          <cell r="A3269" t="str">
            <v>331700010000</v>
          </cell>
          <cell r="B3269" t="str">
            <v>NYC GEOG DIST #17 - BROOKLYN</v>
          </cell>
          <cell r="C3269" t="str">
            <v>331700011122</v>
          </cell>
          <cell r="D3269" t="str">
            <v>PATHWAYS TECH EARLY COLLEGE HIGH SCH</v>
          </cell>
          <cell r="E3269" t="str">
            <v>Good Standing</v>
          </cell>
        </row>
        <row r="3270">
          <cell r="A3270" t="str">
            <v>331700010000</v>
          </cell>
          <cell r="B3270" t="str">
            <v>NYC GEOG DIST #17 - BROOKLYN</v>
          </cell>
          <cell r="C3270" t="str">
            <v>331700011382</v>
          </cell>
          <cell r="D3270" t="str">
            <v>ACAD FOR COLLEGE PREP AND CAREER EXP</v>
          </cell>
          <cell r="E3270" t="str">
            <v>Good Standing</v>
          </cell>
        </row>
        <row r="3271">
          <cell r="A3271" t="str">
            <v>331700010000</v>
          </cell>
          <cell r="B3271" t="str">
            <v>NYC GEOG DIST #17 - BROOKLYN</v>
          </cell>
          <cell r="C3271" t="str">
            <v>331700011408</v>
          </cell>
          <cell r="D3271" t="str">
            <v>ACADEMY OF HOSPITALITY AND TOURISM</v>
          </cell>
          <cell r="E3271" t="str">
            <v>Good Standing</v>
          </cell>
        </row>
        <row r="3272">
          <cell r="A3272" t="str">
            <v>331700010000</v>
          </cell>
          <cell r="B3272" t="str">
            <v>NYC GEOG DIST #17 - BROOKLYN</v>
          </cell>
          <cell r="C3272" t="str">
            <v>331700011489</v>
          </cell>
          <cell r="D3272" t="str">
            <v>W E B DUBOIS ACADEMIC HIGH SCHOOL</v>
          </cell>
          <cell r="E3272" t="str">
            <v>Priority</v>
          </cell>
        </row>
        <row r="3273">
          <cell r="A3273" t="str">
            <v>331700010000</v>
          </cell>
          <cell r="B3273" t="str">
            <v>NYC GEOG DIST #17 - BROOKLYN</v>
          </cell>
          <cell r="C3273" t="str">
            <v>331700011524</v>
          </cell>
          <cell r="D3273" t="str">
            <v>INTERNTL HS AT PROSPECT HGHTS</v>
          </cell>
          <cell r="E3273" t="str">
            <v>Good Standing</v>
          </cell>
        </row>
        <row r="3274">
          <cell r="A3274" t="str">
            <v>331700010000</v>
          </cell>
          <cell r="B3274" t="str">
            <v>NYC GEOG DIST #17 - BROOKLYN</v>
          </cell>
          <cell r="C3274" t="str">
            <v>331700011528</v>
          </cell>
          <cell r="D3274" t="str">
            <v>HIGH SCH FOR GLOBAL CITIZENSHIP(THE)</v>
          </cell>
          <cell r="E3274" t="str">
            <v>Focus</v>
          </cell>
        </row>
        <row r="3275">
          <cell r="A3275" t="str">
            <v>331700010000</v>
          </cell>
          <cell r="B3275" t="str">
            <v>NYC GEOG DIST #17 - BROOKLYN</v>
          </cell>
          <cell r="C3275" t="str">
            <v>331700011531</v>
          </cell>
          <cell r="D3275" t="str">
            <v>SCHOOL FOR HUMAN RIGHTS (THE)</v>
          </cell>
          <cell r="E3275" t="str">
            <v>Good Standing</v>
          </cell>
        </row>
        <row r="3276">
          <cell r="A3276" t="str">
            <v>331700010000</v>
          </cell>
          <cell r="B3276" t="str">
            <v>NYC GEOG DIST #17 - BROOKLYN</v>
          </cell>
          <cell r="C3276" t="str">
            <v>331700011533</v>
          </cell>
          <cell r="D3276" t="str">
            <v>SCHOOL FOR DEMOCRACY &amp; LDRSHP</v>
          </cell>
          <cell r="E3276" t="str">
            <v>Priority</v>
          </cell>
        </row>
        <row r="3277">
          <cell r="A3277" t="str">
            <v>331700010000</v>
          </cell>
          <cell r="B3277" t="str">
            <v>NYC GEOG DIST #17 - BROOKLYN</v>
          </cell>
          <cell r="C3277" t="str">
            <v>331700011537</v>
          </cell>
          <cell r="D3277" t="str">
            <v>HIGH SCHOOL-YOUTH &amp; COMM DVLPMNT</v>
          </cell>
          <cell r="E3277" t="str">
            <v>Priority</v>
          </cell>
        </row>
        <row r="3278">
          <cell r="A3278" t="str">
            <v>331700010000</v>
          </cell>
          <cell r="B3278" t="str">
            <v>NYC GEOG DIST #17 - BROOKLYN</v>
          </cell>
          <cell r="C3278" t="str">
            <v>331700011539</v>
          </cell>
          <cell r="D3278" t="str">
            <v>HIGH SCHOOL-SVC &amp; LRNG</v>
          </cell>
          <cell r="E3278" t="str">
            <v>Good Standing</v>
          </cell>
        </row>
        <row r="3279">
          <cell r="A3279" t="str">
            <v>331700010000</v>
          </cell>
          <cell r="B3279" t="str">
            <v>NYC GEOG DIST #17 - BROOKLYN</v>
          </cell>
          <cell r="C3279" t="str">
            <v>331700011543</v>
          </cell>
          <cell r="D3279" t="str">
            <v>SCIENCE, TECH &amp; RESEARCH HIGH SCH</v>
          </cell>
          <cell r="E3279" t="str">
            <v>Good Standing</v>
          </cell>
        </row>
        <row r="3280">
          <cell r="A3280" t="str">
            <v>331700010000</v>
          </cell>
          <cell r="B3280" t="str">
            <v>NYC GEOG DIST #17 - BROOKLYN</v>
          </cell>
          <cell r="C3280" t="str">
            <v>331700011544</v>
          </cell>
          <cell r="D3280" t="str">
            <v>INTERNATIONAL ARTS BUSINESS SCHOOL</v>
          </cell>
          <cell r="E3280" t="str">
            <v>Good Standing</v>
          </cell>
        </row>
        <row r="3281">
          <cell r="A3281" t="str">
            <v>331700010000</v>
          </cell>
          <cell r="B3281" t="str">
            <v>NYC GEOG DIST #17 - BROOKLYN</v>
          </cell>
          <cell r="C3281" t="str">
            <v>331700011546</v>
          </cell>
          <cell r="D3281" t="str">
            <v>HS FOR PUBLIC SERVICE-HEROES OF TOM</v>
          </cell>
          <cell r="E3281" t="str">
            <v>Good Standing</v>
          </cell>
        </row>
        <row r="3282">
          <cell r="A3282" t="str">
            <v>331700010000</v>
          </cell>
          <cell r="B3282" t="str">
            <v>NYC GEOG DIST #17 - BROOKLYN</v>
          </cell>
          <cell r="C3282" t="str">
            <v>331700011547</v>
          </cell>
          <cell r="D3282" t="str">
            <v>BROOKLYN ACADEMY OF SCI &amp; ENVIRON</v>
          </cell>
          <cell r="E3282" t="str">
            <v>Good Standing</v>
          </cell>
        </row>
        <row r="3283">
          <cell r="A3283" t="str">
            <v>331700010000</v>
          </cell>
          <cell r="B3283" t="str">
            <v>NYC GEOG DIST #17 - BROOKLYN</v>
          </cell>
          <cell r="C3283" t="str">
            <v>331700011548</v>
          </cell>
          <cell r="D3283" t="str">
            <v>BROOKLYN SCHOOL FOR MUSIC &amp; THEATER</v>
          </cell>
          <cell r="E3283" t="str">
            <v>Good Standing</v>
          </cell>
        </row>
        <row r="3284">
          <cell r="A3284" t="str">
            <v>331700010000</v>
          </cell>
          <cell r="B3284" t="str">
            <v>NYC GEOG DIST #17 - BROOKLYN</v>
          </cell>
          <cell r="C3284" t="str">
            <v>331700011568</v>
          </cell>
          <cell r="D3284" t="str">
            <v>BROWNSVILLE  ACADEMY HIGH SCHOOL</v>
          </cell>
          <cell r="E3284" t="str">
            <v>Good Standing</v>
          </cell>
        </row>
        <row r="3285">
          <cell r="A3285" t="str">
            <v>331700010000</v>
          </cell>
          <cell r="B3285" t="str">
            <v>NYC GEOG DIST #17 - BROOKLYN</v>
          </cell>
          <cell r="C3285" t="str">
            <v>331700011590</v>
          </cell>
          <cell r="D3285" t="str">
            <v>MEDGAR EVERS COLLEGE PREP SCHOOL</v>
          </cell>
          <cell r="E3285" t="str">
            <v>Good Standing</v>
          </cell>
        </row>
        <row r="3286">
          <cell r="A3286" t="str">
            <v>331700010000</v>
          </cell>
          <cell r="B3286" t="str">
            <v>NYC GEOG DIST #17 - BROOKLYN</v>
          </cell>
          <cell r="C3286" t="str">
            <v>331700011600</v>
          </cell>
          <cell r="D3286" t="str">
            <v>CLARA BARTON HIGH SCHOOL</v>
          </cell>
          <cell r="E3286" t="str">
            <v>Focus</v>
          </cell>
        </row>
        <row r="3287">
          <cell r="A3287" t="str">
            <v>331700010000</v>
          </cell>
          <cell r="B3287" t="str">
            <v>NYC GEOG DIST #17 - BROOKLYN</v>
          </cell>
          <cell r="C3287" t="str">
            <v>331700011625</v>
          </cell>
          <cell r="D3287" t="str">
            <v>PAUL ROBESON HIGH SCHOOL</v>
          </cell>
          <cell r="E3287" t="str">
            <v>Priority</v>
          </cell>
        </row>
        <row r="3288">
          <cell r="A3288" t="str">
            <v>331700010000</v>
          </cell>
          <cell r="B3288" t="str">
            <v>NYC GEOG DIST #17 - BROOKLYN</v>
          </cell>
          <cell r="C3288" t="str">
            <v>331700011751</v>
          </cell>
          <cell r="D3288" t="str">
            <v>ACADEMY FOR HEALTH CAREERS</v>
          </cell>
          <cell r="E3288" t="str">
            <v>Good Standing</v>
          </cell>
        </row>
        <row r="3289">
          <cell r="A3289" t="str">
            <v>331800010000</v>
          </cell>
          <cell r="B3289" t="str">
            <v>NYC GEOG DIST #18 - BROOKLYN</v>
          </cell>
          <cell r="C3289" t="str">
            <v>331800010000</v>
          </cell>
          <cell r="D3289" t="str">
            <v>NYC GEOG DIST #18 - BROOKLYN</v>
          </cell>
          <cell r="E3289" t="str">
            <v>Focus District</v>
          </cell>
        </row>
        <row r="3290">
          <cell r="A3290" t="str">
            <v>331800010000</v>
          </cell>
          <cell r="B3290" t="str">
            <v>NYC GEOG DIST #18 - BROOKLYN</v>
          </cell>
          <cell r="C3290" t="str">
            <v>331800010066</v>
          </cell>
          <cell r="D3290" t="str">
            <v>PS 66</v>
          </cell>
          <cell r="E3290" t="str">
            <v>Good Standing</v>
          </cell>
        </row>
        <row r="3291">
          <cell r="A3291" t="str">
            <v>331800010000</v>
          </cell>
          <cell r="B3291" t="str">
            <v>NYC GEOG DIST #18 - BROOKLYN</v>
          </cell>
          <cell r="C3291" t="str">
            <v>331800010068</v>
          </cell>
          <cell r="D3291" t="str">
            <v>IS 68 ISAAC BILDERSEE</v>
          </cell>
          <cell r="E3291" t="str">
            <v>Good Standing</v>
          </cell>
        </row>
        <row r="3292">
          <cell r="A3292" t="str">
            <v>331800010000</v>
          </cell>
          <cell r="B3292" t="str">
            <v>NYC GEOG DIST #18 - BROOKLYN</v>
          </cell>
          <cell r="C3292" t="str">
            <v>331800010114</v>
          </cell>
          <cell r="D3292" t="str">
            <v>PS 114 RYDER ELEMENTARY</v>
          </cell>
          <cell r="E3292" t="str">
            <v>Focus</v>
          </cell>
        </row>
        <row r="3293">
          <cell r="A3293" t="str">
            <v>331800010000</v>
          </cell>
          <cell r="B3293" t="str">
            <v>NYC GEOG DIST #18 - BROOKLYN</v>
          </cell>
          <cell r="C3293" t="str">
            <v>331800010115</v>
          </cell>
          <cell r="D3293" t="str">
            <v>PS 115 DANIEL MUCATEL SCHOOL</v>
          </cell>
          <cell r="E3293" t="str">
            <v>Good Standing</v>
          </cell>
        </row>
        <row r="3294">
          <cell r="A3294" t="str">
            <v>331800010000</v>
          </cell>
          <cell r="B3294" t="str">
            <v>NYC GEOG DIST #18 - BROOKLYN</v>
          </cell>
          <cell r="C3294" t="str">
            <v>331800010135</v>
          </cell>
          <cell r="D3294" t="str">
            <v>PS 135 SHELDON A BROOKNER</v>
          </cell>
          <cell r="E3294" t="str">
            <v>Good Standing</v>
          </cell>
        </row>
        <row r="3295">
          <cell r="A3295" t="str">
            <v>331800010000</v>
          </cell>
          <cell r="B3295" t="str">
            <v>NYC GEOG DIST #18 - BROOKLYN</v>
          </cell>
          <cell r="C3295" t="str">
            <v>331800010208</v>
          </cell>
          <cell r="D3295" t="str">
            <v>PS 208 ELSA EBELING</v>
          </cell>
          <cell r="E3295" t="str">
            <v>Good Standing</v>
          </cell>
        </row>
        <row r="3296">
          <cell r="A3296" t="str">
            <v>331800010000</v>
          </cell>
          <cell r="B3296" t="str">
            <v>NYC GEOG DIST #18 - BROOKLYN</v>
          </cell>
          <cell r="C3296" t="str">
            <v>331800010211</v>
          </cell>
          <cell r="D3296" t="str">
            <v>IS 211 JOHN WILSON</v>
          </cell>
          <cell r="E3296" t="str">
            <v>Good Standing</v>
          </cell>
        </row>
        <row r="3297">
          <cell r="A3297" t="str">
            <v>331800010000</v>
          </cell>
          <cell r="B3297" t="str">
            <v>NYC GEOG DIST #18 - BROOKLYN</v>
          </cell>
          <cell r="C3297" t="str">
            <v>331800010219</v>
          </cell>
          <cell r="D3297" t="str">
            <v>PS 219 KENNEDY-KING</v>
          </cell>
          <cell r="E3297" t="str">
            <v>Good Standing</v>
          </cell>
        </row>
        <row r="3298">
          <cell r="A3298" t="str">
            <v>331800010000</v>
          </cell>
          <cell r="B3298" t="str">
            <v>NYC GEOG DIST #18 - BROOKLYN</v>
          </cell>
          <cell r="C3298" t="str">
            <v>331800010233</v>
          </cell>
          <cell r="D3298" t="str">
            <v>PS 233 LANGSTON HUGHES</v>
          </cell>
          <cell r="E3298" t="str">
            <v>Focus</v>
          </cell>
        </row>
        <row r="3299">
          <cell r="A3299" t="str">
            <v>331800010000</v>
          </cell>
          <cell r="B3299" t="str">
            <v>NYC GEOG DIST #18 - BROOKLYN</v>
          </cell>
          <cell r="C3299" t="str">
            <v>331800010235</v>
          </cell>
          <cell r="D3299" t="str">
            <v>PS 235  LENOX SCHOOL</v>
          </cell>
          <cell r="E3299" t="str">
            <v>Good Standing</v>
          </cell>
        </row>
        <row r="3300">
          <cell r="A3300" t="str">
            <v>331800010000</v>
          </cell>
          <cell r="B3300" t="str">
            <v>NYC GEOG DIST #18 - BROOKLYN</v>
          </cell>
          <cell r="C3300" t="str">
            <v>331800010244</v>
          </cell>
          <cell r="D3300" t="str">
            <v>PS 244 RICHARD R GREEN</v>
          </cell>
          <cell r="E3300" t="str">
            <v>Good Standing</v>
          </cell>
        </row>
        <row r="3301">
          <cell r="A3301" t="str">
            <v>331800010000</v>
          </cell>
          <cell r="B3301" t="str">
            <v>NYC GEOG DIST #18 - BROOKLYN</v>
          </cell>
          <cell r="C3301" t="str">
            <v>331800010268</v>
          </cell>
          <cell r="D3301" t="str">
            <v>PS 268 EMMA LAZARUS</v>
          </cell>
          <cell r="E3301" t="str">
            <v>Good Standing</v>
          </cell>
        </row>
        <row r="3302">
          <cell r="A3302" t="str">
            <v>331800010000</v>
          </cell>
          <cell r="B3302" t="str">
            <v>NYC GEOG DIST #18 - BROOKLYN</v>
          </cell>
          <cell r="C3302" t="str">
            <v>331800010272</v>
          </cell>
          <cell r="D3302" t="str">
            <v>PS 272 CURTIS ESTABROOK</v>
          </cell>
          <cell r="E3302" t="str">
            <v>Focus</v>
          </cell>
        </row>
        <row r="3303">
          <cell r="A3303" t="str">
            <v>331800010000</v>
          </cell>
          <cell r="B3303" t="str">
            <v>NYC GEOG DIST #18 - BROOKLYN</v>
          </cell>
          <cell r="C3303" t="str">
            <v>331800010276</v>
          </cell>
          <cell r="D3303" t="str">
            <v>PS 276 LOUIS MARSHALL</v>
          </cell>
          <cell r="E3303" t="str">
            <v>Good Standing</v>
          </cell>
        </row>
        <row r="3304">
          <cell r="A3304" t="str">
            <v>331800010000</v>
          </cell>
          <cell r="B3304" t="str">
            <v>NYC GEOG DIST #18 - BROOKLYN</v>
          </cell>
          <cell r="C3304" t="str">
            <v>331800010279</v>
          </cell>
          <cell r="D3304" t="str">
            <v>PS 279 HERMAN SCHREIBER</v>
          </cell>
          <cell r="E3304" t="str">
            <v>Local Assistance Plan</v>
          </cell>
        </row>
        <row r="3305">
          <cell r="A3305" t="str">
            <v>331800010000</v>
          </cell>
          <cell r="B3305" t="str">
            <v>NYC GEOG DIST #18 - BROOKLYN</v>
          </cell>
          <cell r="C3305" t="str">
            <v>331800010285</v>
          </cell>
          <cell r="D3305" t="str">
            <v>IS 285 MEYER LEVIN</v>
          </cell>
          <cell r="E3305" t="str">
            <v>Good Standing</v>
          </cell>
        </row>
        <row r="3306">
          <cell r="A3306" t="str">
            <v>331800010000</v>
          </cell>
          <cell r="B3306" t="str">
            <v>NYC GEOG DIST #18 - BROOKLYN</v>
          </cell>
          <cell r="C3306" t="str">
            <v>331800010366</v>
          </cell>
          <cell r="D3306" t="str">
            <v>THE SCIENCE &amp; MEDICINE MIDDLE SCHOOL</v>
          </cell>
          <cell r="E3306" t="str">
            <v>Good Standing</v>
          </cell>
        </row>
        <row r="3307">
          <cell r="A3307" t="str">
            <v>331800010000</v>
          </cell>
          <cell r="B3307" t="str">
            <v>NYC GEOG DIST #18 - BROOKLYN</v>
          </cell>
          <cell r="C3307" t="str">
            <v>331800010581</v>
          </cell>
          <cell r="D3307" t="str">
            <v>EAST FLATBUSH COMM RESEARCH SCHOOL</v>
          </cell>
          <cell r="E3307" t="str">
            <v>Priority</v>
          </cell>
        </row>
        <row r="3308">
          <cell r="A3308" t="str">
            <v>331800010000</v>
          </cell>
          <cell r="B3308" t="str">
            <v>NYC GEOG DIST #18 - BROOKLYN</v>
          </cell>
          <cell r="C3308" t="str">
            <v>331800010588</v>
          </cell>
          <cell r="D3308" t="str">
            <v>MIDDLE SCHOOL FOR ART AND PHILOSOPHY</v>
          </cell>
          <cell r="E3308" t="str">
            <v>Focus</v>
          </cell>
        </row>
        <row r="3309">
          <cell r="A3309" t="str">
            <v>331800010000</v>
          </cell>
          <cell r="B3309" t="str">
            <v>NYC GEOG DIST #18 - BROOKLYN</v>
          </cell>
          <cell r="C3309" t="str">
            <v>331800010598</v>
          </cell>
          <cell r="D3309" t="str">
            <v>MS OF MARKETING AND LEGAL STUDIES</v>
          </cell>
          <cell r="E3309" t="str">
            <v>Good Standing</v>
          </cell>
        </row>
        <row r="3310">
          <cell r="A3310" t="str">
            <v>331800010000</v>
          </cell>
          <cell r="B3310" t="str">
            <v>NYC GEOG DIST #18 - BROOKLYN</v>
          </cell>
          <cell r="C3310" t="str">
            <v>331800011563</v>
          </cell>
          <cell r="D3310" t="str">
            <v>IT TAKES A VILLAGE ACADEMY</v>
          </cell>
          <cell r="E3310" t="str">
            <v>Good Standing</v>
          </cell>
        </row>
        <row r="3311">
          <cell r="A3311" t="str">
            <v>331800010000</v>
          </cell>
          <cell r="B3311" t="str">
            <v>NYC GEOG DIST #18 - BROOKLYN</v>
          </cell>
          <cell r="C3311" t="str">
            <v>331800011566</v>
          </cell>
          <cell r="D3311" t="str">
            <v>BROOKLYN GENERATION SCHOOL</v>
          </cell>
          <cell r="E3311" t="str">
            <v>Focus</v>
          </cell>
        </row>
        <row r="3312">
          <cell r="A3312" t="str">
            <v>331800010000</v>
          </cell>
          <cell r="B3312" t="str">
            <v>NYC GEOG DIST #18 - BROOKLYN</v>
          </cell>
          <cell r="C3312" t="str">
            <v>331800011567</v>
          </cell>
          <cell r="D3312" t="str">
            <v>BROOKLYN THEATRE ARTS HIGH SCHOOL</v>
          </cell>
          <cell r="E3312" t="str">
            <v>Good Standing</v>
          </cell>
        </row>
        <row r="3313">
          <cell r="A3313" t="str">
            <v>331800010000</v>
          </cell>
          <cell r="B3313" t="str">
            <v>NYC GEOG DIST #18 - BROOKLYN</v>
          </cell>
          <cell r="C3313" t="str">
            <v>331800011569</v>
          </cell>
          <cell r="D3313" t="str">
            <v>KURT HAHN EXPEDITIONARY LRNING SCH</v>
          </cell>
          <cell r="E3313" t="str">
            <v>Focus</v>
          </cell>
        </row>
        <row r="3314">
          <cell r="A3314" t="str">
            <v>331800010000</v>
          </cell>
          <cell r="B3314" t="str">
            <v>NYC GEOG DIST #18 - BROOKLYN</v>
          </cell>
          <cell r="C3314" t="str">
            <v>331800011576</v>
          </cell>
          <cell r="D3314" t="str">
            <v>VICTORY COLLEGIATE HIGH SCHOOL</v>
          </cell>
          <cell r="E3314" t="str">
            <v>Good Standing</v>
          </cell>
        </row>
        <row r="3315">
          <cell r="A3315" t="str">
            <v>331800010000</v>
          </cell>
          <cell r="B3315" t="str">
            <v>NYC GEOG DIST #18 - BROOKLYN</v>
          </cell>
          <cell r="C3315" t="str">
            <v>331800011578</v>
          </cell>
          <cell r="D3315" t="str">
            <v>BROOKLYN BRIDGE ACADEMY</v>
          </cell>
          <cell r="E3315" t="str">
            <v>Good Standing</v>
          </cell>
        </row>
        <row r="3316">
          <cell r="A3316" t="str">
            <v>331800010000</v>
          </cell>
          <cell r="B3316" t="str">
            <v>NYC GEOG DIST #18 - BROOKLYN</v>
          </cell>
          <cell r="C3316" t="str">
            <v>331800011589</v>
          </cell>
          <cell r="D3316" t="str">
            <v>ARTS &amp; MEDIA PREP ACADEMY</v>
          </cell>
          <cell r="E3316" t="str">
            <v>Good Standing</v>
          </cell>
        </row>
        <row r="3317">
          <cell r="A3317" t="str">
            <v>331800010000</v>
          </cell>
          <cell r="B3317" t="str">
            <v>NYC GEOG DIST #18 - BROOKLYN</v>
          </cell>
          <cell r="C3317" t="str">
            <v>331800011617</v>
          </cell>
          <cell r="D3317" t="str">
            <v>HS FOR INNOVATION -ADVERTISING/MEDIA</v>
          </cell>
          <cell r="E3317" t="str">
            <v>Good Standing</v>
          </cell>
        </row>
        <row r="3318">
          <cell r="A3318" t="str">
            <v>331800010000</v>
          </cell>
          <cell r="B3318" t="str">
            <v>NYC GEOG DIST #18 - BROOKLYN</v>
          </cell>
          <cell r="C3318" t="str">
            <v>331800011629</v>
          </cell>
          <cell r="D3318" t="str">
            <v>CULTURAL ACADEMY-ARTS AND SCIENCES</v>
          </cell>
          <cell r="E3318" t="str">
            <v>Good Standing</v>
          </cell>
        </row>
        <row r="3319">
          <cell r="A3319" t="str">
            <v>331800010000</v>
          </cell>
          <cell r="B3319" t="str">
            <v>NYC GEOG DIST #18 - BROOKLYN</v>
          </cell>
          <cell r="C3319" t="str">
            <v>331800011633</v>
          </cell>
          <cell r="D3319" t="str">
            <v>HIGH SCHOOL FOR MEDICAL PROFESSIONS</v>
          </cell>
          <cell r="E3319" t="str">
            <v>Good Standing</v>
          </cell>
        </row>
        <row r="3320">
          <cell r="A3320" t="str">
            <v>331800010000</v>
          </cell>
          <cell r="B3320" t="str">
            <v>NYC GEOG DIST #18 - BROOKLYN</v>
          </cell>
          <cell r="C3320" t="str">
            <v>331800011635</v>
          </cell>
          <cell r="D3320" t="str">
            <v>OLYMPUS ACADEMY</v>
          </cell>
          <cell r="E3320" t="str">
            <v>Good Standing</v>
          </cell>
        </row>
        <row r="3321">
          <cell r="A3321" t="str">
            <v>331800010000</v>
          </cell>
          <cell r="B3321" t="str">
            <v>NYC GEOG DIST #18 - BROOKLYN</v>
          </cell>
          <cell r="C3321" t="str">
            <v>331800011637</v>
          </cell>
          <cell r="D3321" t="str">
            <v>ACAD FOR CONSERVATION &amp; ENVIRONMENT</v>
          </cell>
          <cell r="E3321" t="str">
            <v>Good Standing</v>
          </cell>
        </row>
        <row r="3322">
          <cell r="A3322" t="str">
            <v>331800010000</v>
          </cell>
          <cell r="B3322" t="str">
            <v>NYC GEOG DIST #18 - BROOKLYN</v>
          </cell>
          <cell r="C3322" t="str">
            <v>331800011642</v>
          </cell>
          <cell r="D3322" t="str">
            <v>URBAN ACTION ACADEMY</v>
          </cell>
          <cell r="E3322" t="str">
            <v>Good Standing</v>
          </cell>
        </row>
        <row r="3323">
          <cell r="A3323" t="str">
            <v>331800010000</v>
          </cell>
          <cell r="B3323" t="str">
            <v>NYC GEOG DIST #18 - BROOKLYN</v>
          </cell>
          <cell r="C3323" t="str">
            <v>331800011673</v>
          </cell>
          <cell r="D3323" t="str">
            <v>EAST BROOKLYN COMMUNITY HIGH SCHOOL</v>
          </cell>
          <cell r="E3323" t="str">
            <v>Good Standing</v>
          </cell>
        </row>
        <row r="3324">
          <cell r="A3324" t="str">
            <v>331900010000</v>
          </cell>
          <cell r="B3324" t="str">
            <v>NYC GEOG DIST #19 - BROOKLYN</v>
          </cell>
          <cell r="C3324" t="str">
            <v>331900010000</v>
          </cell>
          <cell r="D3324" t="str">
            <v>NYC GEOG DIST #19 - BROOKLYN</v>
          </cell>
          <cell r="E3324" t="str">
            <v>Focus District</v>
          </cell>
        </row>
        <row r="3325">
          <cell r="A3325" t="str">
            <v>331900010000</v>
          </cell>
          <cell r="B3325" t="str">
            <v>NYC GEOG DIST #19 - BROOKLYN</v>
          </cell>
          <cell r="C3325" t="str">
            <v>331900010007</v>
          </cell>
          <cell r="D3325" t="str">
            <v>PS 7 ABRAHAM LINCOLN</v>
          </cell>
          <cell r="E3325" t="str">
            <v>Good Standing</v>
          </cell>
        </row>
        <row r="3326">
          <cell r="A3326" t="str">
            <v>331900010000</v>
          </cell>
          <cell r="B3326" t="str">
            <v>NYC GEOG DIST #19 - BROOKLYN</v>
          </cell>
          <cell r="C3326" t="str">
            <v>331900010013</v>
          </cell>
          <cell r="D3326" t="str">
            <v>PS 13 ROBERTO CLEMENTE</v>
          </cell>
          <cell r="E3326" t="str">
            <v>Focus</v>
          </cell>
        </row>
        <row r="3327">
          <cell r="A3327" t="str">
            <v>331900010000</v>
          </cell>
          <cell r="B3327" t="str">
            <v>NYC GEOG DIST #19 - BROOKLYN</v>
          </cell>
          <cell r="C3327" t="str">
            <v>331900010065</v>
          </cell>
          <cell r="D3327" t="str">
            <v>PS 65</v>
          </cell>
          <cell r="E3327" t="str">
            <v>Good Standing</v>
          </cell>
        </row>
        <row r="3328">
          <cell r="A3328" t="str">
            <v>331900010000</v>
          </cell>
          <cell r="B3328" t="str">
            <v>NYC GEOG DIST #19 - BROOKLYN</v>
          </cell>
          <cell r="C3328" t="str">
            <v>331900010089</v>
          </cell>
          <cell r="D3328" t="str">
            <v>PS 89 CYPRESS HILLS</v>
          </cell>
          <cell r="E3328" t="str">
            <v>Good Standing</v>
          </cell>
        </row>
        <row r="3329">
          <cell r="A3329" t="str">
            <v>331900010000</v>
          </cell>
          <cell r="B3329" t="str">
            <v>NYC GEOG DIST #19 - BROOKLYN</v>
          </cell>
          <cell r="C3329" t="str">
            <v>331900010108</v>
          </cell>
          <cell r="D3329" t="str">
            <v>PS 108 SAL ABBRACCIAMENTO</v>
          </cell>
          <cell r="E3329" t="str">
            <v>Good Standing</v>
          </cell>
        </row>
        <row r="3330">
          <cell r="A3330" t="str">
            <v>331900010000</v>
          </cell>
          <cell r="B3330" t="str">
            <v>NYC GEOG DIST #19 - BROOKLYN</v>
          </cell>
          <cell r="C3330" t="str">
            <v>331900010149</v>
          </cell>
          <cell r="D3330" t="str">
            <v>PS 149 DANNY KAYE</v>
          </cell>
          <cell r="E3330" t="str">
            <v>Good Standing</v>
          </cell>
        </row>
        <row r="3331">
          <cell r="A3331" t="str">
            <v>331900010000</v>
          </cell>
          <cell r="B3331" t="str">
            <v>NYC GEOG DIST #19 - BROOKLYN</v>
          </cell>
          <cell r="C3331" t="str">
            <v>331900010158</v>
          </cell>
          <cell r="D3331" t="str">
            <v>PS 158 WARWICK</v>
          </cell>
          <cell r="E3331" t="str">
            <v>Good Standing</v>
          </cell>
        </row>
        <row r="3332">
          <cell r="A3332" t="str">
            <v>331900010000</v>
          </cell>
          <cell r="B3332" t="str">
            <v>NYC GEOG DIST #19 - BROOKLYN</v>
          </cell>
          <cell r="C3332" t="str">
            <v>331900010159</v>
          </cell>
          <cell r="D3332" t="str">
            <v>PS 159 ISAAC PITKIN</v>
          </cell>
          <cell r="E3332" t="str">
            <v>Good Standing</v>
          </cell>
        </row>
        <row r="3333">
          <cell r="A3333" t="str">
            <v>331900010000</v>
          </cell>
          <cell r="B3333" t="str">
            <v>NYC GEOG DIST #19 - BROOKLYN</v>
          </cell>
          <cell r="C3333" t="str">
            <v>331900010166</v>
          </cell>
          <cell r="D3333" t="str">
            <v>JHS 166 GEORGE GERSHWIN</v>
          </cell>
          <cell r="E3333" t="str">
            <v>Priority</v>
          </cell>
        </row>
        <row r="3334">
          <cell r="A3334" t="str">
            <v>331900010000</v>
          </cell>
          <cell r="B3334" t="str">
            <v>NYC GEOG DIST #19 - BROOKLYN</v>
          </cell>
          <cell r="C3334" t="str">
            <v>331900010171</v>
          </cell>
          <cell r="D3334" t="str">
            <v>IS 171 ABRAHAM LINCOLN</v>
          </cell>
          <cell r="E3334" t="str">
            <v>Focus</v>
          </cell>
        </row>
        <row r="3335">
          <cell r="A3335" t="str">
            <v>331900010000</v>
          </cell>
          <cell r="B3335" t="str">
            <v>NYC GEOG DIST #19 - BROOKLYN</v>
          </cell>
          <cell r="C3335" t="str">
            <v>331900010174</v>
          </cell>
          <cell r="D3335" t="str">
            <v>PS 174 DUMONT</v>
          </cell>
          <cell r="E3335" t="str">
            <v>Focus</v>
          </cell>
        </row>
        <row r="3336">
          <cell r="A3336" t="str">
            <v>331900010000</v>
          </cell>
          <cell r="B3336" t="str">
            <v>NYC GEOG DIST #19 - BROOKLYN</v>
          </cell>
          <cell r="C3336" t="str">
            <v>331900010190</v>
          </cell>
          <cell r="D3336" t="str">
            <v>PS 190 SHEFFIELD</v>
          </cell>
          <cell r="E3336" t="str">
            <v>Good Standing</v>
          </cell>
        </row>
        <row r="3337">
          <cell r="A3337" t="str">
            <v>331900010000</v>
          </cell>
          <cell r="B3337" t="str">
            <v>NYC GEOG DIST #19 - BROOKLYN</v>
          </cell>
          <cell r="C3337" t="str">
            <v>331900010202</v>
          </cell>
          <cell r="D3337" t="str">
            <v>PS 202 ERNEST S JENKYNS</v>
          </cell>
          <cell r="E3337" t="str">
            <v>Focus</v>
          </cell>
        </row>
        <row r="3338">
          <cell r="A3338" t="str">
            <v>331900010000</v>
          </cell>
          <cell r="B3338" t="str">
            <v>NYC GEOG DIST #19 - BROOKLYN</v>
          </cell>
          <cell r="C3338" t="str">
            <v>331900010213</v>
          </cell>
          <cell r="D3338" t="str">
            <v>PS 213 NEW LOTS</v>
          </cell>
          <cell r="E3338" t="str">
            <v>Focus</v>
          </cell>
        </row>
        <row r="3339">
          <cell r="A3339" t="str">
            <v>331900010000</v>
          </cell>
          <cell r="B3339" t="str">
            <v>NYC GEOG DIST #19 - BROOKLYN</v>
          </cell>
          <cell r="C3339" t="str">
            <v>331900010214</v>
          </cell>
          <cell r="D3339" t="str">
            <v>PS 214 MICHAEL FRIEDSAM</v>
          </cell>
          <cell r="E3339" t="str">
            <v>Good Standing</v>
          </cell>
        </row>
        <row r="3340">
          <cell r="A3340" t="str">
            <v>331900010000</v>
          </cell>
          <cell r="B3340" t="str">
            <v>NYC GEOG DIST #19 - BROOKLYN</v>
          </cell>
          <cell r="C3340" t="str">
            <v>331900010218</v>
          </cell>
          <cell r="D3340" t="str">
            <v>JHS 218 JAMES P SINNOTT</v>
          </cell>
          <cell r="E3340" t="str">
            <v>Focus</v>
          </cell>
        </row>
        <row r="3341">
          <cell r="A3341" t="str">
            <v>331900010000</v>
          </cell>
          <cell r="B3341" t="str">
            <v>NYC GEOG DIST #19 - BROOKLYN</v>
          </cell>
          <cell r="C3341" t="str">
            <v>331900010224</v>
          </cell>
          <cell r="D3341" t="str">
            <v>PS 224 HALE A WOODRUFF</v>
          </cell>
          <cell r="E3341" t="str">
            <v>Focus</v>
          </cell>
        </row>
        <row r="3342">
          <cell r="A3342" t="str">
            <v>331900010000</v>
          </cell>
          <cell r="B3342" t="str">
            <v>NYC GEOG DIST #19 - BROOKLYN</v>
          </cell>
          <cell r="C3342" t="str">
            <v>331900010260</v>
          </cell>
          <cell r="D3342" t="str">
            <v>PS 260 BREUCKELEN</v>
          </cell>
          <cell r="E3342" t="str">
            <v>Good Standing</v>
          </cell>
        </row>
        <row r="3343">
          <cell r="A3343" t="str">
            <v>331900010000</v>
          </cell>
          <cell r="B3343" t="str">
            <v>NYC GEOG DIST #19 - BROOKLYN</v>
          </cell>
          <cell r="C3343" t="str">
            <v>331900010273</v>
          </cell>
          <cell r="D3343" t="str">
            <v>PS 273 WORTMAN</v>
          </cell>
          <cell r="E3343" t="str">
            <v>Focus</v>
          </cell>
        </row>
        <row r="3344">
          <cell r="A3344" t="str">
            <v>331900010000</v>
          </cell>
          <cell r="B3344" t="str">
            <v>NYC GEOG DIST #19 - BROOKLYN</v>
          </cell>
          <cell r="C3344" t="str">
            <v>331900010290</v>
          </cell>
          <cell r="D3344" t="str">
            <v>PS 290 JUAN MOREL CAMPOS</v>
          </cell>
          <cell r="E3344" t="str">
            <v>Good Standing</v>
          </cell>
        </row>
        <row r="3345">
          <cell r="A3345" t="str">
            <v>331900010000</v>
          </cell>
          <cell r="B3345" t="str">
            <v>NYC GEOG DIST #19 - BROOKLYN</v>
          </cell>
          <cell r="C3345" t="str">
            <v>331900010292</v>
          </cell>
          <cell r="D3345" t="str">
            <v>JHS 292 MARGARET S DOUGLAS</v>
          </cell>
          <cell r="E3345" t="str">
            <v>Good Standing</v>
          </cell>
        </row>
        <row r="3346">
          <cell r="A3346" t="str">
            <v>331900010000</v>
          </cell>
          <cell r="B3346" t="str">
            <v>NYC GEOG DIST #19 - BROOKLYN</v>
          </cell>
          <cell r="C3346" t="str">
            <v>331900010302</v>
          </cell>
          <cell r="D3346" t="str">
            <v>JHS 302 RAFAEL CORDERO</v>
          </cell>
          <cell r="E3346" t="str">
            <v>Priority</v>
          </cell>
        </row>
        <row r="3347">
          <cell r="A3347" t="str">
            <v>331900010000</v>
          </cell>
          <cell r="B3347" t="str">
            <v>NYC GEOG DIST #19 - BROOKLYN</v>
          </cell>
          <cell r="C3347" t="str">
            <v>331900010306</v>
          </cell>
          <cell r="D3347" t="str">
            <v>PS 306 ETHAN ALLEN</v>
          </cell>
          <cell r="E3347" t="str">
            <v>Focus</v>
          </cell>
        </row>
        <row r="3348">
          <cell r="A3348" t="str">
            <v>331900010000</v>
          </cell>
          <cell r="B3348" t="str">
            <v>NYC GEOG DIST #19 - BROOKLYN</v>
          </cell>
          <cell r="C3348" t="str">
            <v>331900010311</v>
          </cell>
          <cell r="D3348" t="str">
            <v>ESSENCE SCHOOL</v>
          </cell>
          <cell r="E3348" t="str">
            <v>Focus</v>
          </cell>
        </row>
        <row r="3349">
          <cell r="A3349" t="str">
            <v>331900010000</v>
          </cell>
          <cell r="B3349" t="str">
            <v>NYC GEOG DIST #19 - BROOKLYN</v>
          </cell>
          <cell r="C3349" t="str">
            <v>331900010325</v>
          </cell>
          <cell r="D3349" t="str">
            <v>FRESH CREEK SCHOOL (THE)</v>
          </cell>
          <cell r="E3349" t="str">
            <v>Good Standing</v>
          </cell>
        </row>
        <row r="3350">
          <cell r="A3350" t="str">
            <v>331900010000</v>
          </cell>
          <cell r="B3350" t="str">
            <v>NYC GEOG DIST #19 - BROOKLYN</v>
          </cell>
          <cell r="C3350" t="str">
            <v>331900010328</v>
          </cell>
          <cell r="D3350" t="str">
            <v>PS 328 PHYLLIS WHEATLEY</v>
          </cell>
          <cell r="E3350" t="str">
            <v>Priority</v>
          </cell>
        </row>
        <row r="3351">
          <cell r="A3351" t="str">
            <v>331900010000</v>
          </cell>
          <cell r="B3351" t="str">
            <v>NYC GEOG DIST #19 - BROOKLYN</v>
          </cell>
          <cell r="C3351" t="str">
            <v>331900010345</v>
          </cell>
          <cell r="D3351" t="str">
            <v>PS 345 PATROLMAN ROBERT BOLDEN</v>
          </cell>
          <cell r="E3351" t="str">
            <v>Focus</v>
          </cell>
        </row>
        <row r="3352">
          <cell r="A3352" t="str">
            <v>331900010000</v>
          </cell>
          <cell r="B3352" t="str">
            <v>NYC GEOG DIST #19 - BROOKLYN</v>
          </cell>
          <cell r="C3352" t="str">
            <v>331900010346</v>
          </cell>
          <cell r="D3352" t="str">
            <v>PS 346 ABE STARK</v>
          </cell>
          <cell r="E3352" t="str">
            <v>Focus</v>
          </cell>
        </row>
        <row r="3353">
          <cell r="A3353" t="str">
            <v>331900010000</v>
          </cell>
          <cell r="B3353" t="str">
            <v>NYC GEOG DIST #19 - BROOKLYN</v>
          </cell>
          <cell r="C3353" t="str">
            <v>331900010364</v>
          </cell>
          <cell r="D3353" t="str">
            <v>IS 364 GATEWAY</v>
          </cell>
          <cell r="E3353" t="str">
            <v>Focus</v>
          </cell>
        </row>
        <row r="3354">
          <cell r="A3354" t="str">
            <v>331900010000</v>
          </cell>
          <cell r="B3354" t="str">
            <v>NYC GEOG DIST #19 - BROOKLYN</v>
          </cell>
          <cell r="C3354" t="str">
            <v>331900010452</v>
          </cell>
          <cell r="D3354" t="str">
            <v>FDA VIII MIDDLE SCHOOL</v>
          </cell>
          <cell r="E3354" t="str">
            <v>Good Standing</v>
          </cell>
        </row>
        <row r="3355">
          <cell r="A3355" t="str">
            <v>331900010000</v>
          </cell>
          <cell r="B3355" t="str">
            <v>NYC GEOG DIST #19 - BROOKLYN</v>
          </cell>
          <cell r="C3355" t="str">
            <v>331900010677</v>
          </cell>
          <cell r="D3355" t="str">
            <v>EAST NEW YORK ELEMENTARY-EXCELLENCE</v>
          </cell>
          <cell r="E3355" t="str">
            <v>Focus</v>
          </cell>
        </row>
        <row r="3356">
          <cell r="A3356" t="str">
            <v>331900010000</v>
          </cell>
          <cell r="B3356" t="str">
            <v>NYC GEOG DIST #19 - BROOKLYN</v>
          </cell>
          <cell r="C3356" t="str">
            <v>331900010678</v>
          </cell>
          <cell r="D3356" t="str">
            <v>EAST NEW YORK MIDDLE SCH-EXCELLENCE</v>
          </cell>
          <cell r="E3356" t="str">
            <v>Good Standing</v>
          </cell>
        </row>
        <row r="3357">
          <cell r="A3357" t="str">
            <v>331900010000</v>
          </cell>
          <cell r="B3357" t="str">
            <v>NYC GEOG DIST #19 - BROOKLYN</v>
          </cell>
          <cell r="C3357" t="str">
            <v>331900011404</v>
          </cell>
          <cell r="D3357" t="str">
            <v>ACADEMY FOR YOUNG WRITERS</v>
          </cell>
          <cell r="E3357" t="str">
            <v>Good Standing</v>
          </cell>
        </row>
        <row r="3358">
          <cell r="A3358" t="str">
            <v>331900010000</v>
          </cell>
          <cell r="B3358" t="str">
            <v>NYC GEOG DIST #19 - BROOKLYN</v>
          </cell>
          <cell r="C3358" t="str">
            <v>331900011409</v>
          </cell>
          <cell r="D3358" t="str">
            <v>EAST NY FAMILY ACADEMY</v>
          </cell>
          <cell r="E3358" t="str">
            <v>Good Standing</v>
          </cell>
        </row>
        <row r="3359">
          <cell r="A3359" t="str">
            <v>331900010000</v>
          </cell>
          <cell r="B3359" t="str">
            <v>NYC GEOG DIST #19 - BROOKLYN</v>
          </cell>
          <cell r="C3359" t="str">
            <v>331900011420</v>
          </cell>
          <cell r="D3359" t="str">
            <v>FRANKLIN K LANE HIGH SCHOOL</v>
          </cell>
          <cell r="E3359" t="str">
            <v>Good Standing</v>
          </cell>
        </row>
        <row r="3360">
          <cell r="A3360" t="str">
            <v>331900010000</v>
          </cell>
          <cell r="B3360" t="str">
            <v>NYC GEOG DIST #19 - BROOKLYN</v>
          </cell>
          <cell r="C3360" t="str">
            <v>331900011502</v>
          </cell>
          <cell r="D3360" t="str">
            <v>FDNY HIGH SCHOOL-FIRE &amp; LIFE SAFETY</v>
          </cell>
          <cell r="E3360" t="str">
            <v>Priority</v>
          </cell>
        </row>
        <row r="3361">
          <cell r="A3361" t="str">
            <v>331900010000</v>
          </cell>
          <cell r="B3361" t="str">
            <v>NYC GEOG DIST #19 - BROOKLYN</v>
          </cell>
          <cell r="C3361" t="str">
            <v>331900011504</v>
          </cell>
          <cell r="D3361" t="str">
            <v>HIGH SCHOOL FOR CIVIL RIGHTS</v>
          </cell>
          <cell r="E3361" t="str">
            <v>Good Standing</v>
          </cell>
        </row>
        <row r="3362">
          <cell r="A3362" t="str">
            <v>331900010000</v>
          </cell>
          <cell r="B3362" t="str">
            <v>NYC GEOG DIST #19 - BROOKLYN</v>
          </cell>
          <cell r="C3362" t="str">
            <v>331900011507</v>
          </cell>
          <cell r="D3362" t="str">
            <v>PERF ARTS &amp; TECH HIGH SCHOOL</v>
          </cell>
          <cell r="E3362" t="str">
            <v>Good Standing</v>
          </cell>
        </row>
        <row r="3363">
          <cell r="A3363" t="str">
            <v>331900010000</v>
          </cell>
          <cell r="B3363" t="str">
            <v>NYC GEOG DIST #19 - BROOKLYN</v>
          </cell>
          <cell r="C3363" t="str">
            <v>331900011510</v>
          </cell>
          <cell r="D3363" t="str">
            <v>WORLD ACAD FOR TOTAL COM HEALTH</v>
          </cell>
          <cell r="E3363" t="str">
            <v>Priority</v>
          </cell>
        </row>
        <row r="3364">
          <cell r="A3364" t="str">
            <v>331900010000</v>
          </cell>
          <cell r="B3364" t="str">
            <v>NYC GEOG DIST #19 - BROOKLYN</v>
          </cell>
          <cell r="C3364" t="str">
            <v>331900011583</v>
          </cell>
          <cell r="D3364" t="str">
            <v>MULTICULTURAL HIGH SCHOOL</v>
          </cell>
          <cell r="E3364" t="str">
            <v>Focus</v>
          </cell>
        </row>
        <row r="3365">
          <cell r="A3365" t="str">
            <v>331900010000</v>
          </cell>
          <cell r="B3365" t="str">
            <v>NYC GEOG DIST #19 - BROOKLYN</v>
          </cell>
          <cell r="C3365" t="str">
            <v>331900011615</v>
          </cell>
          <cell r="D3365" t="str">
            <v>TRANSIT TECH CAREER AND TECH EDU</v>
          </cell>
          <cell r="E3365" t="str">
            <v>Good Standing</v>
          </cell>
        </row>
        <row r="3366">
          <cell r="A3366" t="str">
            <v>331900010000</v>
          </cell>
          <cell r="B3366" t="str">
            <v>NYC GEOG DIST #19 - BROOKLYN</v>
          </cell>
          <cell r="C3366" t="str">
            <v>331900011618</v>
          </cell>
          <cell r="D3366" t="str">
            <v>ACADEMY OF INNOVATIVE TECHNOLOGY</v>
          </cell>
          <cell r="E3366" t="str">
            <v>Good Standing</v>
          </cell>
        </row>
        <row r="3367">
          <cell r="A3367" t="str">
            <v>331900010000</v>
          </cell>
          <cell r="B3367" t="str">
            <v>NYC GEOG DIST #19 - BROOKLYN</v>
          </cell>
          <cell r="C3367" t="str">
            <v>331900011639</v>
          </cell>
          <cell r="D3367" t="str">
            <v>BROOKLYN LAB SCHOOL</v>
          </cell>
          <cell r="E3367" t="str">
            <v>Good Standing</v>
          </cell>
        </row>
        <row r="3368">
          <cell r="A3368" t="str">
            <v>331900010000</v>
          </cell>
          <cell r="B3368" t="str">
            <v>NYC GEOG DIST #19 - BROOKLYN</v>
          </cell>
          <cell r="C3368" t="str">
            <v>331900011659</v>
          </cell>
          <cell r="D3368" t="str">
            <v>CYPRESS HILLS COLLEGIATE PREP SCHOOL</v>
          </cell>
          <cell r="E3368" t="str">
            <v>Priority</v>
          </cell>
        </row>
        <row r="3369">
          <cell r="A3369" t="str">
            <v>331900010000</v>
          </cell>
          <cell r="B3369" t="str">
            <v>NYC GEOG DIST #19 - BROOKLYN</v>
          </cell>
          <cell r="C3369" t="str">
            <v>331900011660</v>
          </cell>
          <cell r="D3369" t="str">
            <v>W H MAXWELL CAREER AND TECH HS</v>
          </cell>
          <cell r="E3369" t="str">
            <v>Local Assistance Plan</v>
          </cell>
        </row>
        <row r="3370">
          <cell r="A3370" t="str">
            <v>331900010000</v>
          </cell>
          <cell r="B3370" t="str">
            <v>NYC GEOG DIST #19 - BROOKLYN</v>
          </cell>
          <cell r="C3370" t="str">
            <v>331900011683</v>
          </cell>
          <cell r="D3370" t="str">
            <v>THE SCH FOR CLASSICS: AN ACADEMY-TWP</v>
          </cell>
          <cell r="E3370" t="str">
            <v>Good Standing</v>
          </cell>
        </row>
        <row r="3371">
          <cell r="A3371" t="str">
            <v>332000010000</v>
          </cell>
          <cell r="B3371" t="str">
            <v>NYC GEOG DIST #20 - BROOKLYN</v>
          </cell>
          <cell r="C3371" t="str">
            <v>332000010176</v>
          </cell>
          <cell r="D3371" t="str">
            <v>PS 176 OVINGTON</v>
          </cell>
          <cell r="E3371" t="str">
            <v>Good Standing</v>
          </cell>
        </row>
        <row r="3372">
          <cell r="A3372" t="str">
            <v>332000010000</v>
          </cell>
          <cell r="B3372" t="str">
            <v>NYC GEOG DIST #20 - BROOKLYN</v>
          </cell>
          <cell r="C3372" t="str">
            <v>332000010187</v>
          </cell>
          <cell r="D3372" t="str">
            <v>IS 187 THE CHRISTA MCAULIFFE SCHOOL</v>
          </cell>
          <cell r="E3372" t="str">
            <v>Good Standing</v>
          </cell>
        </row>
        <row r="3373">
          <cell r="A3373" t="str">
            <v>332000010000</v>
          </cell>
          <cell r="B3373" t="str">
            <v>NYC GEOG DIST #20 - BROOKLYN</v>
          </cell>
          <cell r="C3373" t="str">
            <v>332000010205</v>
          </cell>
          <cell r="D3373" t="str">
            <v>PS 205 CLARION</v>
          </cell>
          <cell r="E3373" t="str">
            <v>Good Standing</v>
          </cell>
        </row>
        <row r="3374">
          <cell r="A3374" t="str">
            <v>332000010000</v>
          </cell>
          <cell r="B3374" t="str">
            <v>NYC GEOG DIST #20 - BROOKLYN</v>
          </cell>
          <cell r="C3374" t="str">
            <v>332000010229</v>
          </cell>
          <cell r="D3374" t="str">
            <v>PS 229 DYKER</v>
          </cell>
          <cell r="E3374" t="str">
            <v>Good Standing</v>
          </cell>
        </row>
        <row r="3375">
          <cell r="A3375" t="str">
            <v>332000010000</v>
          </cell>
          <cell r="B3375" t="str">
            <v>NYC GEOG DIST #20 - BROOKLYN</v>
          </cell>
          <cell r="C3375" t="str">
            <v>332000010247</v>
          </cell>
          <cell r="D3375" t="str">
            <v>PS 247</v>
          </cell>
          <cell r="E3375" t="str">
            <v>Good Standing</v>
          </cell>
        </row>
        <row r="3376">
          <cell r="A3376" t="str">
            <v>332000010000</v>
          </cell>
          <cell r="B3376" t="str">
            <v>NYC GEOG DIST #20 - BROOKLYN</v>
          </cell>
          <cell r="C3376" t="str">
            <v>332000010000</v>
          </cell>
          <cell r="D3376" t="str">
            <v>NYC GEOG DIST #20 - BROOKLYN</v>
          </cell>
          <cell r="E3376" t="str">
            <v>Focus District</v>
          </cell>
        </row>
        <row r="3377">
          <cell r="A3377" t="str">
            <v>332000010000</v>
          </cell>
          <cell r="B3377" t="str">
            <v>NYC GEOG DIST #20 - BROOKLYN</v>
          </cell>
          <cell r="C3377" t="str">
            <v>332000010030</v>
          </cell>
          <cell r="D3377" t="str">
            <v>IS 30 MARY WHITE OVINGTON</v>
          </cell>
          <cell r="E3377" t="str">
            <v>Good Standing</v>
          </cell>
        </row>
        <row r="3378">
          <cell r="A3378" t="str">
            <v>332000010000</v>
          </cell>
          <cell r="B3378" t="str">
            <v>NYC GEOG DIST #20 - BROOKLYN</v>
          </cell>
          <cell r="C3378" t="str">
            <v>332000010048</v>
          </cell>
          <cell r="D3378" t="str">
            <v>PS 48 MAPLETON</v>
          </cell>
          <cell r="E3378" t="str">
            <v>Good Standing</v>
          </cell>
        </row>
        <row r="3379">
          <cell r="A3379" t="str">
            <v>332000010000</v>
          </cell>
          <cell r="B3379" t="str">
            <v>NYC GEOG DIST #20 - BROOKLYN</v>
          </cell>
          <cell r="C3379" t="str">
            <v>332000010062</v>
          </cell>
          <cell r="D3379" t="str">
            <v>JHS 62 DITMAS</v>
          </cell>
          <cell r="E3379" t="str">
            <v>Good Standing</v>
          </cell>
        </row>
        <row r="3380">
          <cell r="A3380" t="str">
            <v>332000010000</v>
          </cell>
          <cell r="B3380" t="str">
            <v>NYC GEOG DIST #20 - BROOKLYN</v>
          </cell>
          <cell r="C3380" t="str">
            <v>332000010069</v>
          </cell>
          <cell r="D3380" t="str">
            <v>PS 69 VINCENT D GRIPPO SCHOOL</v>
          </cell>
          <cell r="E3380" t="str">
            <v>Local Assistance Plan</v>
          </cell>
        </row>
        <row r="3381">
          <cell r="A3381" t="str">
            <v>332000010000</v>
          </cell>
          <cell r="B3381" t="str">
            <v>NYC GEOG DIST #20 - BROOKLYN</v>
          </cell>
          <cell r="C3381" t="str">
            <v>332000010102</v>
          </cell>
          <cell r="D3381" t="str">
            <v>PS 102 THE BAYVIEW</v>
          </cell>
          <cell r="E3381" t="str">
            <v>Good Standing</v>
          </cell>
        </row>
        <row r="3382">
          <cell r="A3382" t="str">
            <v>332000010000</v>
          </cell>
          <cell r="B3382" t="str">
            <v>NYC GEOG DIST #20 - BROOKLYN</v>
          </cell>
          <cell r="C3382" t="str">
            <v>332000010104</v>
          </cell>
          <cell r="D3382" t="str">
            <v>PS/IS 104 THE FORT HAMILTON SCH</v>
          </cell>
          <cell r="E3382" t="str">
            <v>Good Standing</v>
          </cell>
        </row>
        <row r="3383">
          <cell r="A3383" t="str">
            <v>332000010000</v>
          </cell>
          <cell r="B3383" t="str">
            <v>NYC GEOG DIST #20 - BROOKLYN</v>
          </cell>
          <cell r="C3383" t="str">
            <v>332000010105</v>
          </cell>
          <cell r="D3383" t="str">
            <v>PS 105 THE BLYTHEBOURNE</v>
          </cell>
          <cell r="E3383" t="str">
            <v>Good Standing</v>
          </cell>
        </row>
        <row r="3384">
          <cell r="A3384" t="str">
            <v>332000010000</v>
          </cell>
          <cell r="B3384" t="str">
            <v>NYC GEOG DIST #20 - BROOKLYN</v>
          </cell>
          <cell r="C3384" t="str">
            <v>332000010112</v>
          </cell>
          <cell r="D3384" t="str">
            <v>PS 112 LEFFERTS PARK</v>
          </cell>
          <cell r="E3384" t="str">
            <v>Good Standing</v>
          </cell>
        </row>
        <row r="3385">
          <cell r="A3385" t="str">
            <v>332000010000</v>
          </cell>
          <cell r="B3385" t="str">
            <v>NYC GEOG DIST #20 - BROOKLYN</v>
          </cell>
          <cell r="C3385" t="str">
            <v>332000010127</v>
          </cell>
          <cell r="D3385" t="str">
            <v>PS 127 MCKINLEY PARK</v>
          </cell>
          <cell r="E3385" t="str">
            <v>Good Standing</v>
          </cell>
        </row>
        <row r="3386">
          <cell r="A3386" t="str">
            <v>332000010000</v>
          </cell>
          <cell r="B3386" t="str">
            <v>NYC GEOG DIST #20 - BROOKLYN</v>
          </cell>
          <cell r="C3386" t="str">
            <v>332000010160</v>
          </cell>
          <cell r="D3386" t="str">
            <v>PS 160 WILLIAM T SAMPSON</v>
          </cell>
          <cell r="E3386" t="str">
            <v>Good Standing</v>
          </cell>
        </row>
        <row r="3387">
          <cell r="A3387" t="str">
            <v>332000010000</v>
          </cell>
          <cell r="B3387" t="str">
            <v>NYC GEOG DIST #20 - BROOKLYN</v>
          </cell>
          <cell r="C3387" t="str">
            <v>332000010163</v>
          </cell>
          <cell r="D3387" t="str">
            <v>PS 163 BATH BEACH</v>
          </cell>
          <cell r="E3387" t="str">
            <v>Good Standing</v>
          </cell>
        </row>
        <row r="3388">
          <cell r="A3388" t="str">
            <v>332000010000</v>
          </cell>
          <cell r="B3388" t="str">
            <v>NYC GEOG DIST #20 - BROOKLYN</v>
          </cell>
          <cell r="C3388" t="str">
            <v>332000010164</v>
          </cell>
          <cell r="D3388" t="str">
            <v>PS 164 CAESAR RODNEY</v>
          </cell>
          <cell r="E3388" t="str">
            <v>Good Standing</v>
          </cell>
        </row>
        <row r="3389">
          <cell r="A3389" t="str">
            <v>332000010000</v>
          </cell>
          <cell r="B3389" t="str">
            <v>NYC GEOG DIST #20 - BROOKLYN</v>
          </cell>
          <cell r="C3389" t="str">
            <v>332000010170</v>
          </cell>
          <cell r="D3389" t="str">
            <v>RALPH A FABRIZIO SCHOOL</v>
          </cell>
          <cell r="E3389" t="str">
            <v>Good Standing</v>
          </cell>
        </row>
        <row r="3390">
          <cell r="A3390" t="str">
            <v>332000010000</v>
          </cell>
          <cell r="B3390" t="str">
            <v>NYC GEOG DIST #20 - BROOKLYN</v>
          </cell>
          <cell r="C3390" t="str">
            <v>332000010179</v>
          </cell>
          <cell r="D3390" t="str">
            <v>PS 179 KENSINGTON</v>
          </cell>
          <cell r="E3390" t="str">
            <v>Focus</v>
          </cell>
        </row>
        <row r="3391">
          <cell r="A3391" t="str">
            <v>332000010000</v>
          </cell>
          <cell r="B3391" t="str">
            <v>NYC GEOG DIST #20 - BROOKLYN</v>
          </cell>
          <cell r="C3391" t="str">
            <v>332000010180</v>
          </cell>
          <cell r="D3391" t="str">
            <v>SEEALL ACADEMY (THE)</v>
          </cell>
          <cell r="E3391" t="str">
            <v>Good Standing</v>
          </cell>
        </row>
        <row r="3392">
          <cell r="A3392" t="str">
            <v>332000010000</v>
          </cell>
          <cell r="B3392" t="str">
            <v>NYC GEOG DIST #20 - BROOKLYN</v>
          </cell>
          <cell r="C3392" t="str">
            <v>332000010185</v>
          </cell>
          <cell r="D3392" t="str">
            <v>PS 185 WALTER KASSENBROCK</v>
          </cell>
          <cell r="E3392" t="str">
            <v>Good Standing</v>
          </cell>
        </row>
        <row r="3393">
          <cell r="A3393" t="str">
            <v>332000010000</v>
          </cell>
          <cell r="B3393" t="str">
            <v>NYC GEOG DIST #20 - BROOKLYN</v>
          </cell>
          <cell r="C3393" t="str">
            <v>332000010186</v>
          </cell>
          <cell r="D3393" t="str">
            <v>PS 186 DR IRVING A GLADSTONE</v>
          </cell>
          <cell r="E3393" t="str">
            <v>Good Standing</v>
          </cell>
        </row>
        <row r="3394">
          <cell r="A3394" t="str">
            <v>332000010000</v>
          </cell>
          <cell r="B3394" t="str">
            <v>NYC GEOG DIST #20 - BROOKLYN</v>
          </cell>
          <cell r="C3394" t="str">
            <v>332000010192</v>
          </cell>
          <cell r="D3394" t="str">
            <v>PS 192 MAGNET SCHOOL-MATH AND SCI</v>
          </cell>
          <cell r="E3394" t="str">
            <v>Good Standing</v>
          </cell>
        </row>
        <row r="3395">
          <cell r="A3395" t="str">
            <v>332000010000</v>
          </cell>
          <cell r="B3395" t="str">
            <v>NYC GEOG DIST #20 - BROOKLYN</v>
          </cell>
          <cell r="C3395" t="str">
            <v>332000010200</v>
          </cell>
          <cell r="D3395" t="str">
            <v>PS 200 BENSON SCHOOL</v>
          </cell>
          <cell r="E3395" t="str">
            <v>Good Standing</v>
          </cell>
        </row>
        <row r="3396">
          <cell r="A3396" t="str">
            <v>332000010000</v>
          </cell>
          <cell r="B3396" t="str">
            <v>NYC GEOG DIST #20 - BROOKLYN</v>
          </cell>
          <cell r="C3396" t="str">
            <v>332000010201</v>
          </cell>
          <cell r="D3396" t="str">
            <v>JHS 201 THE DYKER HEIGHTS</v>
          </cell>
          <cell r="E3396" t="str">
            <v>Good Standing</v>
          </cell>
        </row>
        <row r="3397">
          <cell r="A3397" t="str">
            <v>332000010000</v>
          </cell>
          <cell r="B3397" t="str">
            <v>NYC GEOG DIST #20 - BROOKLYN</v>
          </cell>
          <cell r="C3397" t="str">
            <v>332000010204</v>
          </cell>
          <cell r="D3397" t="str">
            <v>PS 204 VINCE LOMBARDI</v>
          </cell>
          <cell r="E3397" t="str">
            <v>Good Standing</v>
          </cell>
        </row>
        <row r="3398">
          <cell r="A3398" t="str">
            <v>332000010000</v>
          </cell>
          <cell r="B3398" t="str">
            <v>NYC GEOG DIST #20 - BROOKLYN</v>
          </cell>
          <cell r="C3398" t="str">
            <v>332000010220</v>
          </cell>
          <cell r="D3398" t="str">
            <v>JHS 220 JOHN J PERSHING</v>
          </cell>
          <cell r="E3398" t="str">
            <v>Focus</v>
          </cell>
        </row>
        <row r="3399">
          <cell r="A3399" t="str">
            <v>332000010000</v>
          </cell>
          <cell r="B3399" t="str">
            <v>NYC GEOG DIST #20 - BROOKLYN</v>
          </cell>
          <cell r="C3399" t="str">
            <v>332000010223</v>
          </cell>
          <cell r="D3399" t="str">
            <v>JHS 223 THE MONTAUK</v>
          </cell>
          <cell r="E3399" t="str">
            <v>Local Assistance Plan</v>
          </cell>
        </row>
        <row r="3400">
          <cell r="A3400" t="str">
            <v>332000010000</v>
          </cell>
          <cell r="B3400" t="str">
            <v>NYC GEOG DIST #20 - BROOKLYN</v>
          </cell>
          <cell r="C3400" t="str">
            <v>332000010227</v>
          </cell>
          <cell r="D3400" t="str">
            <v>JHS 227 EDWARD B SHALLOW</v>
          </cell>
          <cell r="E3400" t="str">
            <v>Local Assistance Plan</v>
          </cell>
        </row>
        <row r="3401">
          <cell r="A3401" t="str">
            <v>332000010000</v>
          </cell>
          <cell r="B3401" t="str">
            <v>NYC GEOG DIST #20 - BROOKLYN</v>
          </cell>
          <cell r="C3401" t="str">
            <v>332000010259</v>
          </cell>
          <cell r="D3401" t="str">
            <v>JHS 259 WILLIAM MCKINLEY</v>
          </cell>
          <cell r="E3401" t="str">
            <v>Good Standing</v>
          </cell>
        </row>
        <row r="3402">
          <cell r="A3402" t="str">
            <v>332000010000</v>
          </cell>
          <cell r="B3402" t="str">
            <v>NYC GEOG DIST #20 - BROOKLYN</v>
          </cell>
          <cell r="C3402" t="str">
            <v>332000010503</v>
          </cell>
          <cell r="D3402" t="str">
            <v>PS 503 THE SCHOOL OF DISCOVERY</v>
          </cell>
          <cell r="E3402" t="str">
            <v>Good Standing</v>
          </cell>
        </row>
        <row r="3403">
          <cell r="A3403" t="str">
            <v>332000010000</v>
          </cell>
          <cell r="B3403" t="str">
            <v>NYC GEOG DIST #20 - BROOKLYN</v>
          </cell>
          <cell r="C3403" t="str">
            <v>332000010506</v>
          </cell>
          <cell r="D3403" t="str">
            <v>PS 506 JOURNALISM AND TECHNOLOGY</v>
          </cell>
          <cell r="E3403" t="str">
            <v>Good Standing</v>
          </cell>
        </row>
        <row r="3404">
          <cell r="A3404" t="str">
            <v>332000010000</v>
          </cell>
          <cell r="B3404" t="str">
            <v>NYC GEOG DIST #20 - BROOKLYN</v>
          </cell>
          <cell r="C3404" t="str">
            <v>332000010682</v>
          </cell>
          <cell r="D3404" t="str">
            <v>THE ACADEMY OF TALENTED SCHOLARS</v>
          </cell>
          <cell r="E3404" t="str">
            <v>Good Standing</v>
          </cell>
        </row>
        <row r="3405">
          <cell r="A3405" t="str">
            <v>332000010000</v>
          </cell>
          <cell r="B3405" t="str">
            <v>NYC GEOG DIST #20 - BROOKLYN</v>
          </cell>
          <cell r="C3405" t="str">
            <v>332000010686</v>
          </cell>
          <cell r="D3405" t="str">
            <v>BROOKLYN SCHOOL OF INQUIRY</v>
          </cell>
          <cell r="E3405" t="str">
            <v>Good Standing</v>
          </cell>
        </row>
        <row r="3406">
          <cell r="A3406" t="str">
            <v>332000010000</v>
          </cell>
          <cell r="B3406" t="str">
            <v>NYC GEOG DIST #20 - BROOKLYN</v>
          </cell>
          <cell r="C3406" t="str">
            <v>332000011445</v>
          </cell>
          <cell r="D3406" t="str">
            <v>NEW UTRECHT HIGH SCHOOL</v>
          </cell>
          <cell r="E3406" t="str">
            <v>Local Assistance Plan</v>
          </cell>
        </row>
        <row r="3407">
          <cell r="A3407" t="str">
            <v>332000010000</v>
          </cell>
          <cell r="B3407" t="str">
            <v>NYC GEOG DIST #20 - BROOKLYN</v>
          </cell>
          <cell r="C3407" t="str">
            <v>332000011485</v>
          </cell>
          <cell r="D3407" t="str">
            <v>HIGH SCHOOL OF TELECOMMUNICATIONS</v>
          </cell>
          <cell r="E3407" t="str">
            <v>Good Standing</v>
          </cell>
        </row>
        <row r="3408">
          <cell r="A3408" t="str">
            <v>332000010000</v>
          </cell>
          <cell r="B3408" t="str">
            <v>NYC GEOG DIST #20 - BROOKLYN</v>
          </cell>
          <cell r="C3408" t="str">
            <v>332000011490</v>
          </cell>
          <cell r="D3408" t="str">
            <v>FORT HAMILTON HIGH SCHOOL</v>
          </cell>
          <cell r="E3408" t="str">
            <v>Local Assistance Plan</v>
          </cell>
        </row>
        <row r="3409">
          <cell r="A3409" t="str">
            <v>332000010000</v>
          </cell>
          <cell r="B3409" t="str">
            <v>NYC GEOG DIST #20 - BROOKLYN</v>
          </cell>
          <cell r="C3409" t="str">
            <v>332000011505</v>
          </cell>
          <cell r="D3409" t="str">
            <v>FRANKLIN D ROOSEVELT HIGH SCHOOL</v>
          </cell>
          <cell r="E3409" t="str">
            <v>Priority</v>
          </cell>
        </row>
        <row r="3410">
          <cell r="A3410" t="str">
            <v>332000010000</v>
          </cell>
          <cell r="B3410" t="str">
            <v>NYC GEOG DIST #20 - BROOKLYN</v>
          </cell>
          <cell r="C3410" t="str">
            <v>332000011609</v>
          </cell>
          <cell r="D3410" t="str">
            <v>URBAN ASSEMBLY SCH-CRIMINAL JUSTICE</v>
          </cell>
          <cell r="E3410" t="str">
            <v>Good Standing</v>
          </cell>
        </row>
        <row r="3411">
          <cell r="A3411" t="str">
            <v>332100010000</v>
          </cell>
          <cell r="B3411" t="str">
            <v>NYC GEOG DIST #21 - BROOKLYN</v>
          </cell>
          <cell r="C3411" t="str">
            <v>332100010098</v>
          </cell>
          <cell r="D3411" t="str">
            <v>IS 98 BAY ACADEMY</v>
          </cell>
          <cell r="E3411" t="str">
            <v>Good Standing</v>
          </cell>
        </row>
        <row r="3412">
          <cell r="A3412" t="str">
            <v>332100010000</v>
          </cell>
          <cell r="B3412" t="str">
            <v>NYC GEOG DIST #21 - BROOKLYN</v>
          </cell>
          <cell r="C3412" t="str">
            <v>332100010100</v>
          </cell>
          <cell r="D3412" t="str">
            <v>PS 100 THE CONEY ISLAND SCHOOL</v>
          </cell>
          <cell r="E3412" t="str">
            <v>Good Standing</v>
          </cell>
        </row>
        <row r="3413">
          <cell r="A3413" t="str">
            <v>332100010000</v>
          </cell>
          <cell r="B3413" t="str">
            <v>NYC GEOG DIST #21 - BROOKLYN</v>
          </cell>
          <cell r="C3413" t="str">
            <v>332100010239</v>
          </cell>
          <cell r="D3413" t="str">
            <v>MARK TWAIN IS 239-GIFTED &amp; TALENTED</v>
          </cell>
          <cell r="E3413" t="str">
            <v>Good Standing</v>
          </cell>
        </row>
        <row r="3414">
          <cell r="A3414" t="str">
            <v>332100010000</v>
          </cell>
          <cell r="B3414" t="str">
            <v>NYC GEOG DIST #21 - BROOKLYN</v>
          </cell>
          <cell r="C3414" t="str">
            <v>332100010000</v>
          </cell>
          <cell r="D3414" t="str">
            <v>NYC GEOG DIST #21 - BROOKLYN</v>
          </cell>
          <cell r="E3414" t="str">
            <v>Focus District</v>
          </cell>
        </row>
        <row r="3415">
          <cell r="A3415" t="str">
            <v>332100010000</v>
          </cell>
          <cell r="B3415" t="str">
            <v>NYC GEOG DIST #21 - BROOKLYN</v>
          </cell>
          <cell r="C3415" t="str">
            <v>332100010090</v>
          </cell>
          <cell r="D3415" t="str">
            <v>PS 90 EDNA COHEN SCHOOL</v>
          </cell>
          <cell r="E3415" t="str">
            <v>Good Standing</v>
          </cell>
        </row>
        <row r="3416">
          <cell r="A3416" t="str">
            <v>332100010000</v>
          </cell>
          <cell r="B3416" t="str">
            <v>NYC GEOG DIST #21 - BROOKLYN</v>
          </cell>
          <cell r="C3416" t="str">
            <v>332100010095</v>
          </cell>
          <cell r="D3416" t="str">
            <v>PS 95 THE GRAVESEND</v>
          </cell>
          <cell r="E3416" t="str">
            <v>Focus</v>
          </cell>
        </row>
        <row r="3417">
          <cell r="A3417" t="str">
            <v>332100010000</v>
          </cell>
          <cell r="B3417" t="str">
            <v>NYC GEOG DIST #21 - BROOKLYN</v>
          </cell>
          <cell r="C3417" t="str">
            <v>332100010096</v>
          </cell>
          <cell r="D3417" t="str">
            <v>IS 96 SETH LOW</v>
          </cell>
          <cell r="E3417" t="str">
            <v>Local Assistance Plan</v>
          </cell>
        </row>
        <row r="3418">
          <cell r="A3418" t="str">
            <v>332100010000</v>
          </cell>
          <cell r="B3418" t="str">
            <v>NYC GEOG DIST #21 - BROOKLYN</v>
          </cell>
          <cell r="C3418" t="str">
            <v>332100010097</v>
          </cell>
          <cell r="D3418" t="str">
            <v>PS 97 THE HIGHLAWN</v>
          </cell>
          <cell r="E3418" t="str">
            <v>Good Standing</v>
          </cell>
        </row>
        <row r="3419">
          <cell r="A3419" t="str">
            <v>332100010000</v>
          </cell>
          <cell r="B3419" t="str">
            <v>NYC GEOG DIST #21 - BROOKLYN</v>
          </cell>
          <cell r="C3419" t="str">
            <v>332100010099</v>
          </cell>
          <cell r="D3419" t="str">
            <v>PS 99 ISAAC ASIMOV</v>
          </cell>
          <cell r="E3419" t="str">
            <v>Good Standing</v>
          </cell>
        </row>
        <row r="3420">
          <cell r="A3420" t="str">
            <v>332100010000</v>
          </cell>
          <cell r="B3420" t="str">
            <v>NYC GEOG DIST #21 - BROOKLYN</v>
          </cell>
          <cell r="C3420" t="str">
            <v>332100010101</v>
          </cell>
          <cell r="D3420" t="str">
            <v>PS 101 THE VERRAZANO</v>
          </cell>
          <cell r="E3420" t="str">
            <v>Good Standing</v>
          </cell>
        </row>
        <row r="3421">
          <cell r="A3421" t="str">
            <v>332100010000</v>
          </cell>
          <cell r="B3421" t="str">
            <v>NYC GEOG DIST #21 - BROOKLYN</v>
          </cell>
          <cell r="C3421" t="str">
            <v>332100010121</v>
          </cell>
          <cell r="D3421" t="str">
            <v>PS 121 NELSON A ROCKEFELLER</v>
          </cell>
          <cell r="E3421" t="str">
            <v>Good Standing</v>
          </cell>
        </row>
        <row r="3422">
          <cell r="A3422" t="str">
            <v>332100010000</v>
          </cell>
          <cell r="B3422" t="str">
            <v>NYC GEOG DIST #21 - BROOKLYN</v>
          </cell>
          <cell r="C3422" t="str">
            <v>332100010128</v>
          </cell>
          <cell r="D3422" t="str">
            <v>PS 128 BENSONHURST</v>
          </cell>
          <cell r="E3422" t="str">
            <v>Good Standing</v>
          </cell>
        </row>
        <row r="3423">
          <cell r="A3423" t="str">
            <v>332100010000</v>
          </cell>
          <cell r="B3423" t="str">
            <v>NYC GEOG DIST #21 - BROOKLYN</v>
          </cell>
          <cell r="C3423" t="str">
            <v>332100010153</v>
          </cell>
          <cell r="D3423" t="str">
            <v>PS 153 HOMECREST</v>
          </cell>
          <cell r="E3423" t="str">
            <v>Good Standing</v>
          </cell>
        </row>
        <row r="3424">
          <cell r="A3424" t="str">
            <v>332100010000</v>
          </cell>
          <cell r="B3424" t="str">
            <v>NYC GEOG DIST #21 - BROOKLYN</v>
          </cell>
          <cell r="C3424" t="str">
            <v>332100010177</v>
          </cell>
          <cell r="D3424" t="str">
            <v>PS 177 THE MARLBORO</v>
          </cell>
          <cell r="E3424" t="str">
            <v>Good Standing</v>
          </cell>
        </row>
        <row r="3425">
          <cell r="A3425" t="str">
            <v>332100010000</v>
          </cell>
          <cell r="B3425" t="str">
            <v>NYC GEOG DIST #21 - BROOKLYN</v>
          </cell>
          <cell r="C3425" t="str">
            <v>332100010188</v>
          </cell>
          <cell r="D3425" t="str">
            <v>PS 188 MICHAEL E BERDY</v>
          </cell>
          <cell r="E3425" t="str">
            <v>Good Standing</v>
          </cell>
        </row>
        <row r="3426">
          <cell r="A3426" t="str">
            <v>332100010000</v>
          </cell>
          <cell r="B3426" t="str">
            <v>NYC GEOG DIST #21 - BROOKLYN</v>
          </cell>
          <cell r="C3426" t="str">
            <v>332100010199</v>
          </cell>
          <cell r="D3426" t="str">
            <v>PS 199 FREDERICK WACHTEL</v>
          </cell>
          <cell r="E3426" t="str">
            <v>Good Standing</v>
          </cell>
        </row>
        <row r="3427">
          <cell r="A3427" t="str">
            <v>332100010000</v>
          </cell>
          <cell r="B3427" t="str">
            <v>NYC GEOG DIST #21 - BROOKLYN</v>
          </cell>
          <cell r="C3427" t="str">
            <v>332100010209</v>
          </cell>
          <cell r="D3427" t="str">
            <v>PS 209 MARGARET MEAD</v>
          </cell>
          <cell r="E3427" t="str">
            <v>Good Standing</v>
          </cell>
        </row>
        <row r="3428">
          <cell r="A3428" t="str">
            <v>332100010000</v>
          </cell>
          <cell r="B3428" t="str">
            <v>NYC GEOG DIST #21 - BROOKLYN</v>
          </cell>
          <cell r="C3428" t="str">
            <v>332100010212</v>
          </cell>
          <cell r="D3428" t="str">
            <v>PS 212 LADY DEBORAH MOODY</v>
          </cell>
          <cell r="E3428" t="str">
            <v>Good Standing</v>
          </cell>
        </row>
        <row r="3429">
          <cell r="A3429" t="str">
            <v>332100010000</v>
          </cell>
          <cell r="B3429" t="str">
            <v>NYC GEOG DIST #21 - BROOKLYN</v>
          </cell>
          <cell r="C3429" t="str">
            <v>332100010215</v>
          </cell>
          <cell r="D3429" t="str">
            <v>PS 215 MORRIS H WEISS</v>
          </cell>
          <cell r="E3429" t="str">
            <v>Good Standing</v>
          </cell>
        </row>
        <row r="3430">
          <cell r="A3430" t="str">
            <v>332100010000</v>
          </cell>
          <cell r="B3430" t="str">
            <v>NYC GEOG DIST #21 - BROOKLYN</v>
          </cell>
          <cell r="C3430" t="str">
            <v>332100010216</v>
          </cell>
          <cell r="D3430" t="str">
            <v>PS 216 ARTURO TOSCANINI</v>
          </cell>
          <cell r="E3430" t="str">
            <v>Good Standing</v>
          </cell>
        </row>
        <row r="3431">
          <cell r="A3431" t="str">
            <v>332100010000</v>
          </cell>
          <cell r="B3431" t="str">
            <v>NYC GEOG DIST #21 - BROOKLYN</v>
          </cell>
          <cell r="C3431" t="str">
            <v>332100010225</v>
          </cell>
          <cell r="D3431" t="str">
            <v>PS 225 THE EILEEN E ZAGLIN</v>
          </cell>
          <cell r="E3431" t="str">
            <v>Good Standing</v>
          </cell>
        </row>
        <row r="3432">
          <cell r="A3432" t="str">
            <v>332100010000</v>
          </cell>
          <cell r="B3432" t="str">
            <v>NYC GEOG DIST #21 - BROOKLYN</v>
          </cell>
          <cell r="C3432" t="str">
            <v>332100010226</v>
          </cell>
          <cell r="D3432" t="str">
            <v>PS 226 ALFRED DE B MASON</v>
          </cell>
          <cell r="E3432" t="str">
            <v>Good Standing</v>
          </cell>
        </row>
        <row r="3433">
          <cell r="A3433" t="str">
            <v>332100010000</v>
          </cell>
          <cell r="B3433" t="str">
            <v>NYC GEOG DIST #21 - BROOKLYN</v>
          </cell>
          <cell r="C3433" t="str">
            <v>332100010228</v>
          </cell>
          <cell r="D3433" t="str">
            <v>IS 228 DAVID A BOODY</v>
          </cell>
          <cell r="E3433" t="str">
            <v>Focus</v>
          </cell>
        </row>
        <row r="3434">
          <cell r="A3434" t="str">
            <v>332100010000</v>
          </cell>
          <cell r="B3434" t="str">
            <v>NYC GEOG DIST #21 - BROOKLYN</v>
          </cell>
          <cell r="C3434" t="str">
            <v>332100010238</v>
          </cell>
          <cell r="D3434" t="str">
            <v>PS 238 ANNE SULLIVAN</v>
          </cell>
          <cell r="E3434" t="str">
            <v>Good Standing</v>
          </cell>
        </row>
        <row r="3435">
          <cell r="A3435" t="str">
            <v>332100010000</v>
          </cell>
          <cell r="B3435" t="str">
            <v>NYC GEOG DIST #21 - BROOKLYN</v>
          </cell>
          <cell r="C3435" t="str">
            <v>332100010253</v>
          </cell>
          <cell r="D3435" t="str">
            <v>PS 253</v>
          </cell>
          <cell r="E3435" t="str">
            <v>Good Standing</v>
          </cell>
        </row>
        <row r="3436">
          <cell r="A3436" t="str">
            <v>332100010000</v>
          </cell>
          <cell r="B3436" t="str">
            <v>NYC GEOG DIST #21 - BROOKLYN</v>
          </cell>
          <cell r="C3436" t="str">
            <v>332100010281</v>
          </cell>
          <cell r="D3436" t="str">
            <v>IS 281 JOSEPH B CAVALLARO</v>
          </cell>
          <cell r="E3436" t="str">
            <v>Good Standing</v>
          </cell>
        </row>
        <row r="3437">
          <cell r="A3437" t="str">
            <v>332100010000</v>
          </cell>
          <cell r="B3437" t="str">
            <v>NYC GEOG DIST #21 - BROOKLYN</v>
          </cell>
          <cell r="C3437" t="str">
            <v>332100010288</v>
          </cell>
          <cell r="D3437" t="str">
            <v>PS 288 THE SHIRLEY TANYHILL</v>
          </cell>
          <cell r="E3437" t="str">
            <v>Good Standing</v>
          </cell>
        </row>
        <row r="3438">
          <cell r="A3438" t="str">
            <v>332100010000</v>
          </cell>
          <cell r="B3438" t="str">
            <v>NYC GEOG DIST #21 - BROOKLYN</v>
          </cell>
          <cell r="C3438" t="str">
            <v>332100010303</v>
          </cell>
          <cell r="D3438" t="str">
            <v>IS 303 HERBERT S EISENBERG</v>
          </cell>
          <cell r="E3438" t="str">
            <v>Good Standing</v>
          </cell>
        </row>
        <row r="3439">
          <cell r="A3439" t="str">
            <v>332100010000</v>
          </cell>
          <cell r="B3439" t="str">
            <v>NYC GEOG DIST #21 - BROOKLYN</v>
          </cell>
          <cell r="C3439" t="str">
            <v>332100010329</v>
          </cell>
          <cell r="D3439" t="str">
            <v>PS 329 SURFSIDE</v>
          </cell>
          <cell r="E3439" t="str">
            <v>Good Standing</v>
          </cell>
        </row>
        <row r="3440">
          <cell r="A3440" t="str">
            <v>332100010000</v>
          </cell>
          <cell r="B3440" t="str">
            <v>NYC GEOG DIST #21 - BROOKLYN</v>
          </cell>
          <cell r="C3440" t="str">
            <v>332100011337</v>
          </cell>
          <cell r="D3440" t="str">
            <v>INTERNATIONAL HIGH SCH-LAFAYETTE</v>
          </cell>
          <cell r="E3440" t="str">
            <v>Focus</v>
          </cell>
        </row>
        <row r="3441">
          <cell r="A3441" t="str">
            <v>332100010000</v>
          </cell>
          <cell r="B3441" t="str">
            <v>NYC GEOG DIST #21 - BROOKLYN</v>
          </cell>
          <cell r="C3441" t="str">
            <v>332100011344</v>
          </cell>
          <cell r="D3441" t="str">
            <v>RACHEL CARSON HS FOR COASTAL STUDIES</v>
          </cell>
          <cell r="E3441" t="str">
            <v>Good Standing</v>
          </cell>
        </row>
        <row r="3442">
          <cell r="A3442" t="str">
            <v>332100010000</v>
          </cell>
          <cell r="B3442" t="str">
            <v>NYC GEOG DIST #21 - BROOKLYN</v>
          </cell>
          <cell r="C3442" t="str">
            <v>332100011348</v>
          </cell>
          <cell r="D3442" t="str">
            <v>HIGH SCHOOL OF SPORTS MANAGEMENT</v>
          </cell>
          <cell r="E3442" t="str">
            <v>Good Standing</v>
          </cell>
        </row>
        <row r="3443">
          <cell r="A3443" t="str">
            <v>332100010000</v>
          </cell>
          <cell r="B3443" t="str">
            <v>NYC GEOG DIST #21 - BROOKLYN</v>
          </cell>
          <cell r="C3443" t="str">
            <v>332100011410</v>
          </cell>
          <cell r="D3443" t="str">
            <v>ABRAHAM LINCOLN HIGH SCHOOL</v>
          </cell>
          <cell r="E3443" t="str">
            <v>Focus</v>
          </cell>
        </row>
        <row r="3444">
          <cell r="A3444" t="str">
            <v>332100010000</v>
          </cell>
          <cell r="B3444" t="str">
            <v>NYC GEOG DIST #21 - BROOKLYN</v>
          </cell>
          <cell r="C3444" t="str">
            <v>332100011468</v>
          </cell>
          <cell r="D3444" t="str">
            <v>KINGSBOROUGH EARLY COLLEGE SCHOOL</v>
          </cell>
          <cell r="E3444" t="str">
            <v>Good Standing</v>
          </cell>
        </row>
        <row r="3445">
          <cell r="A3445" t="str">
            <v>332100010000</v>
          </cell>
          <cell r="B3445" t="str">
            <v>NYC GEOG DIST #21 - BROOKLYN</v>
          </cell>
          <cell r="C3445" t="str">
            <v>332100011525</v>
          </cell>
          <cell r="D3445" t="str">
            <v>EDWARD R MURROW HIGH SCHOOL</v>
          </cell>
          <cell r="E3445" t="str">
            <v>Good Standing</v>
          </cell>
        </row>
        <row r="3446">
          <cell r="A3446" t="str">
            <v>332100010000</v>
          </cell>
          <cell r="B3446" t="str">
            <v>NYC GEOG DIST #21 - BROOKLYN</v>
          </cell>
          <cell r="C3446" t="str">
            <v>332100011540</v>
          </cell>
          <cell r="D3446" t="str">
            <v>JOHN DEWEY HIGH SCHOOL</v>
          </cell>
          <cell r="E3446" t="str">
            <v>Priority</v>
          </cell>
        </row>
        <row r="3447">
          <cell r="A3447" t="str">
            <v>332100010000</v>
          </cell>
          <cell r="B3447" t="str">
            <v>NYC GEOG DIST #21 - BROOKLYN</v>
          </cell>
          <cell r="C3447" t="str">
            <v>332100011559</v>
          </cell>
          <cell r="D3447" t="str">
            <v>LIFE ACAD HS FOR FILM AND MUSIC</v>
          </cell>
          <cell r="E3447" t="str">
            <v>Good Standing</v>
          </cell>
        </row>
        <row r="3448">
          <cell r="A3448" t="str">
            <v>332100010000</v>
          </cell>
          <cell r="B3448" t="str">
            <v>NYC GEOG DIST #21 - BROOKLYN</v>
          </cell>
          <cell r="C3448" t="str">
            <v>332100011572</v>
          </cell>
          <cell r="D3448" t="str">
            <v>EXPEDITIONARY LRN SCH-COMM LEADERS</v>
          </cell>
          <cell r="E3448" t="str">
            <v>Focus</v>
          </cell>
        </row>
        <row r="3449">
          <cell r="A3449" t="str">
            <v>332100010000</v>
          </cell>
          <cell r="B3449" t="str">
            <v>NYC GEOG DIST #21 - BROOKLYN</v>
          </cell>
          <cell r="C3449" t="str">
            <v>332100011620</v>
          </cell>
          <cell r="D3449" t="str">
            <v>WILLIAM E GRADY CAREER AND TECH</v>
          </cell>
          <cell r="E3449" t="str">
            <v>Priority</v>
          </cell>
        </row>
        <row r="3450">
          <cell r="A3450" t="str">
            <v>332100010000</v>
          </cell>
          <cell r="B3450" t="str">
            <v>NYC GEOG DIST #21 - BROOKLYN</v>
          </cell>
          <cell r="C3450" t="str">
            <v>332100011690</v>
          </cell>
          <cell r="D3450" t="str">
            <v>BROOKLYN STUDIO SECONDARY SCHOOL</v>
          </cell>
          <cell r="E3450" t="str">
            <v>Good Standing</v>
          </cell>
        </row>
        <row r="3451">
          <cell r="A3451" t="str">
            <v>332100010000</v>
          </cell>
          <cell r="B3451" t="str">
            <v>NYC GEOG DIST #21 - BROOKLYN</v>
          </cell>
          <cell r="C3451" t="str">
            <v>332100011728</v>
          </cell>
          <cell r="D3451" t="str">
            <v>LIBERATION DIPLOMA PLUS</v>
          </cell>
          <cell r="E3451" t="str">
            <v>Good Standing</v>
          </cell>
        </row>
        <row r="3452">
          <cell r="A3452" t="str">
            <v>332200010000</v>
          </cell>
          <cell r="B3452" t="str">
            <v>NYC GEOG DIST #22 - BROOKLYN</v>
          </cell>
          <cell r="C3452" t="str">
            <v>332200010206</v>
          </cell>
          <cell r="D3452" t="str">
            <v>PS 206 JOSEPH F LAMB</v>
          </cell>
          <cell r="E3452" t="str">
            <v>Good Standing</v>
          </cell>
        </row>
        <row r="3453">
          <cell r="A3453" t="str">
            <v>332200010000</v>
          </cell>
          <cell r="B3453" t="str">
            <v>NYC GEOG DIST #22 - BROOKLYN</v>
          </cell>
          <cell r="C3453" t="str">
            <v>332200010312</v>
          </cell>
          <cell r="D3453" t="str">
            <v>PS 312 BERGEN BEACH</v>
          </cell>
          <cell r="E3453" t="str">
            <v>Good Standing</v>
          </cell>
        </row>
        <row r="3454">
          <cell r="A3454" t="str">
            <v>332200010000</v>
          </cell>
          <cell r="B3454" t="str">
            <v>NYC GEOG DIST #22 - BROOKLYN</v>
          </cell>
          <cell r="C3454" t="str">
            <v>332200011535</v>
          </cell>
          <cell r="D3454" t="str">
            <v>LEON M GOLDSTEIN HIGH SCH-SCIENCES</v>
          </cell>
          <cell r="E3454" t="str">
            <v>Good Standing</v>
          </cell>
        </row>
        <row r="3455">
          <cell r="A3455" t="str">
            <v>332200010000</v>
          </cell>
          <cell r="B3455" t="str">
            <v>NYC GEOG DIST #22 - BROOKLYN</v>
          </cell>
          <cell r="C3455" t="str">
            <v>332200010000</v>
          </cell>
          <cell r="D3455" t="str">
            <v>NYC GEOG DIST #22 - BROOKLYN</v>
          </cell>
          <cell r="E3455" t="str">
            <v>Focus District</v>
          </cell>
        </row>
        <row r="3456">
          <cell r="A3456" t="str">
            <v>332200010000</v>
          </cell>
          <cell r="B3456" t="str">
            <v>NYC GEOG DIST #22 - BROOKLYN</v>
          </cell>
          <cell r="C3456" t="str">
            <v>332200010014</v>
          </cell>
          <cell r="D3456" t="str">
            <v>JHS 14 SHELL BANK</v>
          </cell>
          <cell r="E3456" t="str">
            <v>Good Standing</v>
          </cell>
        </row>
        <row r="3457">
          <cell r="A3457" t="str">
            <v>332200010000</v>
          </cell>
          <cell r="B3457" t="str">
            <v>NYC GEOG DIST #22 - BROOKLYN</v>
          </cell>
          <cell r="C3457" t="str">
            <v>332200010052</v>
          </cell>
          <cell r="D3457" t="str">
            <v>PS 52 SHEEPSHEAD BAY</v>
          </cell>
          <cell r="E3457" t="str">
            <v>Good Standing</v>
          </cell>
        </row>
        <row r="3458">
          <cell r="A3458" t="str">
            <v>332200010000</v>
          </cell>
          <cell r="B3458" t="str">
            <v>NYC GEOG DIST #22 - BROOKLYN</v>
          </cell>
          <cell r="C3458" t="str">
            <v>332200010078</v>
          </cell>
          <cell r="D3458" t="str">
            <v>JHS 78 ROY H MANN</v>
          </cell>
          <cell r="E3458" t="str">
            <v>Focus</v>
          </cell>
        </row>
        <row r="3459">
          <cell r="A3459" t="str">
            <v>332200010000</v>
          </cell>
          <cell r="B3459" t="str">
            <v>NYC GEOG DIST #22 - BROOKLYN</v>
          </cell>
          <cell r="C3459" t="str">
            <v>332200010109</v>
          </cell>
          <cell r="D3459" t="str">
            <v>PS 109</v>
          </cell>
          <cell r="E3459" t="str">
            <v>Good Standing</v>
          </cell>
        </row>
        <row r="3460">
          <cell r="A3460" t="str">
            <v>332200010000</v>
          </cell>
          <cell r="B3460" t="str">
            <v>NYC GEOG DIST #22 - BROOKLYN</v>
          </cell>
          <cell r="C3460" t="str">
            <v>332200010119</v>
          </cell>
          <cell r="D3460" t="str">
            <v>PS 119 AMERSFORT</v>
          </cell>
          <cell r="E3460" t="str">
            <v>Good Standing</v>
          </cell>
        </row>
        <row r="3461">
          <cell r="A3461" t="str">
            <v>332200010000</v>
          </cell>
          <cell r="B3461" t="str">
            <v>NYC GEOG DIST #22 - BROOKLYN</v>
          </cell>
          <cell r="C3461" t="str">
            <v>332200010134</v>
          </cell>
          <cell r="D3461" t="str">
            <v>PS 134</v>
          </cell>
          <cell r="E3461" t="str">
            <v>Good Standing</v>
          </cell>
        </row>
        <row r="3462">
          <cell r="A3462" t="str">
            <v>332200010000</v>
          </cell>
          <cell r="B3462" t="str">
            <v>NYC GEOG DIST #22 - BROOKLYN</v>
          </cell>
          <cell r="C3462" t="str">
            <v>332200010139</v>
          </cell>
          <cell r="D3462" t="str">
            <v>PS 139 ALEXINE A FENTY</v>
          </cell>
          <cell r="E3462" t="str">
            <v>Good Standing</v>
          </cell>
        </row>
        <row r="3463">
          <cell r="A3463" t="str">
            <v>332200010000</v>
          </cell>
          <cell r="B3463" t="str">
            <v>NYC GEOG DIST #22 - BROOKLYN</v>
          </cell>
          <cell r="C3463" t="str">
            <v>332200010152</v>
          </cell>
          <cell r="D3463" t="str">
            <v>SCHOOL OF SCIENCE AND TECHNOLOGY</v>
          </cell>
          <cell r="E3463" t="str">
            <v>Good Standing</v>
          </cell>
        </row>
        <row r="3464">
          <cell r="A3464" t="str">
            <v>332200010000</v>
          </cell>
          <cell r="B3464" t="str">
            <v>NYC GEOG DIST #22 - BROOKLYN</v>
          </cell>
          <cell r="C3464" t="str">
            <v>332200010193</v>
          </cell>
          <cell r="D3464" t="str">
            <v>PS 193 GIL HODGES</v>
          </cell>
          <cell r="E3464" t="str">
            <v>Good Standing</v>
          </cell>
        </row>
        <row r="3465">
          <cell r="A3465" t="str">
            <v>332200010000</v>
          </cell>
          <cell r="B3465" t="str">
            <v>NYC GEOG DIST #22 - BROOKLYN</v>
          </cell>
          <cell r="C3465" t="str">
            <v>332200010194</v>
          </cell>
          <cell r="D3465" t="str">
            <v>PS 194 RAOUL WALLENBERG</v>
          </cell>
          <cell r="E3465" t="str">
            <v>Good Standing</v>
          </cell>
        </row>
        <row r="3466">
          <cell r="A3466" t="str">
            <v>332200010000</v>
          </cell>
          <cell r="B3466" t="str">
            <v>NYC GEOG DIST #22 - BROOKLYN</v>
          </cell>
          <cell r="C3466" t="str">
            <v>332200010195</v>
          </cell>
          <cell r="D3466" t="str">
            <v>PS 195 MANHATTAN BEACH</v>
          </cell>
          <cell r="E3466" t="str">
            <v>Good Standing</v>
          </cell>
        </row>
        <row r="3467">
          <cell r="A3467" t="str">
            <v>332200010000</v>
          </cell>
          <cell r="B3467" t="str">
            <v>NYC GEOG DIST #22 - BROOKLYN</v>
          </cell>
          <cell r="C3467" t="str">
            <v>332200010197</v>
          </cell>
          <cell r="D3467" t="str">
            <v>PS 197-THE KINGS HIGHWAY ACADEMY</v>
          </cell>
          <cell r="E3467" t="str">
            <v>Good Standing</v>
          </cell>
        </row>
        <row r="3468">
          <cell r="A3468" t="str">
            <v>332200010000</v>
          </cell>
          <cell r="B3468" t="str">
            <v>NYC GEOG DIST #22 - BROOKLYN</v>
          </cell>
          <cell r="C3468" t="str">
            <v>332200010198</v>
          </cell>
          <cell r="D3468" t="str">
            <v>PS 198</v>
          </cell>
          <cell r="E3468" t="str">
            <v>Good Standing</v>
          </cell>
        </row>
        <row r="3469">
          <cell r="A3469" t="str">
            <v>332200010000</v>
          </cell>
          <cell r="B3469" t="str">
            <v>NYC GEOG DIST #22 - BROOKLYN</v>
          </cell>
          <cell r="C3469" t="str">
            <v>332200010203</v>
          </cell>
          <cell r="D3469" t="str">
            <v>PS 203 FLOYD BENNETT</v>
          </cell>
          <cell r="E3469" t="str">
            <v>Good Standing</v>
          </cell>
        </row>
        <row r="3470">
          <cell r="A3470" t="str">
            <v>332200010000</v>
          </cell>
          <cell r="B3470" t="str">
            <v>NYC GEOG DIST #22 - BROOKLYN</v>
          </cell>
          <cell r="C3470" t="str">
            <v>332200010207</v>
          </cell>
          <cell r="D3470" t="str">
            <v>PS 207 ELIZABETH G LEARY</v>
          </cell>
          <cell r="E3470" t="str">
            <v>Good Standing</v>
          </cell>
        </row>
        <row r="3471">
          <cell r="A3471" t="str">
            <v>332200010000</v>
          </cell>
          <cell r="B3471" t="str">
            <v>NYC GEOG DIST #22 - BROOKLYN</v>
          </cell>
          <cell r="C3471" t="str">
            <v>332200010217</v>
          </cell>
          <cell r="D3471" t="str">
            <v>PS 217 COL DAVID MARCUS SCHOOL</v>
          </cell>
          <cell r="E3471" t="str">
            <v>Good Standing</v>
          </cell>
        </row>
        <row r="3472">
          <cell r="A3472" t="str">
            <v>332200010000</v>
          </cell>
          <cell r="B3472" t="str">
            <v>NYC GEOG DIST #22 - BROOKLYN</v>
          </cell>
          <cell r="C3472" t="str">
            <v>332200010222</v>
          </cell>
          <cell r="D3472" t="str">
            <v>PS 222 KATHERINE R SNYDER</v>
          </cell>
          <cell r="E3472" t="str">
            <v>Good Standing</v>
          </cell>
        </row>
        <row r="3473">
          <cell r="A3473" t="str">
            <v>332200010000</v>
          </cell>
          <cell r="B3473" t="str">
            <v>NYC GEOG DIST #22 - BROOKLYN</v>
          </cell>
          <cell r="C3473" t="str">
            <v>332200010234</v>
          </cell>
          <cell r="D3473" t="str">
            <v>JHS 234 ARTHUR W CUNNINGHAM</v>
          </cell>
          <cell r="E3473" t="str">
            <v>Good Standing</v>
          </cell>
        </row>
        <row r="3474">
          <cell r="A3474" t="str">
            <v>332200010000</v>
          </cell>
          <cell r="B3474" t="str">
            <v>NYC GEOG DIST #22 - BROOKLYN</v>
          </cell>
          <cell r="C3474" t="str">
            <v>332200010236</v>
          </cell>
          <cell r="D3474" t="str">
            <v>PS 236 MILL BASIN</v>
          </cell>
          <cell r="E3474" t="str">
            <v>Good Standing</v>
          </cell>
        </row>
        <row r="3475">
          <cell r="A3475" t="str">
            <v>332200010000</v>
          </cell>
          <cell r="B3475" t="str">
            <v>NYC GEOG DIST #22 - BROOKLYN</v>
          </cell>
          <cell r="C3475" t="str">
            <v>332200010240</v>
          </cell>
          <cell r="D3475" t="str">
            <v>ANDRIES HUDDE SCHOOL</v>
          </cell>
          <cell r="E3475" t="str">
            <v>Good Standing</v>
          </cell>
        </row>
        <row r="3476">
          <cell r="A3476" t="str">
            <v>332200010000</v>
          </cell>
          <cell r="B3476" t="str">
            <v>NYC GEOG DIST #22 - BROOKLYN</v>
          </cell>
          <cell r="C3476" t="str">
            <v>332200010245</v>
          </cell>
          <cell r="D3476" t="str">
            <v>PS 245</v>
          </cell>
          <cell r="E3476" t="str">
            <v>Good Standing</v>
          </cell>
        </row>
        <row r="3477">
          <cell r="A3477" t="str">
            <v>332200010000</v>
          </cell>
          <cell r="B3477" t="str">
            <v>NYC GEOG DIST #22 - BROOKLYN</v>
          </cell>
          <cell r="C3477" t="str">
            <v>332200010251</v>
          </cell>
          <cell r="D3477" t="str">
            <v>PS 251 PAERDEGAT</v>
          </cell>
          <cell r="E3477" t="str">
            <v>Good Standing</v>
          </cell>
        </row>
        <row r="3478">
          <cell r="A3478" t="str">
            <v>332200010000</v>
          </cell>
          <cell r="B3478" t="str">
            <v>NYC GEOG DIST #22 - BROOKLYN</v>
          </cell>
          <cell r="C3478" t="str">
            <v>332200010254</v>
          </cell>
          <cell r="D3478" t="str">
            <v>PS 254 DAG HAMMARSKJOLD</v>
          </cell>
          <cell r="E3478" t="str">
            <v>Good Standing</v>
          </cell>
        </row>
        <row r="3479">
          <cell r="A3479" t="str">
            <v>332200010000</v>
          </cell>
          <cell r="B3479" t="str">
            <v>NYC GEOG DIST #22 - BROOKLYN</v>
          </cell>
          <cell r="C3479" t="str">
            <v>332200010255</v>
          </cell>
          <cell r="D3479" t="str">
            <v>PS 255 BARBARA REING SCHOOL</v>
          </cell>
          <cell r="E3479" t="str">
            <v>Good Standing</v>
          </cell>
        </row>
        <row r="3480">
          <cell r="A3480" t="str">
            <v>332200010000</v>
          </cell>
          <cell r="B3480" t="str">
            <v>NYC GEOG DIST #22 - BROOKLYN</v>
          </cell>
          <cell r="C3480" t="str">
            <v>332200010269</v>
          </cell>
          <cell r="D3480" t="str">
            <v>PS 269 NOSTRAND</v>
          </cell>
          <cell r="E3480" t="str">
            <v>Focus</v>
          </cell>
        </row>
        <row r="3481">
          <cell r="A3481" t="str">
            <v>332200010000</v>
          </cell>
          <cell r="B3481" t="str">
            <v>NYC GEOG DIST #22 - BROOKLYN</v>
          </cell>
          <cell r="C3481" t="str">
            <v>332200010277</v>
          </cell>
          <cell r="D3481" t="str">
            <v>PS 277 GERRITSEN BEACH</v>
          </cell>
          <cell r="E3481" t="str">
            <v>Good Standing</v>
          </cell>
        </row>
        <row r="3482">
          <cell r="A3482" t="str">
            <v>332200010000</v>
          </cell>
          <cell r="B3482" t="str">
            <v>NYC GEOG DIST #22 - BROOKLYN</v>
          </cell>
          <cell r="C3482" t="str">
            <v>332200010278</v>
          </cell>
          <cell r="D3482" t="str">
            <v>JHS 278 MARINE PARK</v>
          </cell>
          <cell r="E3482" t="str">
            <v>Focus</v>
          </cell>
        </row>
        <row r="3483">
          <cell r="A3483" t="str">
            <v>332200010000</v>
          </cell>
          <cell r="B3483" t="str">
            <v>NYC GEOG DIST #22 - BROOKLYN</v>
          </cell>
          <cell r="C3483" t="str">
            <v>332200010315</v>
          </cell>
          <cell r="D3483" t="str">
            <v>PS 315</v>
          </cell>
          <cell r="E3483" t="str">
            <v>Good Standing</v>
          </cell>
        </row>
        <row r="3484">
          <cell r="A3484" t="str">
            <v>332200010000</v>
          </cell>
          <cell r="B3484" t="str">
            <v>NYC GEOG DIST #22 - BROOKLYN</v>
          </cell>
          <cell r="C3484" t="str">
            <v>332200010326</v>
          </cell>
          <cell r="D3484" t="str">
            <v>PS 326</v>
          </cell>
          <cell r="E3484" t="str">
            <v>Good Standing</v>
          </cell>
        </row>
        <row r="3485">
          <cell r="A3485" t="str">
            <v>332200010000</v>
          </cell>
          <cell r="B3485" t="str">
            <v>NYC GEOG DIST #22 - BROOKLYN</v>
          </cell>
          <cell r="C3485" t="str">
            <v>332200010361</v>
          </cell>
          <cell r="D3485" t="str">
            <v>PS 361 E FLATBUSH EARLY CHILDHOOD</v>
          </cell>
          <cell r="E3485" t="str">
            <v>Good Standing</v>
          </cell>
        </row>
        <row r="3486">
          <cell r="A3486" t="str">
            <v>332200010000</v>
          </cell>
          <cell r="B3486" t="str">
            <v>NYC GEOG DIST #22 - BROOKLYN</v>
          </cell>
          <cell r="C3486" t="str">
            <v>332200010381</v>
          </cell>
          <cell r="D3486" t="str">
            <v>IS 381</v>
          </cell>
          <cell r="E3486" t="str">
            <v>Focus</v>
          </cell>
        </row>
        <row r="3487">
          <cell r="A3487" t="str">
            <v>332200010000</v>
          </cell>
          <cell r="B3487" t="str">
            <v>NYC GEOG DIST #22 - BROOKLYN</v>
          </cell>
          <cell r="C3487" t="str">
            <v>332200011405</v>
          </cell>
          <cell r="D3487" t="str">
            <v>MIDWOOD HIGH SCHOOL</v>
          </cell>
          <cell r="E3487" t="str">
            <v>Focus</v>
          </cell>
        </row>
        <row r="3488">
          <cell r="A3488" t="str">
            <v>332200010000</v>
          </cell>
          <cell r="B3488" t="str">
            <v>NYC GEOG DIST #22 - BROOKLYN</v>
          </cell>
          <cell r="C3488" t="str">
            <v>332200011425</v>
          </cell>
          <cell r="D3488" t="str">
            <v>JAMES MADISON HIGH SCHOOL</v>
          </cell>
          <cell r="E3488" t="str">
            <v>Good Standing</v>
          </cell>
        </row>
        <row r="3489">
          <cell r="A3489" t="str">
            <v>332200010000</v>
          </cell>
          <cell r="B3489" t="str">
            <v>NYC GEOG DIST #22 - BROOKLYN</v>
          </cell>
          <cell r="C3489" t="str">
            <v>332200011495</v>
          </cell>
          <cell r="D3489" t="str">
            <v>SHEEPSHEAD BAY HIGH SCHOOL</v>
          </cell>
          <cell r="E3489" t="str">
            <v>Priority</v>
          </cell>
        </row>
        <row r="3490">
          <cell r="A3490" t="str">
            <v>332200010000</v>
          </cell>
          <cell r="B3490" t="str">
            <v>NYC GEOG DIST #22 - BROOKLYN</v>
          </cell>
          <cell r="C3490" t="str">
            <v>332200011555</v>
          </cell>
          <cell r="D3490" t="str">
            <v>BROOKLYN COLLEGE ACADEMY</v>
          </cell>
          <cell r="E3490" t="str">
            <v>Good Standing</v>
          </cell>
        </row>
        <row r="3491">
          <cell r="A3491" t="str">
            <v>332300010000</v>
          </cell>
          <cell r="B3491" t="str">
            <v>NYC GEOG DIST #23 - BROOKLYN</v>
          </cell>
          <cell r="C3491" t="str">
            <v>332300010000</v>
          </cell>
          <cell r="D3491" t="str">
            <v>NYC GEOG DIST #23 - BROOKLYN</v>
          </cell>
          <cell r="E3491" t="str">
            <v>Focus District</v>
          </cell>
        </row>
        <row r="3492">
          <cell r="A3492" t="str">
            <v>332300010000</v>
          </cell>
          <cell r="B3492" t="str">
            <v>NYC GEOG DIST #23 - BROOKLYN</v>
          </cell>
          <cell r="C3492" t="str">
            <v>332300010041</v>
          </cell>
          <cell r="D3492" t="str">
            <v>PS 41 FRANCIS WHITE</v>
          </cell>
          <cell r="E3492" t="str">
            <v>Good Standing</v>
          </cell>
        </row>
        <row r="3493">
          <cell r="A3493" t="str">
            <v>332300010000</v>
          </cell>
          <cell r="B3493" t="str">
            <v>NYC GEOG DIST #23 - BROOKLYN</v>
          </cell>
          <cell r="C3493" t="str">
            <v>332300010073</v>
          </cell>
          <cell r="D3493" t="str">
            <v>PS 73 THOMAS S BOYLAND</v>
          </cell>
          <cell r="E3493" t="str">
            <v>Focus</v>
          </cell>
        </row>
        <row r="3494">
          <cell r="A3494" t="str">
            <v>332300010000</v>
          </cell>
          <cell r="B3494" t="str">
            <v>NYC GEOG DIST #23 - BROOKLYN</v>
          </cell>
          <cell r="C3494" t="str">
            <v>332300010137</v>
          </cell>
          <cell r="D3494" t="str">
            <v>PS/IS 137 RACHAEL JEAN MITCHELL</v>
          </cell>
          <cell r="E3494" t="str">
            <v>Good Standing</v>
          </cell>
        </row>
        <row r="3495">
          <cell r="A3495" t="str">
            <v>332300010000</v>
          </cell>
          <cell r="B3495" t="str">
            <v>NYC GEOG DIST #23 - BROOKLYN</v>
          </cell>
          <cell r="C3495" t="str">
            <v>332300010150</v>
          </cell>
          <cell r="D3495" t="str">
            <v>PS 150 CHRISTOPHER</v>
          </cell>
          <cell r="E3495" t="str">
            <v>Focus</v>
          </cell>
        </row>
        <row r="3496">
          <cell r="A3496" t="str">
            <v>332300010000</v>
          </cell>
          <cell r="B3496" t="str">
            <v>NYC GEOG DIST #23 - BROOKLYN</v>
          </cell>
          <cell r="C3496" t="str">
            <v>332300010155</v>
          </cell>
          <cell r="D3496" t="str">
            <v>PS/IS 155 NICHOLAS HERKIMER</v>
          </cell>
          <cell r="E3496" t="str">
            <v>Good Standing</v>
          </cell>
        </row>
        <row r="3497">
          <cell r="A3497" t="str">
            <v>332300010000</v>
          </cell>
          <cell r="B3497" t="str">
            <v>NYC GEOG DIST #23 - BROOKLYN</v>
          </cell>
          <cell r="C3497" t="str">
            <v>332300010156</v>
          </cell>
          <cell r="D3497" t="str">
            <v>PS 156 WAVERLY</v>
          </cell>
          <cell r="E3497" t="str">
            <v>Focus</v>
          </cell>
        </row>
        <row r="3498">
          <cell r="A3498" t="str">
            <v>332300010000</v>
          </cell>
          <cell r="B3498" t="str">
            <v>NYC GEOG DIST #23 - BROOKLYN</v>
          </cell>
          <cell r="C3498" t="str">
            <v>332300010165</v>
          </cell>
          <cell r="D3498" t="str">
            <v>PS 165 IDA POSNER</v>
          </cell>
          <cell r="E3498" t="str">
            <v>Priority</v>
          </cell>
        </row>
        <row r="3499">
          <cell r="A3499" t="str">
            <v>332300010000</v>
          </cell>
          <cell r="B3499" t="str">
            <v>NYC GEOG DIST #23 - BROOKLYN</v>
          </cell>
          <cell r="C3499" t="str">
            <v>332300010178</v>
          </cell>
          <cell r="D3499" t="str">
            <v>PS 178 SAINT CLAIR MCKELWAY</v>
          </cell>
          <cell r="E3499" t="str">
            <v>Focus</v>
          </cell>
        </row>
        <row r="3500">
          <cell r="A3500" t="str">
            <v>332300010000</v>
          </cell>
          <cell r="B3500" t="str">
            <v>NYC GEOG DIST #23 - BROOKLYN</v>
          </cell>
          <cell r="C3500" t="str">
            <v>332300010184</v>
          </cell>
          <cell r="D3500" t="str">
            <v>PS 184 NEWPORT</v>
          </cell>
          <cell r="E3500" t="str">
            <v>Local Assistance Plan</v>
          </cell>
        </row>
        <row r="3501">
          <cell r="A3501" t="str">
            <v>332300010000</v>
          </cell>
          <cell r="B3501" t="str">
            <v>NYC GEOG DIST #23 - BROOKLYN</v>
          </cell>
          <cell r="C3501" t="str">
            <v>332300010284</v>
          </cell>
          <cell r="D3501" t="str">
            <v>PS 284 LEW WALLACE</v>
          </cell>
          <cell r="E3501" t="str">
            <v>Focus</v>
          </cell>
        </row>
        <row r="3502">
          <cell r="A3502" t="str">
            <v>332300010000</v>
          </cell>
          <cell r="B3502" t="str">
            <v>NYC GEOG DIST #23 - BROOKLYN</v>
          </cell>
          <cell r="C3502" t="str">
            <v>332300010298</v>
          </cell>
          <cell r="D3502" t="str">
            <v>PS 298 DR BETTY SHABAZZ</v>
          </cell>
          <cell r="E3502" t="str">
            <v>Priority</v>
          </cell>
        </row>
        <row r="3503">
          <cell r="A3503" t="str">
            <v>332300010000</v>
          </cell>
          <cell r="B3503" t="str">
            <v>NYC GEOG DIST #23 - BROOKLYN</v>
          </cell>
          <cell r="C3503" t="str">
            <v>332300010323</v>
          </cell>
          <cell r="D3503" t="str">
            <v>PS/IS 323</v>
          </cell>
          <cell r="E3503" t="str">
            <v>Good Standing</v>
          </cell>
        </row>
        <row r="3504">
          <cell r="A3504" t="str">
            <v>332300010000</v>
          </cell>
          <cell r="B3504" t="str">
            <v>NYC GEOG DIST #23 - BROOKLYN</v>
          </cell>
          <cell r="C3504" t="str">
            <v>332300010327</v>
          </cell>
          <cell r="D3504" t="str">
            <v>PS 327 DR ROSE B ENGLISH</v>
          </cell>
          <cell r="E3504" t="str">
            <v>Focus</v>
          </cell>
        </row>
        <row r="3505">
          <cell r="A3505" t="str">
            <v>332300010000</v>
          </cell>
          <cell r="B3505" t="str">
            <v>NYC GEOG DIST #23 - BROOKLYN</v>
          </cell>
          <cell r="C3505" t="str">
            <v>332300010332</v>
          </cell>
          <cell r="D3505" t="str">
            <v>PS 332 CHARLES H HOUSTON</v>
          </cell>
          <cell r="E3505" t="str">
            <v>Good Standing</v>
          </cell>
        </row>
        <row r="3506">
          <cell r="A3506" t="str">
            <v>332300010000</v>
          </cell>
          <cell r="B3506" t="str">
            <v>NYC GEOG DIST #23 - BROOKLYN</v>
          </cell>
          <cell r="C3506" t="str">
            <v>332300010392</v>
          </cell>
          <cell r="D3506" t="str">
            <v>IS 392</v>
          </cell>
          <cell r="E3506" t="str">
            <v>Good Standing</v>
          </cell>
        </row>
        <row r="3507">
          <cell r="A3507" t="str">
            <v>332300010000</v>
          </cell>
          <cell r="B3507" t="str">
            <v>NYC GEOG DIST #23 - BROOKLYN</v>
          </cell>
          <cell r="C3507" t="str">
            <v>332300010401</v>
          </cell>
          <cell r="D3507" t="str">
            <v>CHRISTOPHER AVENUE COMMUNITY SCHOOL</v>
          </cell>
          <cell r="E3507" t="str">
            <v>Good Standing</v>
          </cell>
        </row>
        <row r="3508">
          <cell r="A3508" t="str">
            <v>332300010000</v>
          </cell>
          <cell r="B3508" t="str">
            <v>NYC GEOG DIST #23 - BROOKLYN</v>
          </cell>
          <cell r="C3508" t="str">
            <v>332300010514</v>
          </cell>
          <cell r="D3508" t="str">
            <v>FREDERICK DOUGLAS ACADEMY VII</v>
          </cell>
          <cell r="E3508" t="str">
            <v>Good Standing</v>
          </cell>
        </row>
        <row r="3509">
          <cell r="A3509" t="str">
            <v>332300010000</v>
          </cell>
          <cell r="B3509" t="str">
            <v>NYC GEOG DIST #23 - BROOKLYN</v>
          </cell>
          <cell r="C3509" t="str">
            <v>332300010518</v>
          </cell>
          <cell r="D3509" t="str">
            <v>KAPPA V</v>
          </cell>
          <cell r="E3509" t="str">
            <v>Good Standing</v>
          </cell>
        </row>
        <row r="3510">
          <cell r="A3510" t="str">
            <v>332300010000</v>
          </cell>
          <cell r="B3510" t="str">
            <v>NYC GEOG DIST #23 - BROOKLYN</v>
          </cell>
          <cell r="C3510" t="str">
            <v>332300010522</v>
          </cell>
          <cell r="D3510" t="str">
            <v>MOTT HALL IV</v>
          </cell>
          <cell r="E3510" t="str">
            <v>Focus</v>
          </cell>
        </row>
        <row r="3511">
          <cell r="A3511" t="str">
            <v>332300010000</v>
          </cell>
          <cell r="B3511" t="str">
            <v>NYC GEOG DIST #23 - BROOKLYN</v>
          </cell>
          <cell r="C3511" t="str">
            <v>332300010631</v>
          </cell>
          <cell r="D3511" t="str">
            <v>GENERAL D CHAPPIE JAMES ELEM SCHOOL</v>
          </cell>
          <cell r="E3511" t="str">
            <v>Good Standing</v>
          </cell>
        </row>
        <row r="3512">
          <cell r="A3512" t="str">
            <v>332300010000</v>
          </cell>
          <cell r="B3512" t="str">
            <v>NYC GEOG DIST #23 - BROOKLYN</v>
          </cell>
          <cell r="C3512" t="str">
            <v>332300010634</v>
          </cell>
          <cell r="D3512" t="str">
            <v>GENERAL D CHAPPIE JAMES MIDDLE SCH</v>
          </cell>
          <cell r="E3512" t="str">
            <v>Priority</v>
          </cell>
        </row>
        <row r="3513">
          <cell r="A3513" t="str">
            <v>332300010000</v>
          </cell>
          <cell r="B3513" t="str">
            <v>NYC GEOG DIST #23 - BROOKLYN</v>
          </cell>
          <cell r="C3513" t="str">
            <v>332300010671</v>
          </cell>
          <cell r="D3513" t="str">
            <v>MOTT HALL BRIDGES ACADEMY</v>
          </cell>
          <cell r="E3513" t="str">
            <v>Focus</v>
          </cell>
        </row>
        <row r="3514">
          <cell r="A3514" t="str">
            <v>332300010000</v>
          </cell>
          <cell r="B3514" t="str">
            <v>NYC GEOG DIST #23 - BROOKLYN</v>
          </cell>
          <cell r="C3514" t="str">
            <v>332300011493</v>
          </cell>
          <cell r="D3514" t="str">
            <v>BROOKLYN COLLEGIATE</v>
          </cell>
          <cell r="E3514" t="str">
            <v>Focus</v>
          </cell>
        </row>
        <row r="3515">
          <cell r="A3515" t="str">
            <v>332300010000</v>
          </cell>
          <cell r="B3515" t="str">
            <v>NYC GEOG DIST #23 - BROOKLYN</v>
          </cell>
          <cell r="C3515" t="str">
            <v>332300011643</v>
          </cell>
          <cell r="D3515" t="str">
            <v>BROOKLYN DEMOCRACY ACADEMY</v>
          </cell>
          <cell r="E3515" t="str">
            <v>Good Standing</v>
          </cell>
        </row>
        <row r="3516">
          <cell r="A3516" t="str">
            <v>332300010000</v>
          </cell>
          <cell r="B3516" t="str">
            <v>NYC GEOG DIST #23 - BROOKLYN</v>
          </cell>
          <cell r="C3516" t="str">
            <v>332300011644</v>
          </cell>
          <cell r="D3516" t="str">
            <v>EAGLE ACADEMY FOR YOUNG MEN II</v>
          </cell>
          <cell r="E3516" t="str">
            <v>Good Standing</v>
          </cell>
        </row>
        <row r="3517">
          <cell r="A3517" t="str">
            <v>332300010000</v>
          </cell>
          <cell r="B3517" t="str">
            <v>NYC GEOG DIST #23 - BROOKLYN</v>
          </cell>
          <cell r="C3517" t="str">
            <v>332300011646</v>
          </cell>
          <cell r="D3517" t="str">
            <v>ASPIRATIONS DIPLOMA PLUS HIGH SCHOOL</v>
          </cell>
          <cell r="E3517" t="str">
            <v>Priority</v>
          </cell>
        </row>
        <row r="3518">
          <cell r="A3518" t="str">
            <v>332300010000</v>
          </cell>
          <cell r="B3518" t="str">
            <v>NYC GEOG DIST #23 - BROOKLYN</v>
          </cell>
          <cell r="C3518" t="str">
            <v>332300011647</v>
          </cell>
          <cell r="D3518" t="str">
            <v>METROPOLITAN DIPLOMA PLUS HIGH SCH</v>
          </cell>
          <cell r="E3518" t="str">
            <v>Good Standing</v>
          </cell>
        </row>
        <row r="3519">
          <cell r="A3519" t="str">
            <v>332300010000</v>
          </cell>
          <cell r="B3519" t="str">
            <v>NYC GEOG DIST #23 - BROOKLYN</v>
          </cell>
          <cell r="C3519" t="str">
            <v>332300011697</v>
          </cell>
          <cell r="D3519" t="str">
            <v>TEACHERS PREP HIGH SCHOOL</v>
          </cell>
          <cell r="E3519" t="str">
            <v>Good Standing</v>
          </cell>
        </row>
        <row r="3520">
          <cell r="A3520" t="str">
            <v>342400010000</v>
          </cell>
          <cell r="B3520" t="str">
            <v>NYC GEOG DIST #24 - QUEENS</v>
          </cell>
          <cell r="C3520" t="str">
            <v>342400010049</v>
          </cell>
          <cell r="D3520" t="str">
            <v>PS 49 DOROTHY BONAWIT KOLE</v>
          </cell>
          <cell r="E3520" t="str">
            <v>Good Standing</v>
          </cell>
        </row>
        <row r="3521">
          <cell r="A3521" t="str">
            <v>342400010000</v>
          </cell>
          <cell r="B3521" t="str">
            <v>NYC GEOG DIST #24 - QUEENS</v>
          </cell>
          <cell r="C3521" t="str">
            <v>342400011264</v>
          </cell>
          <cell r="D3521" t="str">
            <v>ACADEMY-FINANCE &amp; ENTERPRISE</v>
          </cell>
          <cell r="E3521" t="str">
            <v>Good Standing</v>
          </cell>
        </row>
        <row r="3522">
          <cell r="A3522" t="str">
            <v>342400010000</v>
          </cell>
          <cell r="B3522" t="str">
            <v>NYC GEOG DIST #24 - QUEENS</v>
          </cell>
          <cell r="C3522" t="str">
            <v>342400010000</v>
          </cell>
          <cell r="D3522" t="str">
            <v>NYC GEOG DIST #24 - QUEENS</v>
          </cell>
          <cell r="E3522" t="str">
            <v>Focus District</v>
          </cell>
        </row>
        <row r="3523">
          <cell r="A3523" t="str">
            <v>342400010000</v>
          </cell>
          <cell r="B3523" t="str">
            <v>NYC GEOG DIST #24 - QUEENS</v>
          </cell>
          <cell r="C3523" t="str">
            <v>342400010005</v>
          </cell>
          <cell r="D3523" t="str">
            <v>IS 5 WALTER CROWLEY</v>
          </cell>
          <cell r="E3523" t="str">
            <v>Good Standing</v>
          </cell>
        </row>
        <row r="3524">
          <cell r="A3524" t="str">
            <v>342400010000</v>
          </cell>
          <cell r="B3524" t="str">
            <v>NYC GEOG DIST #24 - QUEENS</v>
          </cell>
          <cell r="C3524" t="str">
            <v>342400010007</v>
          </cell>
          <cell r="D3524" t="str">
            <v>PS 7 LOUIS F SIMEONE</v>
          </cell>
          <cell r="E3524" t="str">
            <v>Good Standing</v>
          </cell>
        </row>
        <row r="3525">
          <cell r="A3525" t="str">
            <v>342400010000</v>
          </cell>
          <cell r="B3525" t="str">
            <v>NYC GEOG DIST #24 - QUEENS</v>
          </cell>
          <cell r="C3525" t="str">
            <v>342400010012</v>
          </cell>
          <cell r="D3525" t="str">
            <v>PS 12 JAMES B COLGATE</v>
          </cell>
          <cell r="E3525" t="str">
            <v>Good Standing</v>
          </cell>
        </row>
        <row r="3526">
          <cell r="A3526" t="str">
            <v>342400010000</v>
          </cell>
          <cell r="B3526" t="str">
            <v>NYC GEOG DIST #24 - QUEENS</v>
          </cell>
          <cell r="C3526" t="str">
            <v>342400010013</v>
          </cell>
          <cell r="D3526" t="str">
            <v>PS 13 CLEMENT C MOORE</v>
          </cell>
          <cell r="E3526" t="str">
            <v>Good Standing</v>
          </cell>
        </row>
        <row r="3527">
          <cell r="A3527" t="str">
            <v>342400010000</v>
          </cell>
          <cell r="B3527" t="str">
            <v>NYC GEOG DIST #24 - QUEENS</v>
          </cell>
          <cell r="C3527" t="str">
            <v>342400010014</v>
          </cell>
          <cell r="D3527" t="str">
            <v>PS 14 FAIRVIEW</v>
          </cell>
          <cell r="E3527" t="str">
            <v>Good Standing</v>
          </cell>
        </row>
        <row r="3528">
          <cell r="A3528" t="str">
            <v>342400010000</v>
          </cell>
          <cell r="B3528" t="str">
            <v>NYC GEOG DIST #24 - QUEENS</v>
          </cell>
          <cell r="C3528" t="str">
            <v>342400010016</v>
          </cell>
          <cell r="D3528" t="str">
            <v>PS 16 THE NANCY DEBENEDITTIS SCHOOL</v>
          </cell>
          <cell r="E3528" t="str">
            <v>Good Standing</v>
          </cell>
        </row>
        <row r="3529">
          <cell r="A3529" t="str">
            <v>342400010000</v>
          </cell>
          <cell r="B3529" t="str">
            <v>NYC GEOG DIST #24 - QUEENS</v>
          </cell>
          <cell r="C3529" t="str">
            <v>342400010019</v>
          </cell>
          <cell r="D3529" t="str">
            <v>PS 19 MARINO JEANTET</v>
          </cell>
          <cell r="E3529" t="str">
            <v>Good Standing</v>
          </cell>
        </row>
        <row r="3530">
          <cell r="A3530" t="str">
            <v>342400010000</v>
          </cell>
          <cell r="B3530" t="str">
            <v>NYC GEOG DIST #24 - QUEENS</v>
          </cell>
          <cell r="C3530" t="str">
            <v>342400010028</v>
          </cell>
          <cell r="D3530" t="str">
            <v>PS 28 THM EMAN EARLY CHILD CTR</v>
          </cell>
          <cell r="E3530" t="str">
            <v>Good Standing</v>
          </cell>
        </row>
        <row r="3531">
          <cell r="A3531" t="str">
            <v>342400010000</v>
          </cell>
          <cell r="B3531" t="str">
            <v>NYC GEOG DIST #24 - QUEENS</v>
          </cell>
          <cell r="C3531" t="str">
            <v>342400010058</v>
          </cell>
          <cell r="D3531" t="str">
            <v>PS 58 SCHOOL OF HEROES</v>
          </cell>
          <cell r="E3531" t="str">
            <v>Good Standing</v>
          </cell>
        </row>
        <row r="3532">
          <cell r="A3532" t="str">
            <v>342400010000</v>
          </cell>
          <cell r="B3532" t="str">
            <v>NYC GEOG DIST #24 - QUEENS</v>
          </cell>
          <cell r="C3532" t="str">
            <v>342400010061</v>
          </cell>
          <cell r="D3532" t="str">
            <v>IS 61 LEONARDO DA VINCI</v>
          </cell>
          <cell r="E3532" t="str">
            <v>Good Standing</v>
          </cell>
        </row>
        <row r="3533">
          <cell r="A3533" t="str">
            <v>342400010000</v>
          </cell>
          <cell r="B3533" t="str">
            <v>NYC GEOG DIST #24 - QUEENS</v>
          </cell>
          <cell r="C3533" t="str">
            <v>342400010068</v>
          </cell>
          <cell r="D3533" t="str">
            <v>PS 68 CAMBRIDGE</v>
          </cell>
          <cell r="E3533" t="str">
            <v>Good Standing</v>
          </cell>
        </row>
        <row r="3534">
          <cell r="A3534" t="str">
            <v>342400010000</v>
          </cell>
          <cell r="B3534" t="str">
            <v>NYC GEOG DIST #24 - QUEENS</v>
          </cell>
          <cell r="C3534" t="str">
            <v>342400010071</v>
          </cell>
          <cell r="D3534" t="str">
            <v>PS 71 FOREST</v>
          </cell>
          <cell r="E3534" t="str">
            <v>Good Standing</v>
          </cell>
        </row>
        <row r="3535">
          <cell r="A3535" t="str">
            <v>342400010000</v>
          </cell>
          <cell r="B3535" t="str">
            <v>NYC GEOG DIST #24 - QUEENS</v>
          </cell>
          <cell r="C3535" t="str">
            <v>342400010073</v>
          </cell>
          <cell r="D3535" t="str">
            <v>IS 73 THE FRANK SANSIVIERI INTER SCH</v>
          </cell>
          <cell r="E3535" t="str">
            <v>Good Standing</v>
          </cell>
        </row>
        <row r="3536">
          <cell r="A3536" t="str">
            <v>342400010000</v>
          </cell>
          <cell r="B3536" t="str">
            <v>NYC GEOG DIST #24 - QUEENS</v>
          </cell>
          <cell r="C3536" t="str">
            <v>342400010077</v>
          </cell>
          <cell r="D3536" t="str">
            <v>IS 77</v>
          </cell>
          <cell r="E3536" t="str">
            <v>Good Standing</v>
          </cell>
        </row>
        <row r="3537">
          <cell r="A3537" t="str">
            <v>342400010000</v>
          </cell>
          <cell r="B3537" t="str">
            <v>NYC GEOG DIST #24 - QUEENS</v>
          </cell>
          <cell r="C3537" t="str">
            <v>342400010081</v>
          </cell>
          <cell r="D3537" t="str">
            <v>PS 81 JEAN PAUL RICHTER</v>
          </cell>
          <cell r="E3537" t="str">
            <v>Good Standing</v>
          </cell>
        </row>
        <row r="3538">
          <cell r="A3538" t="str">
            <v>342400010000</v>
          </cell>
          <cell r="B3538" t="str">
            <v>NYC GEOG DIST #24 - QUEENS</v>
          </cell>
          <cell r="C3538" t="str">
            <v>342400010087</v>
          </cell>
          <cell r="D3538" t="str">
            <v>PS 87 MIDDLE VILLAGE</v>
          </cell>
          <cell r="E3538" t="str">
            <v>Good Standing</v>
          </cell>
        </row>
        <row r="3539">
          <cell r="A3539" t="str">
            <v>342400010000</v>
          </cell>
          <cell r="B3539" t="str">
            <v>NYC GEOG DIST #24 - QUEENS</v>
          </cell>
          <cell r="C3539" t="str">
            <v>342400010088</v>
          </cell>
          <cell r="D3539" t="str">
            <v>PS 88 SENECA</v>
          </cell>
          <cell r="E3539" t="str">
            <v>Good Standing</v>
          </cell>
        </row>
        <row r="3540">
          <cell r="A3540" t="str">
            <v>342400010000</v>
          </cell>
          <cell r="B3540" t="str">
            <v>NYC GEOG DIST #24 - QUEENS</v>
          </cell>
          <cell r="C3540" t="str">
            <v>342400010089</v>
          </cell>
          <cell r="D3540" t="str">
            <v>PS 89 ELMHURST</v>
          </cell>
          <cell r="E3540" t="str">
            <v>Good Standing</v>
          </cell>
        </row>
        <row r="3541">
          <cell r="A3541" t="str">
            <v>342400010000</v>
          </cell>
          <cell r="B3541" t="str">
            <v>NYC GEOG DIST #24 - QUEENS</v>
          </cell>
          <cell r="C3541" t="str">
            <v>342400010091</v>
          </cell>
          <cell r="D3541" t="str">
            <v>PS 91 RICHARD ARKWRIGHT</v>
          </cell>
          <cell r="E3541" t="str">
            <v>Good Standing</v>
          </cell>
        </row>
        <row r="3542">
          <cell r="A3542" t="str">
            <v>342400010000</v>
          </cell>
          <cell r="B3542" t="str">
            <v>NYC GEOG DIST #24 - QUEENS</v>
          </cell>
          <cell r="C3542" t="str">
            <v>342400010093</v>
          </cell>
          <cell r="D3542" t="str">
            <v>IS 93 RIDGEWOOD</v>
          </cell>
          <cell r="E3542" t="str">
            <v>Good Standing</v>
          </cell>
        </row>
        <row r="3543">
          <cell r="A3543" t="str">
            <v>342400010000</v>
          </cell>
          <cell r="B3543" t="str">
            <v>NYC GEOG DIST #24 - QUEENS</v>
          </cell>
          <cell r="C3543" t="str">
            <v>342400010102</v>
          </cell>
          <cell r="D3543" t="str">
            <v>PS 102 BAYVIEW</v>
          </cell>
          <cell r="E3543" t="str">
            <v>Good Standing</v>
          </cell>
        </row>
        <row r="3544">
          <cell r="A3544" t="str">
            <v>342400010000</v>
          </cell>
          <cell r="B3544" t="str">
            <v>NYC GEOG DIST #24 - QUEENS</v>
          </cell>
          <cell r="C3544" t="str">
            <v>342400010113</v>
          </cell>
          <cell r="D3544" t="str">
            <v>PS 113 ISAAC CHAUNCEY</v>
          </cell>
          <cell r="E3544" t="str">
            <v>Good Standing</v>
          </cell>
        </row>
        <row r="3545">
          <cell r="A3545" t="str">
            <v>342400010000</v>
          </cell>
          <cell r="B3545" t="str">
            <v>NYC GEOG DIST #24 - QUEENS</v>
          </cell>
          <cell r="C3545" t="str">
            <v>342400010119</v>
          </cell>
          <cell r="D3545" t="str">
            <v>IS 119 THE GLENDALE</v>
          </cell>
          <cell r="E3545" t="str">
            <v>Good Standing</v>
          </cell>
        </row>
        <row r="3546">
          <cell r="A3546" t="str">
            <v>342400010000</v>
          </cell>
          <cell r="B3546" t="str">
            <v>NYC GEOG DIST #24 - QUEENS</v>
          </cell>
          <cell r="C3546" t="str">
            <v>342400010125</v>
          </cell>
          <cell r="D3546" t="str">
            <v>IS 125 THOMAS J MCCANN WOODSIDE</v>
          </cell>
          <cell r="E3546" t="str">
            <v>Good Standing</v>
          </cell>
        </row>
        <row r="3547">
          <cell r="A3547" t="str">
            <v>342400010000</v>
          </cell>
          <cell r="B3547" t="str">
            <v>NYC GEOG DIST #24 - QUEENS</v>
          </cell>
          <cell r="C3547" t="str">
            <v>342400010128</v>
          </cell>
          <cell r="D3547" t="str">
            <v>PS 128 JUNIPER VALLEY ELEMENTARY</v>
          </cell>
          <cell r="E3547" t="str">
            <v>Good Standing</v>
          </cell>
        </row>
        <row r="3548">
          <cell r="A3548" t="str">
            <v>342400010000</v>
          </cell>
          <cell r="B3548" t="str">
            <v>NYC GEOG DIST #24 - QUEENS</v>
          </cell>
          <cell r="C3548" t="str">
            <v>342400010143</v>
          </cell>
          <cell r="D3548" t="str">
            <v>PS 143 LOUIS ARMSTRONG</v>
          </cell>
          <cell r="E3548" t="str">
            <v>Good Standing</v>
          </cell>
        </row>
        <row r="3549">
          <cell r="A3549" t="str">
            <v>342400010000</v>
          </cell>
          <cell r="B3549" t="str">
            <v>NYC GEOG DIST #24 - QUEENS</v>
          </cell>
          <cell r="C3549" t="str">
            <v>342400010153</v>
          </cell>
          <cell r="D3549" t="str">
            <v>PS 153 MASPETH</v>
          </cell>
          <cell r="E3549" t="str">
            <v>Good Standing</v>
          </cell>
        </row>
        <row r="3550">
          <cell r="A3550" t="str">
            <v>342400010000</v>
          </cell>
          <cell r="B3550" t="str">
            <v>NYC GEOG DIST #24 - QUEENS</v>
          </cell>
          <cell r="C3550" t="str">
            <v>342400010199</v>
          </cell>
          <cell r="D3550" t="str">
            <v>PS 199 MAURICE A FITZGERALD</v>
          </cell>
          <cell r="E3550" t="str">
            <v>Good Standing</v>
          </cell>
        </row>
        <row r="3551">
          <cell r="A3551" t="str">
            <v>342400010000</v>
          </cell>
          <cell r="B3551" t="str">
            <v>NYC GEOG DIST #24 - QUEENS</v>
          </cell>
          <cell r="C3551" t="str">
            <v>342400010229</v>
          </cell>
          <cell r="D3551" t="str">
            <v>PS 229 EMANUEL KAPLAN</v>
          </cell>
          <cell r="E3551" t="str">
            <v>Good Standing</v>
          </cell>
        </row>
        <row r="3552">
          <cell r="A3552" t="str">
            <v>342400010000</v>
          </cell>
          <cell r="B3552" t="str">
            <v>NYC GEOG DIST #24 - QUEENS</v>
          </cell>
          <cell r="C3552" t="str">
            <v>342400010239</v>
          </cell>
          <cell r="D3552" t="str">
            <v>PS 239</v>
          </cell>
          <cell r="E3552" t="str">
            <v>Good Standing</v>
          </cell>
        </row>
        <row r="3553">
          <cell r="A3553" t="str">
            <v>342400010000</v>
          </cell>
          <cell r="B3553" t="str">
            <v>NYC GEOG DIST #24 - QUEENS</v>
          </cell>
          <cell r="C3553" t="str">
            <v>342400010290</v>
          </cell>
          <cell r="D3553" t="str">
            <v>PS 290</v>
          </cell>
          <cell r="E3553" t="str">
            <v>Good Standing</v>
          </cell>
        </row>
        <row r="3554">
          <cell r="A3554" t="str">
            <v>342400010000</v>
          </cell>
          <cell r="B3554" t="str">
            <v>NYC GEOG DIST #24 - QUEENS</v>
          </cell>
          <cell r="C3554" t="str">
            <v>342400010305</v>
          </cell>
          <cell r="D3554" t="str">
            <v>LEARNERS AND LEADERS</v>
          </cell>
          <cell r="E3554" t="str">
            <v>Good Standing</v>
          </cell>
        </row>
        <row r="3555">
          <cell r="A3555" t="str">
            <v>342400010000</v>
          </cell>
          <cell r="B3555" t="str">
            <v>NYC GEOG DIST #24 - QUEENS</v>
          </cell>
          <cell r="C3555" t="str">
            <v>342400010307</v>
          </cell>
          <cell r="D3555" t="str">
            <v>PIONEER ACADEMY</v>
          </cell>
          <cell r="E3555" t="str">
            <v>Good Standing</v>
          </cell>
        </row>
        <row r="3556">
          <cell r="A3556" t="str">
            <v>342400010000</v>
          </cell>
          <cell r="B3556" t="str">
            <v>NYC GEOG DIST #24 - QUEENS</v>
          </cell>
          <cell r="C3556" t="str">
            <v>342400010330</v>
          </cell>
          <cell r="D3556" t="str">
            <v>PS 330</v>
          </cell>
          <cell r="E3556" t="str">
            <v>Good Standing</v>
          </cell>
        </row>
        <row r="3557">
          <cell r="A3557" t="str">
            <v>342400010000</v>
          </cell>
          <cell r="B3557" t="str">
            <v>NYC GEOG DIST #24 - QUEENS</v>
          </cell>
          <cell r="C3557" t="str">
            <v>342400010877</v>
          </cell>
          <cell r="D3557" t="str">
            <v>51ST AVENUE ACADEMY</v>
          </cell>
          <cell r="E3557" t="str">
            <v>Good Standing</v>
          </cell>
        </row>
        <row r="3558">
          <cell r="A3558" t="str">
            <v>342400010000</v>
          </cell>
          <cell r="B3558" t="str">
            <v>NYC GEOG DIST #24 - QUEENS</v>
          </cell>
          <cell r="C3558" t="str">
            <v>342400011267</v>
          </cell>
          <cell r="D3558" t="str">
            <v>HIGH SCH OF APPLIED COMMUNICATIONS</v>
          </cell>
          <cell r="E3558" t="str">
            <v>Good Standing</v>
          </cell>
        </row>
        <row r="3559">
          <cell r="A3559" t="str">
            <v>342400010000</v>
          </cell>
          <cell r="B3559" t="str">
            <v>NYC GEOG DIST #24 - QUEENS</v>
          </cell>
          <cell r="C3559" t="str">
            <v>342400011293</v>
          </cell>
          <cell r="D3559" t="str">
            <v>CIVIC LEADERSHIP ACADEMY</v>
          </cell>
          <cell r="E3559" t="str">
            <v>Good Standing</v>
          </cell>
        </row>
        <row r="3560">
          <cell r="A3560" t="str">
            <v>342400010000</v>
          </cell>
          <cell r="B3560" t="str">
            <v>NYC GEOG DIST #24 - QUEENS</v>
          </cell>
          <cell r="C3560" t="str">
            <v>342400011296</v>
          </cell>
          <cell r="D3560" t="str">
            <v>PAN AMERICAN INTERNATIONAL HS</v>
          </cell>
          <cell r="E3560" t="str">
            <v>Focus</v>
          </cell>
        </row>
        <row r="3561">
          <cell r="A3561" t="str">
            <v>342400010000</v>
          </cell>
          <cell r="B3561" t="str">
            <v>NYC GEOG DIST #24 - QUEENS</v>
          </cell>
          <cell r="C3561" t="str">
            <v>342400011299</v>
          </cell>
          <cell r="D3561" t="str">
            <v>BARD HIGH SCH EARLY COLLEGE QUEENS</v>
          </cell>
          <cell r="E3561" t="str">
            <v>Good Standing</v>
          </cell>
        </row>
        <row r="3562">
          <cell r="A3562" t="str">
            <v>342400010000</v>
          </cell>
          <cell r="B3562" t="str">
            <v>NYC GEOG DIST #24 - QUEENS</v>
          </cell>
          <cell r="C3562" t="str">
            <v>342400011455</v>
          </cell>
          <cell r="D3562" t="str">
            <v>NEWTOWN HIGH SCHOOL</v>
          </cell>
          <cell r="E3562" t="str">
            <v>Priority</v>
          </cell>
        </row>
        <row r="3563">
          <cell r="A3563" t="str">
            <v>342400010000</v>
          </cell>
          <cell r="B3563" t="str">
            <v>NYC GEOG DIST #24 - QUEENS</v>
          </cell>
          <cell r="C3563" t="str">
            <v>342400011485</v>
          </cell>
          <cell r="D3563" t="str">
            <v>GROVER CLEVELAND HIGH SCHOOL</v>
          </cell>
          <cell r="E3563" t="str">
            <v>Priority</v>
          </cell>
        </row>
        <row r="3564">
          <cell r="A3564" t="str">
            <v>342400010000</v>
          </cell>
          <cell r="B3564" t="str">
            <v>NYC GEOG DIST #24 - QUEENS</v>
          </cell>
          <cell r="C3564" t="str">
            <v>342400011520</v>
          </cell>
          <cell r="D3564" t="str">
            <v>MIDDLE COLLEGE HIGH SCH AT LAGUARDIA</v>
          </cell>
          <cell r="E3564" t="str">
            <v>Good Standing</v>
          </cell>
        </row>
        <row r="3565">
          <cell r="A3565" t="str">
            <v>342400010000</v>
          </cell>
          <cell r="B3565" t="str">
            <v>NYC GEOG DIST #24 - QUEENS</v>
          </cell>
          <cell r="C3565" t="str">
            <v>342400011530</v>
          </cell>
          <cell r="D3565" t="str">
            <v>INTNTL HIGH SCHOOL AT LA GUARDIA</v>
          </cell>
          <cell r="E3565" t="str">
            <v>Good Standing</v>
          </cell>
        </row>
        <row r="3566">
          <cell r="A3566" t="str">
            <v>342400010000</v>
          </cell>
          <cell r="B3566" t="str">
            <v>NYC GEOG DIST #24 - QUEENS</v>
          </cell>
          <cell r="C3566" t="str">
            <v>342400011550</v>
          </cell>
          <cell r="D3566" t="str">
            <v>HIGH SCHOOL FOR ARTS &amp; BUSINESS</v>
          </cell>
          <cell r="E3566" t="str">
            <v>Good Standing</v>
          </cell>
        </row>
        <row r="3567">
          <cell r="A3567" t="str">
            <v>342400010000</v>
          </cell>
          <cell r="B3567" t="str">
            <v>NYC GEOG DIST #24 - QUEENS</v>
          </cell>
          <cell r="C3567" t="str">
            <v>342400011560</v>
          </cell>
          <cell r="D3567" t="str">
            <v>ROBERT F WAGNER JR SECONDARY SCHOOL</v>
          </cell>
          <cell r="E3567" t="str">
            <v>Good Standing</v>
          </cell>
        </row>
        <row r="3568">
          <cell r="A3568" t="str">
            <v>342400010000</v>
          </cell>
          <cell r="B3568" t="str">
            <v>NYC GEOG DIST #24 - QUEENS</v>
          </cell>
          <cell r="C3568" t="str">
            <v>342400011585</v>
          </cell>
          <cell r="D3568" t="str">
            <v>MASPETH HIGH SCHOOL</v>
          </cell>
          <cell r="E3568" t="str">
            <v>Good Standing</v>
          </cell>
        </row>
        <row r="3569">
          <cell r="A3569" t="str">
            <v>342400010000</v>
          </cell>
          <cell r="B3569" t="str">
            <v>NYC GEOG DIST #24 - QUEENS</v>
          </cell>
          <cell r="C3569" t="str">
            <v>342400011600</v>
          </cell>
          <cell r="D3569" t="str">
            <v>QUEENS VOCATIONAL-TECHNICAL HS</v>
          </cell>
          <cell r="E3569" t="str">
            <v>Good Standing</v>
          </cell>
        </row>
        <row r="3570">
          <cell r="A3570" t="str">
            <v>342400010000</v>
          </cell>
          <cell r="B3570" t="str">
            <v>NYC GEOG DIST #24 - QUEENS</v>
          </cell>
          <cell r="C3570" t="str">
            <v>342400011610</v>
          </cell>
          <cell r="D3570" t="str">
            <v>AVIATION CAREER AND TECH HIGH SCHOOL</v>
          </cell>
          <cell r="E3570" t="str">
            <v>Good Standing</v>
          </cell>
        </row>
        <row r="3571">
          <cell r="A3571" t="str">
            <v>342400010000</v>
          </cell>
          <cell r="B3571" t="str">
            <v>NYC GEOG DIST #24 - QUEENS</v>
          </cell>
          <cell r="C3571" t="str">
            <v>342400011744</v>
          </cell>
          <cell r="D3571" t="str">
            <v>VOYAGES PREPARATORY</v>
          </cell>
          <cell r="E3571" t="str">
            <v>Good Standing</v>
          </cell>
        </row>
        <row r="3572">
          <cell r="A3572" t="str">
            <v>342500010000</v>
          </cell>
          <cell r="B3572" t="str">
            <v>NYC GEOG DIST #25 - QUEENS</v>
          </cell>
          <cell r="C3572" t="str">
            <v>342500010021</v>
          </cell>
          <cell r="D3572" t="str">
            <v>PS 21 EDWARD HART</v>
          </cell>
          <cell r="E3572" t="str">
            <v>Good Standing</v>
          </cell>
        </row>
        <row r="3573">
          <cell r="A3573" t="str">
            <v>342500010000</v>
          </cell>
          <cell r="B3573" t="str">
            <v>NYC GEOG DIST #25 - QUEENS</v>
          </cell>
          <cell r="C3573" t="str">
            <v>342500010022</v>
          </cell>
          <cell r="D3573" t="str">
            <v>PS 22 THOMAS JEFFERSON</v>
          </cell>
          <cell r="E3573" t="str">
            <v>Good Standing</v>
          </cell>
        </row>
        <row r="3574">
          <cell r="A3574" t="str">
            <v>342500010000</v>
          </cell>
          <cell r="B3574" t="str">
            <v>NYC GEOG DIST #25 - QUEENS</v>
          </cell>
          <cell r="C3574" t="str">
            <v>342500010024</v>
          </cell>
          <cell r="D3574" t="str">
            <v>PS 24 ANDREW JACKSON</v>
          </cell>
          <cell r="E3574" t="str">
            <v>Good Standing</v>
          </cell>
        </row>
        <row r="3575">
          <cell r="A3575" t="str">
            <v>342500010000</v>
          </cell>
          <cell r="B3575" t="str">
            <v>NYC GEOG DIST #25 - QUEENS</v>
          </cell>
          <cell r="C3575" t="str">
            <v>342500010032</v>
          </cell>
          <cell r="D3575" t="str">
            <v>PS 32 STATE STREET</v>
          </cell>
          <cell r="E3575" t="str">
            <v>Good Standing</v>
          </cell>
        </row>
        <row r="3576">
          <cell r="A3576" t="str">
            <v>342500010000</v>
          </cell>
          <cell r="B3576" t="str">
            <v>NYC GEOG DIST #25 - QUEENS</v>
          </cell>
          <cell r="C3576" t="str">
            <v>342500010107</v>
          </cell>
          <cell r="D3576" t="str">
            <v>PS 107 THOMAS A DOOLEY</v>
          </cell>
          <cell r="E3576" t="str">
            <v>Good Standing</v>
          </cell>
        </row>
        <row r="3577">
          <cell r="A3577" t="str">
            <v>342500010000</v>
          </cell>
          <cell r="B3577" t="str">
            <v>NYC GEOG DIST #25 - QUEENS</v>
          </cell>
          <cell r="C3577" t="str">
            <v>342500011499</v>
          </cell>
          <cell r="D3577" t="str">
            <v>QUEENS COLLEGE SCHOOL-MATH, SCI, TEC</v>
          </cell>
          <cell r="E3577" t="str">
            <v>Good Standing</v>
          </cell>
        </row>
        <row r="3578">
          <cell r="A3578" t="str">
            <v>342500010000</v>
          </cell>
          <cell r="B3578" t="str">
            <v>NYC GEOG DIST #25 - QUEENS</v>
          </cell>
          <cell r="C3578" t="str">
            <v>342500011525</v>
          </cell>
          <cell r="D3578" t="str">
            <v>TOWNSEND HARRIS HIGH SCHOOL</v>
          </cell>
          <cell r="E3578" t="str">
            <v>Good Standing</v>
          </cell>
        </row>
        <row r="3579">
          <cell r="A3579" t="str">
            <v>342500010000</v>
          </cell>
          <cell r="B3579" t="str">
            <v>NYC GEOG DIST #25 - QUEENS</v>
          </cell>
          <cell r="C3579" t="str">
            <v>342500010000</v>
          </cell>
          <cell r="D3579" t="str">
            <v>NYC GEOG DIST #25 - QUEENS</v>
          </cell>
          <cell r="E3579" t="str">
            <v>Focus District</v>
          </cell>
        </row>
        <row r="3580">
          <cell r="A3580" t="str">
            <v>342500010000</v>
          </cell>
          <cell r="B3580" t="str">
            <v>NYC GEOG DIST #25 - QUEENS</v>
          </cell>
          <cell r="C3580" t="str">
            <v>342500010020</v>
          </cell>
          <cell r="D3580" t="str">
            <v>PS 20 JOHN BOWNE</v>
          </cell>
          <cell r="E3580" t="str">
            <v>Good Standing</v>
          </cell>
        </row>
        <row r="3581">
          <cell r="A3581" t="str">
            <v>342500010000</v>
          </cell>
          <cell r="B3581" t="str">
            <v>NYC GEOG DIST #25 - QUEENS</v>
          </cell>
          <cell r="C3581" t="str">
            <v>342500010025</v>
          </cell>
          <cell r="D3581" t="str">
            <v>IS 25 ADRIEN BLOCK</v>
          </cell>
          <cell r="E3581" t="str">
            <v>Good Standing</v>
          </cell>
        </row>
        <row r="3582">
          <cell r="A3582" t="str">
            <v>342500010000</v>
          </cell>
          <cell r="B3582" t="str">
            <v>NYC GEOG DIST #25 - QUEENS</v>
          </cell>
          <cell r="C3582" t="str">
            <v>342500010029</v>
          </cell>
          <cell r="D3582" t="str">
            <v>PS 29</v>
          </cell>
          <cell r="E3582" t="str">
            <v>Good Standing</v>
          </cell>
        </row>
        <row r="3583">
          <cell r="A3583" t="str">
            <v>342500010000</v>
          </cell>
          <cell r="B3583" t="str">
            <v>NYC GEOG DIST #25 - QUEENS</v>
          </cell>
          <cell r="C3583" t="str">
            <v>342500010079</v>
          </cell>
          <cell r="D3583" t="str">
            <v>PS 79 FRANCIS LEWIS</v>
          </cell>
          <cell r="E3583" t="str">
            <v>Good Standing</v>
          </cell>
        </row>
        <row r="3584">
          <cell r="A3584" t="str">
            <v>342500010000</v>
          </cell>
          <cell r="B3584" t="str">
            <v>NYC GEOG DIST #25 - QUEENS</v>
          </cell>
          <cell r="C3584" t="str">
            <v>342500010120</v>
          </cell>
          <cell r="D3584" t="str">
            <v>PS 120</v>
          </cell>
          <cell r="E3584" t="str">
            <v>Good Standing</v>
          </cell>
        </row>
        <row r="3585">
          <cell r="A3585" t="str">
            <v>342500010000</v>
          </cell>
          <cell r="B3585" t="str">
            <v>NYC GEOG DIST #25 - QUEENS</v>
          </cell>
          <cell r="C3585" t="str">
            <v>342500010129</v>
          </cell>
          <cell r="D3585" t="str">
            <v>PS 129 PATRICIA LARKIN</v>
          </cell>
          <cell r="E3585" t="str">
            <v>Good Standing</v>
          </cell>
        </row>
        <row r="3586">
          <cell r="A3586" t="str">
            <v>342500010000</v>
          </cell>
          <cell r="B3586" t="str">
            <v>NYC GEOG DIST #25 - QUEENS</v>
          </cell>
          <cell r="C3586" t="str">
            <v>342500010130</v>
          </cell>
          <cell r="D3586" t="str">
            <v>PS 130</v>
          </cell>
          <cell r="E3586" t="str">
            <v>Good Standing</v>
          </cell>
        </row>
        <row r="3587">
          <cell r="A3587" t="str">
            <v>342500010000</v>
          </cell>
          <cell r="B3587" t="str">
            <v>NYC GEOG DIST #25 - QUEENS</v>
          </cell>
          <cell r="C3587" t="str">
            <v>342500010154</v>
          </cell>
          <cell r="D3587" t="str">
            <v>PS 154</v>
          </cell>
          <cell r="E3587" t="str">
            <v>Good Standing</v>
          </cell>
        </row>
        <row r="3588">
          <cell r="A3588" t="str">
            <v>342500010000</v>
          </cell>
          <cell r="B3588" t="str">
            <v>NYC GEOG DIST #25 - QUEENS</v>
          </cell>
          <cell r="C3588" t="str">
            <v>342500010163</v>
          </cell>
          <cell r="D3588" t="str">
            <v>PS 163 FLUSHING HEIGHTS</v>
          </cell>
          <cell r="E3588" t="str">
            <v>Good Standing</v>
          </cell>
        </row>
        <row r="3589">
          <cell r="A3589" t="str">
            <v>342500010000</v>
          </cell>
          <cell r="B3589" t="str">
            <v>NYC GEOG DIST #25 - QUEENS</v>
          </cell>
          <cell r="C3589" t="str">
            <v>342500010164</v>
          </cell>
          <cell r="D3589" t="str">
            <v>PS 164 QUEENS VALLEY</v>
          </cell>
          <cell r="E3589" t="str">
            <v>Good Standing</v>
          </cell>
        </row>
        <row r="3590">
          <cell r="A3590" t="str">
            <v>342500010000</v>
          </cell>
          <cell r="B3590" t="str">
            <v>NYC GEOG DIST #25 - QUEENS</v>
          </cell>
          <cell r="C3590" t="str">
            <v>342500010165</v>
          </cell>
          <cell r="D3590" t="str">
            <v>PS 165 EDITH K BERGTRAUM</v>
          </cell>
          <cell r="E3590" t="str">
            <v>Good Standing</v>
          </cell>
        </row>
        <row r="3591">
          <cell r="A3591" t="str">
            <v>342500010000</v>
          </cell>
          <cell r="B3591" t="str">
            <v>NYC GEOG DIST #25 - QUEENS</v>
          </cell>
          <cell r="C3591" t="str">
            <v>342500010169</v>
          </cell>
          <cell r="D3591" t="str">
            <v>PS 169 BAY TERRACE</v>
          </cell>
          <cell r="E3591" t="str">
            <v>Good Standing</v>
          </cell>
        </row>
        <row r="3592">
          <cell r="A3592" t="str">
            <v>342500010000</v>
          </cell>
          <cell r="B3592" t="str">
            <v>NYC GEOG DIST #25 - QUEENS</v>
          </cell>
          <cell r="C3592" t="str">
            <v>342500010184</v>
          </cell>
          <cell r="D3592" t="str">
            <v>PS 184 FLUSHING MANOR</v>
          </cell>
          <cell r="E3592" t="str">
            <v>Good Standing</v>
          </cell>
        </row>
        <row r="3593">
          <cell r="A3593" t="str">
            <v>342500010000</v>
          </cell>
          <cell r="B3593" t="str">
            <v>NYC GEOG DIST #25 - QUEENS</v>
          </cell>
          <cell r="C3593" t="str">
            <v>342500010185</v>
          </cell>
          <cell r="D3593" t="str">
            <v>JHS 185 EDWARD BLEEKER</v>
          </cell>
          <cell r="E3593" t="str">
            <v>Good Standing</v>
          </cell>
        </row>
        <row r="3594">
          <cell r="A3594" t="str">
            <v>342500010000</v>
          </cell>
          <cell r="B3594" t="str">
            <v>NYC GEOG DIST #25 - QUEENS</v>
          </cell>
          <cell r="C3594" t="str">
            <v>342500010189</v>
          </cell>
          <cell r="D3594" t="str">
            <v>JHS 189 DANIEL CARTER BEARD</v>
          </cell>
          <cell r="E3594" t="str">
            <v>Good Standing</v>
          </cell>
        </row>
        <row r="3595">
          <cell r="A3595" t="str">
            <v>342500010000</v>
          </cell>
          <cell r="B3595" t="str">
            <v>NYC GEOG DIST #25 - QUEENS</v>
          </cell>
          <cell r="C3595" t="str">
            <v>342500010193</v>
          </cell>
          <cell r="D3595" t="str">
            <v>PS 193 ALFRED J KENNEDY</v>
          </cell>
          <cell r="E3595" t="str">
            <v>Good Standing</v>
          </cell>
        </row>
        <row r="3596">
          <cell r="A3596" t="str">
            <v>342500010000</v>
          </cell>
          <cell r="B3596" t="str">
            <v>NYC GEOG DIST #25 - QUEENS</v>
          </cell>
          <cell r="C3596" t="str">
            <v>342500010194</v>
          </cell>
          <cell r="D3596" t="str">
            <v>JHS 194 WILLIAM CARR</v>
          </cell>
          <cell r="E3596" t="str">
            <v>Good Standing</v>
          </cell>
        </row>
        <row r="3597">
          <cell r="A3597" t="str">
            <v>342500010000</v>
          </cell>
          <cell r="B3597" t="str">
            <v>NYC GEOG DIST #25 - QUEENS</v>
          </cell>
          <cell r="C3597" t="str">
            <v>342500010200</v>
          </cell>
          <cell r="D3597" t="str">
            <v>PS/MS 200 THE POMONOK SCH &amp; STAR ACA</v>
          </cell>
          <cell r="E3597" t="str">
            <v>Good Standing</v>
          </cell>
        </row>
        <row r="3598">
          <cell r="A3598" t="str">
            <v>342500010000</v>
          </cell>
          <cell r="B3598" t="str">
            <v>NYC GEOG DIST #25 - QUEENS</v>
          </cell>
          <cell r="C3598" t="str">
            <v>342500010201</v>
          </cell>
          <cell r="D3598" t="str">
            <v>PS 201 THE DISCOVERY SCHOOL</v>
          </cell>
          <cell r="E3598" t="str">
            <v>Good Standing</v>
          </cell>
        </row>
        <row r="3599">
          <cell r="A3599" t="str">
            <v>342500010000</v>
          </cell>
          <cell r="B3599" t="str">
            <v>NYC GEOG DIST #25 - QUEENS</v>
          </cell>
          <cell r="C3599" t="str">
            <v>342500010209</v>
          </cell>
          <cell r="D3599" t="str">
            <v>PS 209 CLEARVIEW GARDENS</v>
          </cell>
          <cell r="E3599" t="str">
            <v>Good Standing</v>
          </cell>
        </row>
        <row r="3600">
          <cell r="A3600" t="str">
            <v>342500010000</v>
          </cell>
          <cell r="B3600" t="str">
            <v>NYC GEOG DIST #25 - QUEENS</v>
          </cell>
          <cell r="C3600" t="str">
            <v>342500010214</v>
          </cell>
          <cell r="D3600" t="str">
            <v>PS 214 CADWALLADER COLDEN</v>
          </cell>
          <cell r="E3600" t="str">
            <v>Good Standing</v>
          </cell>
        </row>
        <row r="3601">
          <cell r="A3601" t="str">
            <v>342500010000</v>
          </cell>
          <cell r="B3601" t="str">
            <v>NYC GEOG DIST #25 - QUEENS</v>
          </cell>
          <cell r="C3601" t="str">
            <v>342500010219</v>
          </cell>
          <cell r="D3601" t="str">
            <v>PS 219 PAUL KLAPPER</v>
          </cell>
          <cell r="E3601" t="str">
            <v>Good Standing</v>
          </cell>
        </row>
        <row r="3602">
          <cell r="A3602" t="str">
            <v>342500010000</v>
          </cell>
          <cell r="B3602" t="str">
            <v>NYC GEOG DIST #25 - QUEENS</v>
          </cell>
          <cell r="C3602" t="str">
            <v>342500010237</v>
          </cell>
          <cell r="D3602" t="str">
            <v>IS 237</v>
          </cell>
          <cell r="E3602" t="str">
            <v>Good Standing</v>
          </cell>
        </row>
        <row r="3603">
          <cell r="A3603" t="str">
            <v>342500010000</v>
          </cell>
          <cell r="B3603" t="str">
            <v>NYC GEOG DIST #25 - QUEENS</v>
          </cell>
          <cell r="C3603" t="str">
            <v>342500010242</v>
          </cell>
          <cell r="D3603" t="str">
            <v>PS 242 LP STAVISKY EARLY CHILDHOOD</v>
          </cell>
          <cell r="E3603" t="str">
            <v>Good Standing</v>
          </cell>
        </row>
        <row r="3604">
          <cell r="A3604" t="str">
            <v>342500010000</v>
          </cell>
          <cell r="B3604" t="str">
            <v>NYC GEOG DIST #25 - QUEENS</v>
          </cell>
          <cell r="C3604" t="str">
            <v>342500010244</v>
          </cell>
          <cell r="D3604" t="str">
            <v>ACTIVE LEARNING ELEMENTARY SCH (THE)</v>
          </cell>
          <cell r="E3604" t="str">
            <v>Good Standing</v>
          </cell>
        </row>
        <row r="3605">
          <cell r="A3605" t="str">
            <v>342500010000</v>
          </cell>
          <cell r="B3605" t="str">
            <v>NYC GEOG DIST #25 - QUEENS</v>
          </cell>
          <cell r="C3605" t="str">
            <v>342500010250</v>
          </cell>
          <cell r="D3605" t="str">
            <v>IS 250 THE ROBERT F KENNEDY COMM MS</v>
          </cell>
          <cell r="E3605" t="str">
            <v>Good Standing</v>
          </cell>
        </row>
        <row r="3606">
          <cell r="A3606" t="str">
            <v>342500010000</v>
          </cell>
          <cell r="B3606" t="str">
            <v>NYC GEOG DIST #25 - QUEENS</v>
          </cell>
          <cell r="C3606" t="str">
            <v>342500010294</v>
          </cell>
          <cell r="D3606" t="str">
            <v>BELL ACADEMY</v>
          </cell>
          <cell r="E3606" t="str">
            <v>Good Standing</v>
          </cell>
        </row>
        <row r="3607">
          <cell r="A3607" t="str">
            <v>342500010000</v>
          </cell>
          <cell r="B3607" t="str">
            <v>NYC GEOG DIST #25 - QUEENS</v>
          </cell>
          <cell r="C3607" t="str">
            <v>342500011252</v>
          </cell>
          <cell r="D3607" t="str">
            <v>QUEENS SCHOOL OF INQUIRY (THE)</v>
          </cell>
          <cell r="E3607" t="str">
            <v>Good Standing</v>
          </cell>
        </row>
        <row r="3608">
          <cell r="A3608" t="str">
            <v>342500010000</v>
          </cell>
          <cell r="B3608" t="str">
            <v>NYC GEOG DIST #25 - QUEENS</v>
          </cell>
          <cell r="C3608" t="str">
            <v>342500011263</v>
          </cell>
          <cell r="D3608" t="str">
            <v>FLUSHING INTRNL HIGH SCHOOL</v>
          </cell>
          <cell r="E3608" t="str">
            <v>Focus</v>
          </cell>
        </row>
        <row r="3609">
          <cell r="A3609" t="str">
            <v>342500010000</v>
          </cell>
          <cell r="B3609" t="str">
            <v>NYC GEOG DIST #25 - QUEENS</v>
          </cell>
          <cell r="C3609" t="str">
            <v>342500011281</v>
          </cell>
          <cell r="D3609" t="str">
            <v>EAST-WEST SCHOOL OF INTERNATION STUD</v>
          </cell>
          <cell r="E3609" t="str">
            <v>Good Standing</v>
          </cell>
        </row>
        <row r="3610">
          <cell r="A3610" t="str">
            <v>342500010000</v>
          </cell>
          <cell r="B3610" t="str">
            <v>NYC GEOG DIST #25 - QUEENS</v>
          </cell>
          <cell r="C3610" t="str">
            <v>342500011285</v>
          </cell>
          <cell r="D3610" t="str">
            <v>WORLD JOURNALISM PREPARATORY</v>
          </cell>
          <cell r="E3610" t="str">
            <v>Good Standing</v>
          </cell>
        </row>
        <row r="3611">
          <cell r="A3611" t="str">
            <v>342500010000</v>
          </cell>
          <cell r="B3611" t="str">
            <v>NYC GEOG DIST #25 - QUEENS</v>
          </cell>
          <cell r="C3611" t="str">
            <v>342500011425</v>
          </cell>
          <cell r="D3611" t="str">
            <v>JOHN BOWNE HIGH SCHOOL</v>
          </cell>
          <cell r="E3611" t="str">
            <v>Local Assistance Plan</v>
          </cell>
        </row>
        <row r="3612">
          <cell r="A3612" t="str">
            <v>342500010000</v>
          </cell>
          <cell r="B3612" t="str">
            <v>NYC GEOG DIST #25 - QUEENS</v>
          </cell>
          <cell r="C3612" t="str">
            <v>342500011460</v>
          </cell>
          <cell r="D3612" t="str">
            <v>FLUSHING HIGH SCHOOL</v>
          </cell>
          <cell r="E3612" t="str">
            <v>Priority</v>
          </cell>
        </row>
        <row r="3613">
          <cell r="A3613" t="str">
            <v>342500010000</v>
          </cell>
          <cell r="B3613" t="str">
            <v>NYC GEOG DIST #25 - QUEENS</v>
          </cell>
          <cell r="C3613" t="str">
            <v>342500011540</v>
          </cell>
          <cell r="D3613" t="str">
            <v>QUEENS ACADEMY HIGH SCHOOL</v>
          </cell>
          <cell r="E3613" t="str">
            <v>Good Standing</v>
          </cell>
        </row>
        <row r="3614">
          <cell r="A3614" t="str">
            <v>342500010000</v>
          </cell>
          <cell r="B3614" t="str">
            <v>NYC GEOG DIST #25 - QUEENS</v>
          </cell>
          <cell r="C3614" t="str">
            <v>342500011670</v>
          </cell>
          <cell r="D3614" t="str">
            <v>ROBERT F KENNEDY COMMUNITY HS</v>
          </cell>
          <cell r="E3614" t="str">
            <v>Good Standing</v>
          </cell>
        </row>
        <row r="3615">
          <cell r="A3615" t="str">
            <v>342500010000</v>
          </cell>
          <cell r="B3615" t="str">
            <v>NYC GEOG DIST #25 - QUEENS</v>
          </cell>
          <cell r="C3615" t="str">
            <v>342500011792</v>
          </cell>
          <cell r="D3615" t="str">
            <v>NORTH QUEENS COMMUNITY HIGH SCHOOL</v>
          </cell>
          <cell r="E3615" t="str">
            <v>Good Standing</v>
          </cell>
        </row>
        <row r="3616">
          <cell r="A3616" t="str">
            <v>342600010000</v>
          </cell>
          <cell r="B3616" t="str">
            <v>NYC GEOG DIST #26 - QUEENS</v>
          </cell>
          <cell r="C3616" t="str">
            <v>342600010026</v>
          </cell>
          <cell r="D3616" t="str">
            <v>PS 26 RUFUS KING</v>
          </cell>
          <cell r="E3616" t="str">
            <v>Good Standing</v>
          </cell>
        </row>
        <row r="3617">
          <cell r="A3617" t="str">
            <v>342600010000</v>
          </cell>
          <cell r="B3617" t="str">
            <v>NYC GEOG DIST #26 - QUEENS</v>
          </cell>
          <cell r="C3617" t="str">
            <v>342600010031</v>
          </cell>
          <cell r="D3617" t="str">
            <v>PS 31 BAYSIDE</v>
          </cell>
          <cell r="E3617" t="str">
            <v>Good Standing</v>
          </cell>
        </row>
        <row r="3618">
          <cell r="A3618" t="str">
            <v>342600010000</v>
          </cell>
          <cell r="B3618" t="str">
            <v>NYC GEOG DIST #26 - QUEENS</v>
          </cell>
          <cell r="C3618" t="str">
            <v>342600010041</v>
          </cell>
          <cell r="D3618" t="str">
            <v>PS 41 CROCHERON</v>
          </cell>
          <cell r="E3618" t="str">
            <v>Good Standing</v>
          </cell>
        </row>
        <row r="3619">
          <cell r="A3619" t="str">
            <v>342600010000</v>
          </cell>
          <cell r="B3619" t="str">
            <v>NYC GEOG DIST #26 - QUEENS</v>
          </cell>
          <cell r="C3619" t="str">
            <v>342600010067</v>
          </cell>
          <cell r="D3619" t="str">
            <v>JHS 67 LOUIS PASTEUR</v>
          </cell>
          <cell r="E3619" t="str">
            <v>Good Standing</v>
          </cell>
        </row>
        <row r="3620">
          <cell r="A3620" t="str">
            <v>342600010000</v>
          </cell>
          <cell r="B3620" t="str">
            <v>NYC GEOG DIST #26 - QUEENS</v>
          </cell>
          <cell r="C3620" t="str">
            <v>342600010133</v>
          </cell>
          <cell r="D3620" t="str">
            <v>PS 133</v>
          </cell>
          <cell r="E3620" t="str">
            <v>Good Standing</v>
          </cell>
        </row>
        <row r="3621">
          <cell r="A3621" t="str">
            <v>342600010000</v>
          </cell>
          <cell r="B3621" t="str">
            <v>NYC GEOG DIST #26 - QUEENS</v>
          </cell>
          <cell r="C3621" t="str">
            <v>342600010162</v>
          </cell>
          <cell r="D3621" t="str">
            <v>PS 162 JOHN GOLDEN</v>
          </cell>
          <cell r="E3621" t="str">
            <v>Good Standing</v>
          </cell>
        </row>
        <row r="3622">
          <cell r="A3622" t="str">
            <v>342600010000</v>
          </cell>
          <cell r="B3622" t="str">
            <v>NYC GEOG DIST #26 - QUEENS</v>
          </cell>
          <cell r="C3622" t="str">
            <v>342600010172</v>
          </cell>
          <cell r="D3622" t="str">
            <v>IRWIN ALTMAN MIDDLE SCHOOL 172</v>
          </cell>
          <cell r="E3622" t="str">
            <v>Good Standing</v>
          </cell>
        </row>
        <row r="3623">
          <cell r="A3623" t="str">
            <v>342600010000</v>
          </cell>
          <cell r="B3623" t="str">
            <v>NYC GEOG DIST #26 - QUEENS</v>
          </cell>
          <cell r="C3623" t="str">
            <v>342600010178</v>
          </cell>
          <cell r="D3623" t="str">
            <v>PS/IS 178 HOLLISWOOD</v>
          </cell>
          <cell r="E3623" t="str">
            <v>Good Standing</v>
          </cell>
        </row>
        <row r="3624">
          <cell r="A3624" t="str">
            <v>342600010000</v>
          </cell>
          <cell r="B3624" t="str">
            <v>NYC GEOG DIST #26 - QUEENS</v>
          </cell>
          <cell r="C3624" t="str">
            <v>342600010188</v>
          </cell>
          <cell r="D3624" t="str">
            <v>PS 188 KINGSBURY</v>
          </cell>
          <cell r="E3624" t="str">
            <v>Good Standing</v>
          </cell>
        </row>
        <row r="3625">
          <cell r="A3625" t="str">
            <v>342600010000</v>
          </cell>
          <cell r="B3625" t="str">
            <v>NYC GEOG DIST #26 - QUEENS</v>
          </cell>
          <cell r="C3625" t="str">
            <v>342600010213</v>
          </cell>
          <cell r="D3625" t="str">
            <v>PS 213 THE CARL ULLMAN SCHOOL</v>
          </cell>
          <cell r="E3625" t="str">
            <v>Good Standing</v>
          </cell>
        </row>
        <row r="3626">
          <cell r="A3626" t="str">
            <v>342600010000</v>
          </cell>
          <cell r="B3626" t="str">
            <v>NYC GEOG DIST #26 - QUEENS</v>
          </cell>
          <cell r="C3626" t="str">
            <v>342600010221</v>
          </cell>
          <cell r="D3626" t="str">
            <v>PS 221 THE NORTH HILLS SCHOOL</v>
          </cell>
          <cell r="E3626" t="str">
            <v>Good Standing</v>
          </cell>
        </row>
        <row r="3627">
          <cell r="A3627" t="str">
            <v>342600010000</v>
          </cell>
          <cell r="B3627" t="str">
            <v>NYC GEOG DIST #26 - QUEENS</v>
          </cell>
          <cell r="C3627" t="str">
            <v>342600010266</v>
          </cell>
          <cell r="D3627" t="str">
            <v>PS/IS 266</v>
          </cell>
          <cell r="E3627" t="str">
            <v>Good Standing</v>
          </cell>
        </row>
        <row r="3628">
          <cell r="A3628" t="str">
            <v>342600010000</v>
          </cell>
          <cell r="B3628" t="str">
            <v>NYC GEOG DIST #26 - QUEENS</v>
          </cell>
          <cell r="C3628" t="str">
            <v>342600010000</v>
          </cell>
          <cell r="D3628" t="str">
            <v>NYC GEOG DIST #26 - QUEENS</v>
          </cell>
          <cell r="E3628" t="str">
            <v>Focus District</v>
          </cell>
        </row>
        <row r="3629">
          <cell r="A3629" t="str">
            <v>342600010000</v>
          </cell>
          <cell r="B3629" t="str">
            <v>NYC GEOG DIST #26 - QUEENS</v>
          </cell>
          <cell r="C3629" t="str">
            <v>342600010018</v>
          </cell>
          <cell r="D3629" t="str">
            <v>PS 18 WINCHESTER</v>
          </cell>
          <cell r="E3629" t="str">
            <v>Good Standing</v>
          </cell>
        </row>
        <row r="3630">
          <cell r="A3630" t="str">
            <v>342600010000</v>
          </cell>
          <cell r="B3630" t="str">
            <v>NYC GEOG DIST #26 - QUEENS</v>
          </cell>
          <cell r="C3630" t="str">
            <v>342600010046</v>
          </cell>
          <cell r="D3630" t="str">
            <v>PS 46 ALLEY POND</v>
          </cell>
          <cell r="E3630" t="str">
            <v>Good Standing</v>
          </cell>
        </row>
        <row r="3631">
          <cell r="A3631" t="str">
            <v>342600010000</v>
          </cell>
          <cell r="B3631" t="str">
            <v>NYC GEOG DIST #26 - QUEENS</v>
          </cell>
          <cell r="C3631" t="str">
            <v>342600010074</v>
          </cell>
          <cell r="D3631" t="str">
            <v>JHS 74 NATHANIEL HAWTHORNE</v>
          </cell>
          <cell r="E3631" t="str">
            <v>Good Standing</v>
          </cell>
        </row>
        <row r="3632">
          <cell r="A3632" t="str">
            <v>342600010000</v>
          </cell>
          <cell r="B3632" t="str">
            <v>NYC GEOG DIST #26 - QUEENS</v>
          </cell>
          <cell r="C3632" t="str">
            <v>342600010094</v>
          </cell>
          <cell r="D3632" t="str">
            <v>PS 94 DAVID D PORTER</v>
          </cell>
          <cell r="E3632" t="str">
            <v>Good Standing</v>
          </cell>
        </row>
        <row r="3633">
          <cell r="A3633" t="str">
            <v>342600010000</v>
          </cell>
          <cell r="B3633" t="str">
            <v>NYC GEOG DIST #26 - QUEENS</v>
          </cell>
          <cell r="C3633" t="str">
            <v>342600010098</v>
          </cell>
          <cell r="D3633" t="str">
            <v>PS 98 THE DOUGLASTON SCHOOL</v>
          </cell>
          <cell r="E3633" t="str">
            <v>Good Standing</v>
          </cell>
        </row>
        <row r="3634">
          <cell r="A3634" t="str">
            <v>342600010000</v>
          </cell>
          <cell r="B3634" t="str">
            <v>NYC GEOG DIST #26 - QUEENS</v>
          </cell>
          <cell r="C3634" t="str">
            <v>342600010115</v>
          </cell>
          <cell r="D3634" t="str">
            <v>PS 115 GLEN OAKS</v>
          </cell>
          <cell r="E3634" t="str">
            <v>Good Standing</v>
          </cell>
        </row>
        <row r="3635">
          <cell r="A3635" t="str">
            <v>342600010000</v>
          </cell>
          <cell r="B3635" t="str">
            <v>NYC GEOG DIST #26 - QUEENS</v>
          </cell>
          <cell r="C3635" t="str">
            <v>342600010158</v>
          </cell>
          <cell r="D3635" t="str">
            <v>MS 158 MARIE CURIE</v>
          </cell>
          <cell r="E3635" t="str">
            <v>Good Standing</v>
          </cell>
        </row>
        <row r="3636">
          <cell r="A3636" t="str">
            <v>342600010000</v>
          </cell>
          <cell r="B3636" t="str">
            <v>NYC GEOG DIST #26 - QUEENS</v>
          </cell>
          <cell r="C3636" t="str">
            <v>342600010159</v>
          </cell>
          <cell r="D3636" t="str">
            <v>PS 159</v>
          </cell>
          <cell r="E3636" t="str">
            <v>Good Standing</v>
          </cell>
        </row>
        <row r="3637">
          <cell r="A3637" t="str">
            <v>342600010000</v>
          </cell>
          <cell r="B3637" t="str">
            <v>NYC GEOG DIST #26 - QUEENS</v>
          </cell>
          <cell r="C3637" t="str">
            <v>342600010173</v>
          </cell>
          <cell r="D3637" t="str">
            <v>PS 173 FRESH MEADOW</v>
          </cell>
          <cell r="E3637" t="str">
            <v>Good Standing</v>
          </cell>
        </row>
        <row r="3638">
          <cell r="A3638" t="str">
            <v>342600010000</v>
          </cell>
          <cell r="B3638" t="str">
            <v>NYC GEOG DIST #26 - QUEENS</v>
          </cell>
          <cell r="C3638" t="str">
            <v>342600010186</v>
          </cell>
          <cell r="D3638" t="str">
            <v>PS 186 CASTLEWOOD</v>
          </cell>
          <cell r="E3638" t="str">
            <v>Good Standing</v>
          </cell>
        </row>
        <row r="3639">
          <cell r="A3639" t="str">
            <v>342600010000</v>
          </cell>
          <cell r="B3639" t="str">
            <v>NYC GEOG DIST #26 - QUEENS</v>
          </cell>
          <cell r="C3639" t="str">
            <v>342600010191</v>
          </cell>
          <cell r="D3639" t="str">
            <v>PS 191 MAYFLOWER</v>
          </cell>
          <cell r="E3639" t="str">
            <v>Good Standing</v>
          </cell>
        </row>
        <row r="3640">
          <cell r="A3640" t="str">
            <v>342600010000</v>
          </cell>
          <cell r="B3640" t="str">
            <v>NYC GEOG DIST #26 - QUEENS</v>
          </cell>
          <cell r="C3640" t="str">
            <v>342600010203</v>
          </cell>
          <cell r="D3640" t="str">
            <v>PS 203 OAKLAND GARDENS</v>
          </cell>
          <cell r="E3640" t="str">
            <v>Good Standing</v>
          </cell>
        </row>
        <row r="3641">
          <cell r="A3641" t="str">
            <v>342600010000</v>
          </cell>
          <cell r="B3641" t="str">
            <v>NYC GEOG DIST #26 - QUEENS</v>
          </cell>
          <cell r="C3641" t="str">
            <v>342600010205</v>
          </cell>
          <cell r="D3641" t="str">
            <v>PS 205 ALEXANDER GRAHAM BELL</v>
          </cell>
          <cell r="E3641" t="str">
            <v>Good Standing</v>
          </cell>
        </row>
        <row r="3642">
          <cell r="A3642" t="str">
            <v>342600010000</v>
          </cell>
          <cell r="B3642" t="str">
            <v>NYC GEOG DIST #26 - QUEENS</v>
          </cell>
          <cell r="C3642" t="str">
            <v>342600010216</v>
          </cell>
          <cell r="D3642" t="str">
            <v>JHS 216 GEORGE J RYAN</v>
          </cell>
          <cell r="E3642" t="str">
            <v>Good Standing</v>
          </cell>
        </row>
        <row r="3643">
          <cell r="A3643" t="str">
            <v>342600010000</v>
          </cell>
          <cell r="B3643" t="str">
            <v>NYC GEOG DIST #26 - QUEENS</v>
          </cell>
          <cell r="C3643" t="str">
            <v>342600011415</v>
          </cell>
          <cell r="D3643" t="str">
            <v>BENJAMIN N CARDOZO HIGH SCHOOL</v>
          </cell>
          <cell r="E3643" t="str">
            <v>Good Standing</v>
          </cell>
        </row>
        <row r="3644">
          <cell r="A3644" t="str">
            <v>342600010000</v>
          </cell>
          <cell r="B3644" t="str">
            <v>NYC GEOG DIST #26 - QUEENS</v>
          </cell>
          <cell r="C3644" t="str">
            <v>342600011430</v>
          </cell>
          <cell r="D3644" t="str">
            <v>FRANCIS LEWIS HIGH SCHOOL</v>
          </cell>
          <cell r="E3644" t="str">
            <v>Good Standing</v>
          </cell>
        </row>
        <row r="3645">
          <cell r="A3645" t="str">
            <v>342600010000</v>
          </cell>
          <cell r="B3645" t="str">
            <v>NYC GEOG DIST #26 - QUEENS</v>
          </cell>
          <cell r="C3645" t="str">
            <v>342600011435</v>
          </cell>
          <cell r="D3645" t="str">
            <v>MARTIN VAN BUREN HIGH SCHOOL</v>
          </cell>
          <cell r="E3645" t="str">
            <v>Priority</v>
          </cell>
        </row>
        <row r="3646">
          <cell r="A3646" t="str">
            <v>342600010000</v>
          </cell>
          <cell r="B3646" t="str">
            <v>NYC GEOG DIST #26 - QUEENS</v>
          </cell>
          <cell r="C3646" t="str">
            <v>342600011495</v>
          </cell>
          <cell r="D3646" t="str">
            <v>BAYSIDE HIGH SCHOOL</v>
          </cell>
          <cell r="E3646" t="str">
            <v>Good Standing</v>
          </cell>
        </row>
        <row r="3647">
          <cell r="A3647" t="str">
            <v>342600010000</v>
          </cell>
          <cell r="B3647" t="str">
            <v>NYC GEOG DIST #26 - QUEENS</v>
          </cell>
          <cell r="C3647" t="str">
            <v>342600011566</v>
          </cell>
          <cell r="D3647" t="str">
            <v>QUEENS HIGH SCHOOL OF TEACHING</v>
          </cell>
          <cell r="E3647" t="str">
            <v>Good Standing</v>
          </cell>
        </row>
        <row r="3648">
          <cell r="A3648" t="str">
            <v>342700010000</v>
          </cell>
          <cell r="B3648" t="str">
            <v>NYC GEOG DIST #27 - QUEENS</v>
          </cell>
          <cell r="C3648" t="str">
            <v>342700010047</v>
          </cell>
          <cell r="D3648" t="str">
            <v>PS 47 CHRIS GALAS</v>
          </cell>
          <cell r="E3648" t="str">
            <v>Good Standing</v>
          </cell>
        </row>
        <row r="3649">
          <cell r="A3649" t="str">
            <v>342700010000</v>
          </cell>
          <cell r="B3649" t="str">
            <v>NYC GEOG DIST #27 - QUEENS</v>
          </cell>
          <cell r="C3649" t="str">
            <v>342700010060</v>
          </cell>
          <cell r="D3649" t="str">
            <v>PS 60 WOODHAVEN</v>
          </cell>
          <cell r="E3649" t="str">
            <v>Good Standing</v>
          </cell>
        </row>
        <row r="3650">
          <cell r="A3650" t="str">
            <v>342700010000</v>
          </cell>
          <cell r="B3650" t="str">
            <v>NYC GEOG DIST #27 - QUEENS</v>
          </cell>
          <cell r="C3650" t="str">
            <v>342700010066</v>
          </cell>
          <cell r="D3650" t="str">
            <v>PS 66 JACQUELINE KENNEDY-ONASSIS</v>
          </cell>
          <cell r="E3650" t="str">
            <v>Good Standing</v>
          </cell>
        </row>
        <row r="3651">
          <cell r="A3651" t="str">
            <v>342700010000</v>
          </cell>
          <cell r="B3651" t="str">
            <v>NYC GEOG DIST #27 - QUEENS</v>
          </cell>
          <cell r="C3651" t="str">
            <v>342700010282</v>
          </cell>
          <cell r="D3651" t="str">
            <v>KAPPA VI</v>
          </cell>
          <cell r="E3651" t="str">
            <v>Good Standing</v>
          </cell>
        </row>
        <row r="3652">
          <cell r="A3652" t="str">
            <v>342700010000</v>
          </cell>
          <cell r="B3652" t="str">
            <v>NYC GEOG DIST #27 - QUEENS</v>
          </cell>
          <cell r="C3652" t="str">
            <v>342700010323</v>
          </cell>
          <cell r="D3652" t="str">
            <v>SCHOLARS' ACADEMY</v>
          </cell>
          <cell r="E3652" t="str">
            <v>Good Standing</v>
          </cell>
        </row>
        <row r="3653">
          <cell r="A3653" t="str">
            <v>342700010000</v>
          </cell>
          <cell r="B3653" t="str">
            <v>NYC GEOG DIST #27 - QUEENS</v>
          </cell>
          <cell r="C3653" t="str">
            <v>342700010000</v>
          </cell>
          <cell r="D3653" t="str">
            <v>NYC GEOG DIST #27 - QUEENS</v>
          </cell>
          <cell r="E3653" t="str">
            <v>Focus District</v>
          </cell>
        </row>
        <row r="3654">
          <cell r="A3654" t="str">
            <v>342700010000</v>
          </cell>
          <cell r="B3654" t="str">
            <v>NYC GEOG DIST #27 - QUEENS</v>
          </cell>
          <cell r="C3654" t="str">
            <v>342700010042</v>
          </cell>
          <cell r="D3654" t="str">
            <v>PS/MS 42 R VERNAM</v>
          </cell>
          <cell r="E3654" t="str">
            <v>Focus</v>
          </cell>
        </row>
        <row r="3655">
          <cell r="A3655" t="str">
            <v>342700010000</v>
          </cell>
          <cell r="B3655" t="str">
            <v>NYC GEOG DIST #27 - QUEENS</v>
          </cell>
          <cell r="C3655" t="str">
            <v>342700010043</v>
          </cell>
          <cell r="D3655" t="str">
            <v>PS 43</v>
          </cell>
          <cell r="E3655" t="str">
            <v>Good Standing</v>
          </cell>
        </row>
        <row r="3656">
          <cell r="A3656" t="str">
            <v>342700010000</v>
          </cell>
          <cell r="B3656" t="str">
            <v>NYC GEOG DIST #27 - QUEENS</v>
          </cell>
          <cell r="C3656" t="str">
            <v>342700010045</v>
          </cell>
          <cell r="D3656" t="str">
            <v>PS 45 CLARENCE WITHERSPOON</v>
          </cell>
          <cell r="E3656" t="str">
            <v>Good Standing</v>
          </cell>
        </row>
        <row r="3657">
          <cell r="A3657" t="str">
            <v>342700010000</v>
          </cell>
          <cell r="B3657" t="str">
            <v>NYC GEOG DIST #27 - QUEENS</v>
          </cell>
          <cell r="C3657" t="str">
            <v>342700010051</v>
          </cell>
          <cell r="D3657" t="str">
            <v>PS 51</v>
          </cell>
          <cell r="E3657" t="str">
            <v>Good Standing</v>
          </cell>
        </row>
        <row r="3658">
          <cell r="A3658" t="str">
            <v>342700010000</v>
          </cell>
          <cell r="B3658" t="str">
            <v>NYC GEOG DIST #27 - QUEENS</v>
          </cell>
          <cell r="C3658" t="str">
            <v>342700010053</v>
          </cell>
          <cell r="D3658" t="str">
            <v>MS 53 BRIAN PICCOLO</v>
          </cell>
          <cell r="E3658" t="str">
            <v>Priority</v>
          </cell>
        </row>
        <row r="3659">
          <cell r="A3659" t="str">
            <v>342700010000</v>
          </cell>
          <cell r="B3659" t="str">
            <v>NYC GEOG DIST #27 - QUEENS</v>
          </cell>
          <cell r="C3659" t="str">
            <v>342700010056</v>
          </cell>
          <cell r="D3659" t="str">
            <v>PS 56 HARRY EICHLER</v>
          </cell>
          <cell r="E3659" t="str">
            <v>Good Standing</v>
          </cell>
        </row>
        <row r="3660">
          <cell r="A3660" t="str">
            <v>342700010000</v>
          </cell>
          <cell r="B3660" t="str">
            <v>NYC GEOG DIST #27 - QUEENS</v>
          </cell>
          <cell r="C3660" t="str">
            <v>342700010062</v>
          </cell>
          <cell r="D3660" t="str">
            <v>PS 62 CHESTER PARK</v>
          </cell>
          <cell r="E3660" t="str">
            <v>Good Standing</v>
          </cell>
        </row>
        <row r="3661">
          <cell r="A3661" t="str">
            <v>342700010000</v>
          </cell>
          <cell r="B3661" t="str">
            <v>NYC GEOG DIST #27 - QUEENS</v>
          </cell>
          <cell r="C3661" t="str">
            <v>342700010063</v>
          </cell>
          <cell r="D3661" t="str">
            <v>PS 63 OLD SOUTH</v>
          </cell>
          <cell r="E3661" t="str">
            <v>Good Standing</v>
          </cell>
        </row>
        <row r="3662">
          <cell r="A3662" t="str">
            <v>342700010000</v>
          </cell>
          <cell r="B3662" t="str">
            <v>NYC GEOG DIST #27 - QUEENS</v>
          </cell>
          <cell r="C3662" t="str">
            <v>342700010064</v>
          </cell>
          <cell r="D3662" t="str">
            <v>PS 64 JOSEPH P ADDABBO</v>
          </cell>
          <cell r="E3662" t="str">
            <v>Good Standing</v>
          </cell>
        </row>
        <row r="3663">
          <cell r="A3663" t="str">
            <v>342700010000</v>
          </cell>
          <cell r="B3663" t="str">
            <v>NYC GEOG DIST #27 - QUEENS</v>
          </cell>
          <cell r="C3663" t="str">
            <v>342700010065</v>
          </cell>
          <cell r="D3663" t="str">
            <v>PS 65 THE RAYMOND YORK ELEM SCH</v>
          </cell>
          <cell r="E3663" t="str">
            <v>Good Standing</v>
          </cell>
        </row>
        <row r="3664">
          <cell r="A3664" t="str">
            <v>342700010000</v>
          </cell>
          <cell r="B3664" t="str">
            <v>NYC GEOG DIST #27 - QUEENS</v>
          </cell>
          <cell r="C3664" t="str">
            <v>342700010090</v>
          </cell>
          <cell r="D3664" t="str">
            <v>PS 90 HORACE MANN</v>
          </cell>
          <cell r="E3664" t="str">
            <v>Good Standing</v>
          </cell>
        </row>
        <row r="3665">
          <cell r="A3665" t="str">
            <v>342700010000</v>
          </cell>
          <cell r="B3665" t="str">
            <v>NYC GEOG DIST #27 - QUEENS</v>
          </cell>
          <cell r="C3665" t="str">
            <v>342700010096</v>
          </cell>
          <cell r="D3665" t="str">
            <v>PS 96</v>
          </cell>
          <cell r="E3665" t="str">
            <v>Good Standing</v>
          </cell>
        </row>
        <row r="3666">
          <cell r="A3666" t="str">
            <v>342700010000</v>
          </cell>
          <cell r="B3666" t="str">
            <v>NYC GEOG DIST #27 - QUEENS</v>
          </cell>
          <cell r="C3666" t="str">
            <v>342700010097</v>
          </cell>
          <cell r="D3666" t="str">
            <v>PS 97 FOREST PARK</v>
          </cell>
          <cell r="E3666" t="str">
            <v>Good Standing</v>
          </cell>
        </row>
        <row r="3667">
          <cell r="A3667" t="str">
            <v>342700010000</v>
          </cell>
          <cell r="B3667" t="str">
            <v>NYC GEOG DIST #27 - QUEENS</v>
          </cell>
          <cell r="C3667" t="str">
            <v>342700010100</v>
          </cell>
          <cell r="D3667" t="str">
            <v>PS 100 GLEN MORRIS</v>
          </cell>
          <cell r="E3667" t="str">
            <v>Good Standing</v>
          </cell>
        </row>
        <row r="3668">
          <cell r="A3668" t="str">
            <v>342700010000</v>
          </cell>
          <cell r="B3668" t="str">
            <v>NYC GEOG DIST #27 - QUEENS</v>
          </cell>
          <cell r="C3668" t="str">
            <v>342700010104</v>
          </cell>
          <cell r="D3668" t="str">
            <v>PS 104 THE BAYS WATER</v>
          </cell>
          <cell r="E3668" t="str">
            <v>Good Standing</v>
          </cell>
        </row>
        <row r="3669">
          <cell r="A3669" t="str">
            <v>342700010000</v>
          </cell>
          <cell r="B3669" t="str">
            <v>NYC GEOG DIST #27 - QUEENS</v>
          </cell>
          <cell r="C3669" t="str">
            <v>342700010105</v>
          </cell>
          <cell r="D3669" t="str">
            <v>PS 105 THE BAY SCHOOL</v>
          </cell>
          <cell r="E3669" t="str">
            <v>Good Standing</v>
          </cell>
        </row>
        <row r="3670">
          <cell r="A3670" t="str">
            <v>342700010000</v>
          </cell>
          <cell r="B3670" t="str">
            <v>NYC GEOG DIST #27 - QUEENS</v>
          </cell>
          <cell r="C3670" t="str">
            <v>342700010106</v>
          </cell>
          <cell r="D3670" t="str">
            <v>PS 106</v>
          </cell>
          <cell r="E3670" t="str">
            <v>Good Standing</v>
          </cell>
        </row>
        <row r="3671">
          <cell r="A3671" t="str">
            <v>342700010000</v>
          </cell>
          <cell r="B3671" t="str">
            <v>NYC GEOG DIST #27 - QUEENS</v>
          </cell>
          <cell r="C3671" t="str">
            <v>342700010108</v>
          </cell>
          <cell r="D3671" t="str">
            <v>PS 108 CAPT VINCENT G FOWLER</v>
          </cell>
          <cell r="E3671" t="str">
            <v>Good Standing</v>
          </cell>
        </row>
        <row r="3672">
          <cell r="A3672" t="str">
            <v>342700010000</v>
          </cell>
          <cell r="B3672" t="str">
            <v>NYC GEOG DIST #27 - QUEENS</v>
          </cell>
          <cell r="C3672" t="str">
            <v>342700010114</v>
          </cell>
          <cell r="D3672" t="str">
            <v>PS/MS 114 BELLE HARBOR</v>
          </cell>
          <cell r="E3672" t="str">
            <v>Good Standing</v>
          </cell>
        </row>
        <row r="3673">
          <cell r="A3673" t="str">
            <v>342700010000</v>
          </cell>
          <cell r="B3673" t="str">
            <v>NYC GEOG DIST #27 - QUEENS</v>
          </cell>
          <cell r="C3673" t="str">
            <v>342700010123</v>
          </cell>
          <cell r="D3673" t="str">
            <v>PS 123</v>
          </cell>
          <cell r="E3673" t="str">
            <v>Good Standing</v>
          </cell>
        </row>
        <row r="3674">
          <cell r="A3674" t="str">
            <v>342700010000</v>
          </cell>
          <cell r="B3674" t="str">
            <v>NYC GEOG DIST #27 - QUEENS</v>
          </cell>
          <cell r="C3674" t="str">
            <v>342700010124</v>
          </cell>
          <cell r="D3674" t="str">
            <v>PS 124 OSMOND A CHURCH</v>
          </cell>
          <cell r="E3674" t="str">
            <v>Good Standing</v>
          </cell>
        </row>
        <row r="3675">
          <cell r="A3675" t="str">
            <v>342700010000</v>
          </cell>
          <cell r="B3675" t="str">
            <v>NYC GEOG DIST #27 - QUEENS</v>
          </cell>
          <cell r="C3675" t="str">
            <v>342700010137</v>
          </cell>
          <cell r="D3675" t="str">
            <v>MS 137 AMERICA'S SCHOOL-HEROES</v>
          </cell>
          <cell r="E3675" t="str">
            <v>Local Assistance Plan</v>
          </cell>
        </row>
        <row r="3676">
          <cell r="A3676" t="str">
            <v>342700010000</v>
          </cell>
          <cell r="B3676" t="str">
            <v>NYC GEOG DIST #27 - QUEENS</v>
          </cell>
          <cell r="C3676" t="str">
            <v>342700010146</v>
          </cell>
          <cell r="D3676" t="str">
            <v>PS 146 HOWARD BEACH</v>
          </cell>
          <cell r="E3676" t="str">
            <v>Good Standing</v>
          </cell>
        </row>
        <row r="3677">
          <cell r="A3677" t="str">
            <v>342700010000</v>
          </cell>
          <cell r="B3677" t="str">
            <v>NYC GEOG DIST #27 - QUEENS</v>
          </cell>
          <cell r="C3677" t="str">
            <v>342700010155</v>
          </cell>
          <cell r="D3677" t="str">
            <v>PS 155</v>
          </cell>
          <cell r="E3677" t="str">
            <v>Good Standing</v>
          </cell>
        </row>
        <row r="3678">
          <cell r="A3678" t="str">
            <v>342700010000</v>
          </cell>
          <cell r="B3678" t="str">
            <v>NYC GEOG DIST #27 - QUEENS</v>
          </cell>
          <cell r="C3678" t="str">
            <v>342700010183</v>
          </cell>
          <cell r="D3678" t="str">
            <v>PS 183 DR RICHARD R GREEN</v>
          </cell>
          <cell r="E3678" t="str">
            <v>Good Standing</v>
          </cell>
        </row>
        <row r="3679">
          <cell r="A3679" t="str">
            <v>342700010000</v>
          </cell>
          <cell r="B3679" t="str">
            <v>NYC GEOG DIST #27 - QUEENS</v>
          </cell>
          <cell r="C3679" t="str">
            <v>342700010197</v>
          </cell>
          <cell r="D3679" t="str">
            <v>PS 197 THE OCEAN SCHOOL</v>
          </cell>
          <cell r="E3679" t="str">
            <v>Focus</v>
          </cell>
        </row>
        <row r="3680">
          <cell r="A3680" t="str">
            <v>342700010000</v>
          </cell>
          <cell r="B3680" t="str">
            <v>NYC GEOG DIST #27 - QUEENS</v>
          </cell>
          <cell r="C3680" t="str">
            <v>342700010202</v>
          </cell>
          <cell r="D3680" t="str">
            <v>JHS 202 ROBERT H GODDARD</v>
          </cell>
          <cell r="E3680" t="str">
            <v>Good Standing</v>
          </cell>
        </row>
        <row r="3681">
          <cell r="A3681" t="str">
            <v>342700010000</v>
          </cell>
          <cell r="B3681" t="str">
            <v>NYC GEOG DIST #27 - QUEENS</v>
          </cell>
          <cell r="C3681" t="str">
            <v>342700010207</v>
          </cell>
          <cell r="D3681" t="str">
            <v>PS 207 ROCKWOOD PARK</v>
          </cell>
          <cell r="E3681" t="str">
            <v>Good Standing</v>
          </cell>
        </row>
        <row r="3682">
          <cell r="A3682" t="str">
            <v>342700010000</v>
          </cell>
          <cell r="B3682" t="str">
            <v>NYC GEOG DIST #27 - QUEENS</v>
          </cell>
          <cell r="C3682" t="str">
            <v>342700010210</v>
          </cell>
          <cell r="D3682" t="str">
            <v>JHS 210 ELIZABETH BLACKWELL</v>
          </cell>
          <cell r="E3682" t="str">
            <v>Good Standing</v>
          </cell>
        </row>
        <row r="3683">
          <cell r="A3683" t="str">
            <v>342700010000</v>
          </cell>
          <cell r="B3683" t="str">
            <v>NYC GEOG DIST #27 - QUEENS</v>
          </cell>
          <cell r="C3683" t="str">
            <v>342700010215</v>
          </cell>
          <cell r="D3683" t="str">
            <v>PS 215 LUCRETIA MOTT</v>
          </cell>
          <cell r="E3683" t="str">
            <v>Good Standing</v>
          </cell>
        </row>
        <row r="3684">
          <cell r="A3684" t="str">
            <v>342700010000</v>
          </cell>
          <cell r="B3684" t="str">
            <v>NYC GEOG DIST #27 - QUEENS</v>
          </cell>
          <cell r="C3684" t="str">
            <v>342700010223</v>
          </cell>
          <cell r="D3684" t="str">
            <v>PS 223 LYNDON B JOHNSON</v>
          </cell>
          <cell r="E3684" t="str">
            <v>Good Standing</v>
          </cell>
        </row>
        <row r="3685">
          <cell r="A3685" t="str">
            <v>342700010000</v>
          </cell>
          <cell r="B3685" t="str">
            <v>NYC GEOG DIST #27 - QUEENS</v>
          </cell>
          <cell r="C3685" t="str">
            <v>342700010226</v>
          </cell>
          <cell r="D3685" t="str">
            <v>JHS 226 VIRGIL I GRISSOM</v>
          </cell>
          <cell r="E3685" t="str">
            <v>Focus</v>
          </cell>
        </row>
        <row r="3686">
          <cell r="A3686" t="str">
            <v>342700010000</v>
          </cell>
          <cell r="B3686" t="str">
            <v>NYC GEOG DIST #27 - QUEENS</v>
          </cell>
          <cell r="C3686" t="str">
            <v>342700010232</v>
          </cell>
          <cell r="D3686" t="str">
            <v>PS 232 LINDENWOOD</v>
          </cell>
          <cell r="E3686" t="str">
            <v>Good Standing</v>
          </cell>
        </row>
        <row r="3687">
          <cell r="A3687" t="str">
            <v>342700010000</v>
          </cell>
          <cell r="B3687" t="str">
            <v>NYC GEOG DIST #27 - QUEENS</v>
          </cell>
          <cell r="C3687" t="str">
            <v>342700010253</v>
          </cell>
          <cell r="D3687" t="str">
            <v>PS 253</v>
          </cell>
          <cell r="E3687" t="str">
            <v>Focus</v>
          </cell>
        </row>
        <row r="3688">
          <cell r="A3688" t="str">
            <v>342700010000</v>
          </cell>
          <cell r="B3688" t="str">
            <v>NYC GEOG DIST #27 - QUEENS</v>
          </cell>
          <cell r="C3688" t="str">
            <v>342700010254</v>
          </cell>
          <cell r="D3688" t="str">
            <v>PS 254</v>
          </cell>
          <cell r="E3688" t="str">
            <v>Good Standing</v>
          </cell>
        </row>
        <row r="3689">
          <cell r="A3689" t="str">
            <v>342700010000</v>
          </cell>
          <cell r="B3689" t="str">
            <v>NYC GEOG DIST #27 - QUEENS</v>
          </cell>
          <cell r="C3689" t="str">
            <v>342700010273</v>
          </cell>
          <cell r="D3689" t="str">
            <v>PS 273</v>
          </cell>
          <cell r="E3689" t="str">
            <v>Good Standing</v>
          </cell>
        </row>
        <row r="3690">
          <cell r="A3690" t="str">
            <v>342700010000</v>
          </cell>
          <cell r="B3690" t="str">
            <v>NYC GEOG DIST #27 - QUEENS</v>
          </cell>
          <cell r="C3690" t="str">
            <v>342700010306</v>
          </cell>
          <cell r="D3690" t="str">
            <v>NEW YORK CITY ACADEMY FOR DISCOVERY</v>
          </cell>
          <cell r="E3690" t="str">
            <v>Good Standing</v>
          </cell>
        </row>
        <row r="3691">
          <cell r="A3691" t="str">
            <v>342700010000</v>
          </cell>
          <cell r="B3691" t="str">
            <v>NYC GEOG DIST #27 - QUEENS</v>
          </cell>
          <cell r="C3691" t="str">
            <v>342700010317</v>
          </cell>
          <cell r="D3691" t="str">
            <v>WATERSIDE CHILDREN'S STUDIO SCHOOL</v>
          </cell>
          <cell r="E3691" t="str">
            <v>Local Assistance Plan</v>
          </cell>
        </row>
        <row r="3692">
          <cell r="A3692" t="str">
            <v>342700010000</v>
          </cell>
          <cell r="B3692" t="str">
            <v>NYC GEOG DIST #27 - QUEENS</v>
          </cell>
          <cell r="C3692" t="str">
            <v>342700010318</v>
          </cell>
          <cell r="D3692" t="str">
            <v>WATERSIDE SCHOOL FOR LEADESHIP</v>
          </cell>
          <cell r="E3692" t="str">
            <v>Good Standing</v>
          </cell>
        </row>
        <row r="3693">
          <cell r="A3693" t="str">
            <v>342700010000</v>
          </cell>
          <cell r="B3693" t="str">
            <v>NYC GEOG DIST #27 - QUEENS</v>
          </cell>
          <cell r="C3693" t="str">
            <v>342700010319</v>
          </cell>
          <cell r="D3693" t="str">
            <v>VILLAGE ACADEMY</v>
          </cell>
          <cell r="E3693" t="str">
            <v>Good Standing</v>
          </cell>
        </row>
        <row r="3694">
          <cell r="A3694" t="str">
            <v>342700010000</v>
          </cell>
          <cell r="B3694" t="str">
            <v>NYC GEOG DIST #27 - QUEENS</v>
          </cell>
          <cell r="C3694" t="str">
            <v>342700010333</v>
          </cell>
          <cell r="D3694" t="str">
            <v>GOLDIE MAPLE ACADEMY</v>
          </cell>
          <cell r="E3694" t="str">
            <v>Good Standing</v>
          </cell>
        </row>
        <row r="3695">
          <cell r="A3695" t="str">
            <v>342700010000</v>
          </cell>
          <cell r="B3695" t="str">
            <v>NYC GEOG DIST #27 - QUEENS</v>
          </cell>
          <cell r="C3695" t="str">
            <v>342700011260</v>
          </cell>
          <cell r="D3695" t="str">
            <v>FREDERICK DOUGLAS ACAD VI HS</v>
          </cell>
          <cell r="E3695" t="str">
            <v>Focus</v>
          </cell>
        </row>
        <row r="3696">
          <cell r="A3696" t="str">
            <v>342700010000</v>
          </cell>
          <cell r="B3696" t="str">
            <v>NYC GEOG DIST #27 - QUEENS</v>
          </cell>
          <cell r="C3696" t="str">
            <v>342700011262</v>
          </cell>
          <cell r="D3696" t="str">
            <v>CHANNEL VIEW SCHOOL FOR RESEARCH</v>
          </cell>
          <cell r="E3696" t="str">
            <v>Good Standing</v>
          </cell>
        </row>
        <row r="3697">
          <cell r="A3697" t="str">
            <v>342700010000</v>
          </cell>
          <cell r="B3697" t="str">
            <v>NYC GEOG DIST #27 - QUEENS</v>
          </cell>
          <cell r="C3697" t="str">
            <v>342700011302</v>
          </cell>
          <cell r="D3697" t="str">
            <v>QUEENS HS FOR INFOR AND RESEARCH</v>
          </cell>
          <cell r="E3697" t="str">
            <v>Good Standing</v>
          </cell>
        </row>
        <row r="3698">
          <cell r="A3698" t="str">
            <v>342700010000</v>
          </cell>
          <cell r="B3698" t="str">
            <v>NYC GEOG DIST #27 - QUEENS</v>
          </cell>
          <cell r="C3698" t="str">
            <v>342700011308</v>
          </cell>
          <cell r="D3698" t="str">
            <v>ROBERT H GODDARD HS-COMM/TECH</v>
          </cell>
          <cell r="E3698" t="str">
            <v>Good Standing</v>
          </cell>
        </row>
        <row r="3699">
          <cell r="A3699" t="str">
            <v>342700010000</v>
          </cell>
          <cell r="B3699" t="str">
            <v>NYC GEOG DIST #27 - QUEENS</v>
          </cell>
          <cell r="C3699" t="str">
            <v>342700011309</v>
          </cell>
          <cell r="D3699" t="str">
            <v>ACADEMY OF MEDICAL TECHNOLOGY</v>
          </cell>
          <cell r="E3699" t="str">
            <v>Good Standing</v>
          </cell>
        </row>
        <row r="3700">
          <cell r="A3700" t="str">
            <v>342700010000</v>
          </cell>
          <cell r="B3700" t="str">
            <v>NYC GEOG DIST #27 - QUEENS</v>
          </cell>
          <cell r="C3700" t="str">
            <v>342700011324</v>
          </cell>
          <cell r="D3700" t="str">
            <v>ROCKAWAY PARK HS-ENVIORNMENT SUSTAIN</v>
          </cell>
          <cell r="E3700" t="str">
            <v>Good Standing</v>
          </cell>
        </row>
        <row r="3701">
          <cell r="A3701" t="str">
            <v>342700010000</v>
          </cell>
          <cell r="B3701" t="str">
            <v>NYC GEOG DIST #27 - QUEENS</v>
          </cell>
          <cell r="C3701" t="str">
            <v>342700011351</v>
          </cell>
          <cell r="D3701" t="str">
            <v>ROCKAWAY COLLEGIATE HIGH SCHOOL</v>
          </cell>
          <cell r="E3701" t="str">
            <v>Good Standing</v>
          </cell>
        </row>
        <row r="3702">
          <cell r="A3702" t="str">
            <v>342700010000</v>
          </cell>
          <cell r="B3702" t="str">
            <v>NYC GEOG DIST #27 - QUEENS</v>
          </cell>
          <cell r="C3702" t="str">
            <v>342700011400</v>
          </cell>
          <cell r="D3702" t="str">
            <v>AUGUST MARTIN HIGH SCHOOL</v>
          </cell>
          <cell r="E3702" t="str">
            <v>Priority</v>
          </cell>
        </row>
        <row r="3703">
          <cell r="A3703" t="str">
            <v>342700010000</v>
          </cell>
          <cell r="B3703" t="str">
            <v>NYC GEOG DIST #27 - QUEENS</v>
          </cell>
          <cell r="C3703" t="str">
            <v>342700011410</v>
          </cell>
          <cell r="D3703" t="str">
            <v>BEACH CHANNEL HIGH SCHOOL</v>
          </cell>
          <cell r="E3703" t="str">
            <v>Priority</v>
          </cell>
        </row>
        <row r="3704">
          <cell r="A3704" t="str">
            <v>342700010000</v>
          </cell>
          <cell r="B3704" t="str">
            <v>NYC GEOG DIST #27 - QUEENS</v>
          </cell>
          <cell r="C3704" t="str">
            <v>342700011475</v>
          </cell>
          <cell r="D3704" t="str">
            <v>RICHMOND HILL HIGH SCHOOL</v>
          </cell>
          <cell r="E3704" t="str">
            <v>Priority</v>
          </cell>
        </row>
        <row r="3705">
          <cell r="A3705" t="str">
            <v>342700010000</v>
          </cell>
          <cell r="B3705" t="str">
            <v>NYC GEOG DIST #27 - QUEENS</v>
          </cell>
          <cell r="C3705" t="str">
            <v>342700011480</v>
          </cell>
          <cell r="D3705" t="str">
            <v>JOHN ADAMS HIGH SCHOOL</v>
          </cell>
          <cell r="E3705" t="str">
            <v>Priority</v>
          </cell>
        </row>
        <row r="3706">
          <cell r="A3706" t="str">
            <v>342700010000</v>
          </cell>
          <cell r="B3706" t="str">
            <v>NYC GEOG DIST #27 - QUEENS</v>
          </cell>
          <cell r="C3706" t="str">
            <v>342700011650</v>
          </cell>
          <cell r="D3706" t="str">
            <v>HS FOR CON, TRADES, ENGINEER AND ARC</v>
          </cell>
          <cell r="E3706" t="str">
            <v>Good Standing</v>
          </cell>
        </row>
        <row r="3707">
          <cell r="A3707" t="str">
            <v>342800010000</v>
          </cell>
          <cell r="B3707" t="str">
            <v>NYC GEOG DIST #28 - QUEENS</v>
          </cell>
          <cell r="C3707" t="str">
            <v>342800010101</v>
          </cell>
          <cell r="D3707" t="str">
            <v>PS 101 SCHOOL IN THE GARDENS</v>
          </cell>
          <cell r="E3707" t="str">
            <v>Good Standing</v>
          </cell>
        </row>
        <row r="3708">
          <cell r="A3708" t="str">
            <v>342800010000</v>
          </cell>
          <cell r="B3708" t="str">
            <v>NYC GEOG DIST #28 - QUEENS</v>
          </cell>
          <cell r="C3708" t="str">
            <v>342800010174</v>
          </cell>
          <cell r="D3708" t="str">
            <v>PS 174 WILLIAM SIDNEY MOUNT</v>
          </cell>
          <cell r="E3708" t="str">
            <v>Good Standing</v>
          </cell>
        </row>
        <row r="3709">
          <cell r="A3709" t="str">
            <v>342800010000</v>
          </cell>
          <cell r="B3709" t="str">
            <v>NYC GEOG DIST #28 - QUEENS</v>
          </cell>
          <cell r="C3709" t="str">
            <v>342800010196</v>
          </cell>
          <cell r="D3709" t="str">
            <v>PS 196 GRAND CENTRAL PARKWAY</v>
          </cell>
          <cell r="E3709" t="str">
            <v>Good Standing</v>
          </cell>
        </row>
        <row r="3710">
          <cell r="A3710" t="str">
            <v>342800010000</v>
          </cell>
          <cell r="B3710" t="str">
            <v>NYC GEOG DIST #28 - QUEENS</v>
          </cell>
          <cell r="C3710" t="str">
            <v>342800011687</v>
          </cell>
          <cell r="D3710" t="str">
            <v>QUEENS HIGH SCHOOL SCI AT YORK COLL</v>
          </cell>
          <cell r="E3710" t="str">
            <v>Good Standing</v>
          </cell>
        </row>
        <row r="3711">
          <cell r="A3711" t="str">
            <v>342800010000</v>
          </cell>
          <cell r="B3711" t="str">
            <v>NYC GEOG DIST #28 - QUEENS</v>
          </cell>
          <cell r="C3711" t="str">
            <v>342800010000</v>
          </cell>
          <cell r="D3711" t="str">
            <v>NYC GEOG DIST #28 - QUEENS</v>
          </cell>
          <cell r="E3711" t="str">
            <v>Focus District</v>
          </cell>
        </row>
        <row r="3712">
          <cell r="A3712" t="str">
            <v>342800010000</v>
          </cell>
          <cell r="B3712" t="str">
            <v>NYC GEOG DIST #28 - QUEENS</v>
          </cell>
          <cell r="C3712" t="str">
            <v>342800010008</v>
          </cell>
          <cell r="D3712" t="str">
            <v>JHS 8 RICHARD S GROSSLEY</v>
          </cell>
          <cell r="E3712" t="str">
            <v>Priority</v>
          </cell>
        </row>
        <row r="3713">
          <cell r="A3713" t="str">
            <v>342800010000</v>
          </cell>
          <cell r="B3713" t="str">
            <v>NYC GEOG DIST #28 - QUEENS</v>
          </cell>
          <cell r="C3713" t="str">
            <v>342800010030</v>
          </cell>
          <cell r="D3713" t="str">
            <v>PS 30</v>
          </cell>
          <cell r="E3713" t="str">
            <v>Good Standing</v>
          </cell>
        </row>
        <row r="3714">
          <cell r="A3714" t="str">
            <v>342800010000</v>
          </cell>
          <cell r="B3714" t="str">
            <v>NYC GEOG DIST #28 - QUEENS</v>
          </cell>
          <cell r="C3714" t="str">
            <v>342800010040</v>
          </cell>
          <cell r="D3714" t="str">
            <v>PS 40 SAMUEL HUNTINGTON</v>
          </cell>
          <cell r="E3714" t="str">
            <v>Good Standing</v>
          </cell>
        </row>
        <row r="3715">
          <cell r="A3715" t="str">
            <v>342800010000</v>
          </cell>
          <cell r="B3715" t="str">
            <v>NYC GEOG DIST #28 - QUEENS</v>
          </cell>
          <cell r="C3715" t="str">
            <v>342800010048</v>
          </cell>
          <cell r="D3715" t="str">
            <v>PS 48 WILLIAM WORDSWORTH</v>
          </cell>
          <cell r="E3715" t="str">
            <v>Good Standing</v>
          </cell>
        </row>
        <row r="3716">
          <cell r="A3716" t="str">
            <v>342800010000</v>
          </cell>
          <cell r="B3716" t="str">
            <v>NYC GEOG DIST #28 - QUEENS</v>
          </cell>
          <cell r="C3716" t="str">
            <v>342800010050</v>
          </cell>
          <cell r="D3716" t="str">
            <v>PS 50 TALFOURD LAWN ELEMENTARY SCH</v>
          </cell>
          <cell r="E3716" t="str">
            <v>Good Standing</v>
          </cell>
        </row>
        <row r="3717">
          <cell r="A3717" t="str">
            <v>342800010000</v>
          </cell>
          <cell r="B3717" t="str">
            <v>NYC GEOG DIST #28 - QUEENS</v>
          </cell>
          <cell r="C3717" t="str">
            <v>342800010054</v>
          </cell>
          <cell r="D3717" t="str">
            <v>PS 54 HILLSIDE</v>
          </cell>
          <cell r="E3717" t="str">
            <v>Good Standing</v>
          </cell>
        </row>
        <row r="3718">
          <cell r="A3718" t="str">
            <v>342800010000</v>
          </cell>
          <cell r="B3718" t="str">
            <v>NYC GEOG DIST #28 - QUEENS</v>
          </cell>
          <cell r="C3718" t="str">
            <v>342800010055</v>
          </cell>
          <cell r="D3718" t="str">
            <v>PS 55 MAURE</v>
          </cell>
          <cell r="E3718" t="str">
            <v>Good Standing</v>
          </cell>
        </row>
        <row r="3719">
          <cell r="A3719" t="str">
            <v>342800010000</v>
          </cell>
          <cell r="B3719" t="str">
            <v>NYC GEOG DIST #28 - QUEENS</v>
          </cell>
          <cell r="C3719" t="str">
            <v>342800010072</v>
          </cell>
          <cell r="D3719" t="str">
            <v>CATHERINE &amp; COUNT BASIE MS 72</v>
          </cell>
          <cell r="E3719" t="str">
            <v>Good Standing</v>
          </cell>
        </row>
        <row r="3720">
          <cell r="A3720" t="str">
            <v>342800010000</v>
          </cell>
          <cell r="B3720" t="str">
            <v>NYC GEOG DIST #28 - QUEENS</v>
          </cell>
          <cell r="C3720" t="str">
            <v>342800010080</v>
          </cell>
          <cell r="D3720" t="str">
            <v>PS 80 THURGOOD MARSHALL MAGNET</v>
          </cell>
          <cell r="E3720" t="str">
            <v>Focus</v>
          </cell>
        </row>
        <row r="3721">
          <cell r="A3721" t="str">
            <v>342800010000</v>
          </cell>
          <cell r="B3721" t="str">
            <v>NYC GEOG DIST #28 - QUEENS</v>
          </cell>
          <cell r="C3721" t="str">
            <v>342800010082</v>
          </cell>
          <cell r="D3721" t="str">
            <v>PS 82 HAMMOND</v>
          </cell>
          <cell r="E3721" t="str">
            <v>Good Standing</v>
          </cell>
        </row>
        <row r="3722">
          <cell r="A3722" t="str">
            <v>342800010000</v>
          </cell>
          <cell r="B3722" t="str">
            <v>NYC GEOG DIST #28 - QUEENS</v>
          </cell>
          <cell r="C3722" t="str">
            <v>342800010086</v>
          </cell>
          <cell r="D3722" t="str">
            <v>PS 86</v>
          </cell>
          <cell r="E3722" t="str">
            <v>Good Standing</v>
          </cell>
        </row>
        <row r="3723">
          <cell r="A3723" t="str">
            <v>342800010000</v>
          </cell>
          <cell r="B3723" t="str">
            <v>NYC GEOG DIST #28 - QUEENS</v>
          </cell>
          <cell r="C3723" t="str">
            <v>342800010099</v>
          </cell>
          <cell r="D3723" t="str">
            <v>PS 99 KEW GARDENS</v>
          </cell>
          <cell r="E3723" t="str">
            <v>Good Standing</v>
          </cell>
        </row>
        <row r="3724">
          <cell r="A3724" t="str">
            <v>342800010000</v>
          </cell>
          <cell r="B3724" t="str">
            <v>NYC GEOG DIST #28 - QUEENS</v>
          </cell>
          <cell r="C3724" t="str">
            <v>342800010117</v>
          </cell>
          <cell r="D3724" t="str">
            <v>PS 117 J KELD/BRIARWOOD SCHOOL</v>
          </cell>
          <cell r="E3724" t="str">
            <v>Good Standing</v>
          </cell>
        </row>
        <row r="3725">
          <cell r="A3725" t="str">
            <v>342800010000</v>
          </cell>
          <cell r="B3725" t="str">
            <v>NYC GEOG DIST #28 - QUEENS</v>
          </cell>
          <cell r="C3725" t="str">
            <v>342800010121</v>
          </cell>
          <cell r="D3725" t="str">
            <v>PS 121</v>
          </cell>
          <cell r="E3725" t="str">
            <v>Good Standing</v>
          </cell>
        </row>
        <row r="3726">
          <cell r="A3726" t="str">
            <v>342800010000</v>
          </cell>
          <cell r="B3726" t="str">
            <v>NYC GEOG DIST #28 - QUEENS</v>
          </cell>
          <cell r="C3726" t="str">
            <v>342800010139</v>
          </cell>
          <cell r="D3726" t="str">
            <v>PS 139 REGO PARK</v>
          </cell>
          <cell r="E3726" t="str">
            <v>Good Standing</v>
          </cell>
        </row>
        <row r="3727">
          <cell r="A3727" t="str">
            <v>342800010000</v>
          </cell>
          <cell r="B3727" t="str">
            <v>NYC GEOG DIST #28 - QUEENS</v>
          </cell>
          <cell r="C3727" t="str">
            <v>342800010140</v>
          </cell>
          <cell r="D3727" t="str">
            <v>PS 140 EDWARD K ELLINGTON</v>
          </cell>
          <cell r="E3727" t="str">
            <v>Good Standing</v>
          </cell>
        </row>
        <row r="3728">
          <cell r="A3728" t="str">
            <v>342800010000</v>
          </cell>
          <cell r="B3728" t="str">
            <v>NYC GEOG DIST #28 - QUEENS</v>
          </cell>
          <cell r="C3728" t="str">
            <v>342800010144</v>
          </cell>
          <cell r="D3728" t="str">
            <v>PS 144 COL JEROMUS REMSEN</v>
          </cell>
          <cell r="E3728" t="str">
            <v>Good Standing</v>
          </cell>
        </row>
        <row r="3729">
          <cell r="A3729" t="str">
            <v>342800010000</v>
          </cell>
          <cell r="B3729" t="str">
            <v>NYC GEOG DIST #28 - QUEENS</v>
          </cell>
          <cell r="C3729" t="str">
            <v>342800010157</v>
          </cell>
          <cell r="D3729" t="str">
            <v>JHS 157 STEPHEN A HALSEY</v>
          </cell>
          <cell r="E3729" t="str">
            <v>Good Standing</v>
          </cell>
        </row>
        <row r="3730">
          <cell r="A3730" t="str">
            <v>342800010000</v>
          </cell>
          <cell r="B3730" t="str">
            <v>NYC GEOG DIST #28 - QUEENS</v>
          </cell>
          <cell r="C3730" t="str">
            <v>342800010160</v>
          </cell>
          <cell r="D3730" t="str">
            <v>PS 160 WALTER FRANCIS BISHOP</v>
          </cell>
          <cell r="E3730" t="str">
            <v>Good Standing</v>
          </cell>
        </row>
        <row r="3731">
          <cell r="A3731" t="str">
            <v>342800010000</v>
          </cell>
          <cell r="B3731" t="str">
            <v>NYC GEOG DIST #28 - QUEENS</v>
          </cell>
          <cell r="C3731" t="str">
            <v>342800010161</v>
          </cell>
          <cell r="D3731" t="str">
            <v>PS 161 ARTHUR ASHE SCHOOL</v>
          </cell>
          <cell r="E3731" t="str">
            <v>Good Standing</v>
          </cell>
        </row>
        <row r="3732">
          <cell r="A3732" t="str">
            <v>342800010000</v>
          </cell>
          <cell r="B3732" t="str">
            <v>NYC GEOG DIST #28 - QUEENS</v>
          </cell>
          <cell r="C3732" t="str">
            <v>342800010175</v>
          </cell>
          <cell r="D3732" t="str">
            <v>PS 175 THE LYNN GROSS DISCOVERY</v>
          </cell>
          <cell r="E3732" t="str">
            <v>Good Standing</v>
          </cell>
        </row>
        <row r="3733">
          <cell r="A3733" t="str">
            <v>342800010000</v>
          </cell>
          <cell r="B3733" t="str">
            <v>NYC GEOG DIST #28 - QUEENS</v>
          </cell>
          <cell r="C3733" t="str">
            <v>342800010182</v>
          </cell>
          <cell r="D3733" t="str">
            <v>PS 182 SAMANTHA SMITH</v>
          </cell>
          <cell r="E3733" t="str">
            <v>Good Standing</v>
          </cell>
        </row>
        <row r="3734">
          <cell r="A3734" t="str">
            <v>342800010000</v>
          </cell>
          <cell r="B3734" t="str">
            <v>NYC GEOG DIST #28 - QUEENS</v>
          </cell>
          <cell r="C3734" t="str">
            <v>342800010190</v>
          </cell>
          <cell r="D3734" t="str">
            <v>JHS 190 RUSSELL SAGE</v>
          </cell>
          <cell r="E3734" t="str">
            <v>Good Standing</v>
          </cell>
        </row>
        <row r="3735">
          <cell r="A3735" t="str">
            <v>342800010000</v>
          </cell>
          <cell r="B3735" t="str">
            <v>NYC GEOG DIST #28 - QUEENS</v>
          </cell>
          <cell r="C3735" t="str">
            <v>342800010206</v>
          </cell>
          <cell r="D3735" t="str">
            <v>PS 206 THE HORACE HARDING SCHOOL</v>
          </cell>
          <cell r="E3735" t="str">
            <v>Good Standing</v>
          </cell>
        </row>
        <row r="3736">
          <cell r="A3736" t="str">
            <v>342800010000</v>
          </cell>
          <cell r="B3736" t="str">
            <v>NYC GEOG DIST #28 - QUEENS</v>
          </cell>
          <cell r="C3736" t="str">
            <v>342800010217</v>
          </cell>
          <cell r="D3736" t="str">
            <v>JHS 217 ROBERT A VAN WYCK</v>
          </cell>
          <cell r="E3736" t="str">
            <v>Good Standing</v>
          </cell>
        </row>
        <row r="3737">
          <cell r="A3737" t="str">
            <v>342800010000</v>
          </cell>
          <cell r="B3737" t="str">
            <v>NYC GEOG DIST #28 - QUEENS</v>
          </cell>
          <cell r="C3737" t="str">
            <v>342800010220</v>
          </cell>
          <cell r="D3737" t="str">
            <v>PS 220 EDWARD MANDEL</v>
          </cell>
          <cell r="E3737" t="str">
            <v>Good Standing</v>
          </cell>
        </row>
        <row r="3738">
          <cell r="A3738" t="str">
            <v>342800010000</v>
          </cell>
          <cell r="B3738" t="str">
            <v>NYC GEOG DIST #28 - QUEENS</v>
          </cell>
          <cell r="C3738" t="str">
            <v>342800010303</v>
          </cell>
          <cell r="D3738" t="str">
            <v>ACAD FOR EXCELLENCE-ARTS (THE)</v>
          </cell>
          <cell r="E3738" t="str">
            <v>Good Standing</v>
          </cell>
        </row>
        <row r="3739">
          <cell r="A3739" t="str">
            <v>342800010000</v>
          </cell>
          <cell r="B3739" t="str">
            <v>NYC GEOG DIST #28 - QUEENS</v>
          </cell>
          <cell r="C3739" t="str">
            <v>342800010354</v>
          </cell>
          <cell r="D3739" t="str">
            <v>PS 354</v>
          </cell>
          <cell r="E3739" t="str">
            <v>Good Standing</v>
          </cell>
        </row>
        <row r="3740">
          <cell r="A3740" t="str">
            <v>342800010000</v>
          </cell>
          <cell r="B3740" t="str">
            <v>NYC GEOG DIST #28 - QUEENS</v>
          </cell>
          <cell r="C3740" t="str">
            <v>342800011167</v>
          </cell>
          <cell r="D3740" t="str">
            <v>METROPOLITAN EXPEDITIONARY LRNING</v>
          </cell>
          <cell r="E3740" t="str">
            <v>Good Standing</v>
          </cell>
        </row>
        <row r="3741">
          <cell r="A3741" t="str">
            <v>342800010000</v>
          </cell>
          <cell r="B3741" t="str">
            <v>NYC GEOG DIST #28 - QUEENS</v>
          </cell>
          <cell r="C3741" t="str">
            <v>342800011284</v>
          </cell>
          <cell r="D3741" t="str">
            <v>YORK EARLY COLLEGE ACADEMY</v>
          </cell>
          <cell r="E3741" t="str">
            <v>Good Standing</v>
          </cell>
        </row>
        <row r="3742">
          <cell r="A3742" t="str">
            <v>342800010000</v>
          </cell>
          <cell r="B3742" t="str">
            <v>NYC GEOG DIST #28 - QUEENS</v>
          </cell>
          <cell r="C3742" t="str">
            <v>342800011310</v>
          </cell>
          <cell r="D3742" t="str">
            <v>QUEENS COLLEGIATE</v>
          </cell>
          <cell r="E3742" t="str">
            <v>Good Standing</v>
          </cell>
        </row>
        <row r="3743">
          <cell r="A3743" t="str">
            <v>342800010000</v>
          </cell>
          <cell r="B3743" t="str">
            <v>NYC GEOG DIST #28 - QUEENS</v>
          </cell>
          <cell r="C3743" t="str">
            <v>342800011325</v>
          </cell>
          <cell r="D3743" t="str">
            <v>HILLSIDE ARTS AND LETTERS ACADEMY</v>
          </cell>
          <cell r="E3743" t="str">
            <v>Good Standing</v>
          </cell>
        </row>
        <row r="3744">
          <cell r="A3744" t="str">
            <v>342800010000</v>
          </cell>
          <cell r="B3744" t="str">
            <v>NYC GEOG DIST #28 - QUEENS</v>
          </cell>
          <cell r="C3744" t="str">
            <v>342800011328</v>
          </cell>
          <cell r="D3744" t="str">
            <v>HIGH SCHOOL FOR COMMUNITY LEADERSHIP</v>
          </cell>
          <cell r="E3744" t="str">
            <v>Good Standing</v>
          </cell>
        </row>
        <row r="3745">
          <cell r="A3745" t="str">
            <v>342800010000</v>
          </cell>
          <cell r="B3745" t="str">
            <v>NYC GEOG DIST #28 - QUEENS</v>
          </cell>
          <cell r="C3745" t="str">
            <v>342800011338</v>
          </cell>
          <cell r="D3745" t="str">
            <v>QUEENS SATELLITE HIGH SCHOOL</v>
          </cell>
          <cell r="E3745" t="str">
            <v>Good Standing</v>
          </cell>
        </row>
        <row r="3746">
          <cell r="A3746" t="str">
            <v>342800010000</v>
          </cell>
          <cell r="B3746" t="str">
            <v>NYC GEOG DIST #28 - QUEENS</v>
          </cell>
          <cell r="C3746" t="str">
            <v>342800011350</v>
          </cell>
          <cell r="D3746" t="str">
            <v>JAMAICA GATEWAY TO THE SCIENCES</v>
          </cell>
          <cell r="E3746" t="str">
            <v>Good Standing</v>
          </cell>
        </row>
        <row r="3747">
          <cell r="A3747" t="str">
            <v>342800010000</v>
          </cell>
          <cell r="B3747" t="str">
            <v>NYC GEOG DIST #28 - QUEENS</v>
          </cell>
          <cell r="C3747" t="str">
            <v>342800011440</v>
          </cell>
          <cell r="D3747" t="str">
            <v>FOREST HILLS HIGH SCHOOL</v>
          </cell>
          <cell r="E3747" t="str">
            <v>Good Standing</v>
          </cell>
        </row>
        <row r="3748">
          <cell r="A3748" t="str">
            <v>342800010000</v>
          </cell>
          <cell r="B3748" t="str">
            <v>NYC GEOG DIST #28 - QUEENS</v>
          </cell>
          <cell r="C3748" t="str">
            <v>342800011470</v>
          </cell>
          <cell r="D3748" t="str">
            <v>JAMAICA HIGH SCHOOL</v>
          </cell>
          <cell r="E3748" t="str">
            <v>Priority</v>
          </cell>
        </row>
        <row r="3749">
          <cell r="A3749" t="str">
            <v>342800010000</v>
          </cell>
          <cell r="B3749" t="str">
            <v>NYC GEOG DIST #28 - QUEENS</v>
          </cell>
          <cell r="C3749" t="str">
            <v>342800011505</v>
          </cell>
          <cell r="D3749" t="str">
            <v>HILLCREST HIGH SCHOOL</v>
          </cell>
          <cell r="E3749" t="str">
            <v>Good Standing</v>
          </cell>
        </row>
        <row r="3750">
          <cell r="A3750" t="str">
            <v>342800010000</v>
          </cell>
          <cell r="B3750" t="str">
            <v>NYC GEOG DIST #28 - QUEENS</v>
          </cell>
          <cell r="C3750" t="str">
            <v>342800011620</v>
          </cell>
          <cell r="D3750" t="str">
            <v>THOMAS A EDISON CAREER-TECH HS</v>
          </cell>
          <cell r="E3750" t="str">
            <v>Good Standing</v>
          </cell>
        </row>
        <row r="3751">
          <cell r="A3751" t="str">
            <v>342800010000</v>
          </cell>
          <cell r="B3751" t="str">
            <v>NYC GEOG DIST #28 - QUEENS</v>
          </cell>
          <cell r="C3751" t="str">
            <v>342800011680</v>
          </cell>
          <cell r="D3751" t="str">
            <v>QUEENS GATEWAY TO HEALTH SCI SEC</v>
          </cell>
          <cell r="E3751" t="str">
            <v>Good Standing</v>
          </cell>
        </row>
        <row r="3752">
          <cell r="A3752" t="str">
            <v>342800010000</v>
          </cell>
          <cell r="B3752" t="str">
            <v>NYC GEOG DIST #28 - QUEENS</v>
          </cell>
          <cell r="C3752" t="str">
            <v>342800011686</v>
          </cell>
          <cell r="D3752" t="str">
            <v>QUEENS METROPOLITAN HIGH SCHOOL</v>
          </cell>
          <cell r="E3752" t="str">
            <v>Good Standing</v>
          </cell>
        </row>
        <row r="3753">
          <cell r="A3753" t="str">
            <v>342800010000</v>
          </cell>
          <cell r="B3753" t="str">
            <v>NYC GEOG DIST #28 - QUEENS</v>
          </cell>
          <cell r="C3753" t="str">
            <v>342800011690</v>
          </cell>
          <cell r="D3753" t="str">
            <v>HS-LAW ENFORCMNT &amp; PUB SAFETY</v>
          </cell>
          <cell r="E3753" t="str">
            <v>Good Standing</v>
          </cell>
        </row>
        <row r="3754">
          <cell r="A3754" t="str">
            <v>342800010000</v>
          </cell>
          <cell r="B3754" t="str">
            <v>NYC GEOG DIST #28 - QUEENS</v>
          </cell>
          <cell r="C3754" t="str">
            <v>342800011896</v>
          </cell>
          <cell r="D3754" t="str">
            <v>YOUNG WOMEN'S LRDSHP SCH-QUEENS</v>
          </cell>
          <cell r="E3754" t="str">
            <v>Good Standing</v>
          </cell>
        </row>
        <row r="3755">
          <cell r="A3755" t="str">
            <v>342900010000</v>
          </cell>
          <cell r="B3755" t="str">
            <v>NYC GEOG DIST #29 - QUEENS</v>
          </cell>
          <cell r="C3755" t="str">
            <v>342900010000</v>
          </cell>
          <cell r="D3755" t="str">
            <v>NYC GEOG DIST #29 - QUEENS</v>
          </cell>
          <cell r="E3755" t="str">
            <v>Focus District</v>
          </cell>
        </row>
        <row r="3756">
          <cell r="A3756" t="str">
            <v>342900010000</v>
          </cell>
          <cell r="B3756" t="str">
            <v>NYC GEOG DIST #29 - QUEENS</v>
          </cell>
          <cell r="C3756" t="str">
            <v>342900010015</v>
          </cell>
          <cell r="D3756" t="str">
            <v>PS 15 JACKIE ROBINSON</v>
          </cell>
          <cell r="E3756" t="str">
            <v>Good Standing</v>
          </cell>
        </row>
        <row r="3757">
          <cell r="A3757" t="str">
            <v>342900010000</v>
          </cell>
          <cell r="B3757" t="str">
            <v>NYC GEOG DIST #29 - QUEENS</v>
          </cell>
          <cell r="C3757" t="str">
            <v>342900010033</v>
          </cell>
          <cell r="D3757" t="str">
            <v>PS 33 EDWARD M FUNK</v>
          </cell>
          <cell r="E3757" t="str">
            <v>Good Standing</v>
          </cell>
        </row>
        <row r="3758">
          <cell r="A3758" t="str">
            <v>342900010000</v>
          </cell>
          <cell r="B3758" t="str">
            <v>NYC GEOG DIST #29 - QUEENS</v>
          </cell>
          <cell r="C3758" t="str">
            <v>342900010034</v>
          </cell>
          <cell r="D3758" t="str">
            <v>PS 34 JOHN HARVARD</v>
          </cell>
          <cell r="E3758" t="str">
            <v>Good Standing</v>
          </cell>
        </row>
        <row r="3759">
          <cell r="A3759" t="str">
            <v>342900010000</v>
          </cell>
          <cell r="B3759" t="str">
            <v>NYC GEOG DIST #29 - QUEENS</v>
          </cell>
          <cell r="C3759" t="str">
            <v>342900010035</v>
          </cell>
          <cell r="D3759" t="str">
            <v>PS 35 NATHANIEL WOODHULL</v>
          </cell>
          <cell r="E3759" t="str">
            <v>Good Standing</v>
          </cell>
        </row>
        <row r="3760">
          <cell r="A3760" t="str">
            <v>342900010000</v>
          </cell>
          <cell r="B3760" t="str">
            <v>NYC GEOG DIST #29 - QUEENS</v>
          </cell>
          <cell r="C3760" t="str">
            <v>342900010036</v>
          </cell>
          <cell r="D3760" t="str">
            <v>PS 36 ST ALBANS SCHOOL</v>
          </cell>
          <cell r="E3760" t="str">
            <v>Good Standing</v>
          </cell>
        </row>
        <row r="3761">
          <cell r="A3761" t="str">
            <v>342900010000</v>
          </cell>
          <cell r="B3761" t="str">
            <v>NYC GEOG DIST #29 - QUEENS</v>
          </cell>
          <cell r="C3761" t="str">
            <v>342900010037</v>
          </cell>
          <cell r="D3761" t="str">
            <v>CYNTHIA JENKINS SCHOOL</v>
          </cell>
          <cell r="E3761" t="str">
            <v>Local Assistance Plan</v>
          </cell>
        </row>
        <row r="3762">
          <cell r="A3762" t="str">
            <v>342900010000</v>
          </cell>
          <cell r="B3762" t="str">
            <v>NYC GEOG DIST #29 - QUEENS</v>
          </cell>
          <cell r="C3762" t="str">
            <v>342900010038</v>
          </cell>
          <cell r="D3762" t="str">
            <v>PS 38 ROSEDALE</v>
          </cell>
          <cell r="E3762" t="str">
            <v>Good Standing</v>
          </cell>
        </row>
        <row r="3763">
          <cell r="A3763" t="str">
            <v>342900010000</v>
          </cell>
          <cell r="B3763" t="str">
            <v>NYC GEOG DIST #29 - QUEENS</v>
          </cell>
          <cell r="C3763" t="str">
            <v>342900010052</v>
          </cell>
          <cell r="D3763" t="str">
            <v>PS 52</v>
          </cell>
          <cell r="E3763" t="str">
            <v>Good Standing</v>
          </cell>
        </row>
        <row r="3764">
          <cell r="A3764" t="str">
            <v>342900010000</v>
          </cell>
          <cell r="B3764" t="str">
            <v>NYC GEOG DIST #29 - QUEENS</v>
          </cell>
          <cell r="C3764" t="str">
            <v>342900010059</v>
          </cell>
          <cell r="D3764" t="str">
            <v>IS 59 SPRINGFIELD GARDENS</v>
          </cell>
          <cell r="E3764" t="str">
            <v>Local Assistance Plan</v>
          </cell>
        </row>
        <row r="3765">
          <cell r="A3765" t="str">
            <v>342900010000</v>
          </cell>
          <cell r="B3765" t="str">
            <v>NYC GEOG DIST #29 - QUEENS</v>
          </cell>
          <cell r="C3765" t="str">
            <v>342900010095</v>
          </cell>
          <cell r="D3765" t="str">
            <v>PS 95 EASTWOOD</v>
          </cell>
          <cell r="E3765" t="str">
            <v>Good Standing</v>
          </cell>
        </row>
        <row r="3766">
          <cell r="A3766" t="str">
            <v>342900010000</v>
          </cell>
          <cell r="B3766" t="str">
            <v>NYC GEOG DIST #29 - QUEENS</v>
          </cell>
          <cell r="C3766" t="str">
            <v>342900010109</v>
          </cell>
          <cell r="D3766" t="str">
            <v>JEAN NUZZI INTERMEDIATE SCHOOL</v>
          </cell>
          <cell r="E3766" t="str">
            <v>Good Standing</v>
          </cell>
        </row>
        <row r="3767">
          <cell r="A3767" t="str">
            <v>342900010000</v>
          </cell>
          <cell r="B3767" t="str">
            <v>NYC GEOG DIST #29 - QUEENS</v>
          </cell>
          <cell r="C3767" t="str">
            <v>342900010116</v>
          </cell>
          <cell r="D3767" t="str">
            <v>PS/IS 116 WILLIAM C HUGHLEY</v>
          </cell>
          <cell r="E3767" t="str">
            <v>Good Standing</v>
          </cell>
        </row>
        <row r="3768">
          <cell r="A3768" t="str">
            <v>342900010000</v>
          </cell>
          <cell r="B3768" t="str">
            <v>NYC GEOG DIST #29 - QUEENS</v>
          </cell>
          <cell r="C3768" t="str">
            <v>342900010118</v>
          </cell>
          <cell r="D3768" t="str">
            <v>PS 118 LORRAINE HANSBERRY</v>
          </cell>
          <cell r="E3768" t="str">
            <v>Good Standing</v>
          </cell>
        </row>
        <row r="3769">
          <cell r="A3769" t="str">
            <v>342900010000</v>
          </cell>
          <cell r="B3769" t="str">
            <v>NYC GEOG DIST #29 - QUEENS</v>
          </cell>
          <cell r="C3769" t="str">
            <v>342900010131</v>
          </cell>
          <cell r="D3769" t="str">
            <v>PS 131 ABIGAIL ADAMS</v>
          </cell>
          <cell r="E3769" t="str">
            <v>Good Standing</v>
          </cell>
        </row>
        <row r="3770">
          <cell r="A3770" t="str">
            <v>342900010000</v>
          </cell>
          <cell r="B3770" t="str">
            <v>NYC GEOG DIST #29 - QUEENS</v>
          </cell>
          <cell r="C3770" t="str">
            <v>342900010132</v>
          </cell>
          <cell r="D3770" t="str">
            <v>PS 132 RALPH BUNCHE</v>
          </cell>
          <cell r="E3770" t="str">
            <v>Good Standing</v>
          </cell>
        </row>
        <row r="3771">
          <cell r="A3771" t="str">
            <v>342900010000</v>
          </cell>
          <cell r="B3771" t="str">
            <v>NYC GEOG DIST #29 - QUEENS</v>
          </cell>
          <cell r="C3771" t="str">
            <v>342900010134</v>
          </cell>
          <cell r="D3771" t="str">
            <v>PS 134 HOLLIS</v>
          </cell>
          <cell r="E3771" t="str">
            <v>Good Standing</v>
          </cell>
        </row>
        <row r="3772">
          <cell r="A3772" t="str">
            <v>342900010000</v>
          </cell>
          <cell r="B3772" t="str">
            <v>NYC GEOG DIST #29 - QUEENS</v>
          </cell>
          <cell r="C3772" t="str">
            <v>342900010135</v>
          </cell>
          <cell r="D3772" t="str">
            <v>BELLAIRE SCHOOL (THE)</v>
          </cell>
          <cell r="E3772" t="str">
            <v>Good Standing</v>
          </cell>
        </row>
        <row r="3773">
          <cell r="A3773" t="str">
            <v>342900010000</v>
          </cell>
          <cell r="B3773" t="str">
            <v>NYC GEOG DIST #29 - QUEENS</v>
          </cell>
          <cell r="C3773" t="str">
            <v>342900010136</v>
          </cell>
          <cell r="D3773" t="str">
            <v>PS 136 ROY WILKINS</v>
          </cell>
          <cell r="E3773" t="str">
            <v>Good Standing</v>
          </cell>
        </row>
        <row r="3774">
          <cell r="A3774" t="str">
            <v>342900010000</v>
          </cell>
          <cell r="B3774" t="str">
            <v>NYC GEOG DIST #29 - QUEENS</v>
          </cell>
          <cell r="C3774" t="str">
            <v>342900010138</v>
          </cell>
          <cell r="D3774" t="str">
            <v>PS/MS 138 SUNRISE</v>
          </cell>
          <cell r="E3774" t="str">
            <v>Local Assistance Plan</v>
          </cell>
        </row>
        <row r="3775">
          <cell r="A3775" t="str">
            <v>342900010000</v>
          </cell>
          <cell r="B3775" t="str">
            <v>NYC GEOG DIST #29 - QUEENS</v>
          </cell>
          <cell r="C3775" t="str">
            <v>342900010147</v>
          </cell>
          <cell r="D3775" t="str">
            <v>PS/MS 147 RONALD MCNAIR</v>
          </cell>
          <cell r="E3775" t="str">
            <v>Good Standing</v>
          </cell>
        </row>
        <row r="3776">
          <cell r="A3776" t="str">
            <v>342900010000</v>
          </cell>
          <cell r="B3776" t="str">
            <v>NYC GEOG DIST #29 - QUEENS</v>
          </cell>
          <cell r="C3776" t="str">
            <v>342900010156</v>
          </cell>
          <cell r="D3776" t="str">
            <v>PS 156 LAURELTON</v>
          </cell>
          <cell r="E3776" t="str">
            <v>Local Assistance Plan</v>
          </cell>
        </row>
        <row r="3777">
          <cell r="A3777" t="str">
            <v>342900010000</v>
          </cell>
          <cell r="B3777" t="str">
            <v>NYC GEOG DIST #29 - QUEENS</v>
          </cell>
          <cell r="C3777" t="str">
            <v>342900010176</v>
          </cell>
          <cell r="D3777" t="str">
            <v>PS 176 CAMBRIA HEIGHTS</v>
          </cell>
          <cell r="E3777" t="str">
            <v>Good Standing</v>
          </cell>
        </row>
        <row r="3778">
          <cell r="A3778" t="str">
            <v>342900010000</v>
          </cell>
          <cell r="B3778" t="str">
            <v>NYC GEOG DIST #29 - QUEENS</v>
          </cell>
          <cell r="C3778" t="str">
            <v>342900010181</v>
          </cell>
          <cell r="D3778" t="str">
            <v>PS 181 BROOKFIELD</v>
          </cell>
          <cell r="E3778" t="str">
            <v>Good Standing</v>
          </cell>
        </row>
        <row r="3779">
          <cell r="A3779" t="str">
            <v>342900010000</v>
          </cell>
          <cell r="B3779" t="str">
            <v>NYC GEOG DIST #29 - QUEENS</v>
          </cell>
          <cell r="C3779" t="str">
            <v>342900010192</v>
          </cell>
          <cell r="D3779" t="str">
            <v>IS 192 THE LINDEN</v>
          </cell>
          <cell r="E3779" t="str">
            <v>Priority</v>
          </cell>
        </row>
        <row r="3780">
          <cell r="A3780" t="str">
            <v>342900010000</v>
          </cell>
          <cell r="B3780" t="str">
            <v>NYC GEOG DIST #29 - QUEENS</v>
          </cell>
          <cell r="C3780" t="str">
            <v>342900010195</v>
          </cell>
          <cell r="D3780" t="str">
            <v>PS 195 WILLIAM HABERLE</v>
          </cell>
          <cell r="E3780" t="str">
            <v>Good Standing</v>
          </cell>
        </row>
        <row r="3781">
          <cell r="A3781" t="str">
            <v>342900010000</v>
          </cell>
          <cell r="B3781" t="str">
            <v>NYC GEOG DIST #29 - QUEENS</v>
          </cell>
          <cell r="C3781" t="str">
            <v>342900010208</v>
          </cell>
          <cell r="D3781" t="str">
            <v>PS/IS 208</v>
          </cell>
          <cell r="E3781" t="str">
            <v>Good Standing</v>
          </cell>
        </row>
        <row r="3782">
          <cell r="A3782" t="str">
            <v>342900010000</v>
          </cell>
          <cell r="B3782" t="str">
            <v>NYC GEOG DIST #29 - QUEENS</v>
          </cell>
          <cell r="C3782" t="str">
            <v>342900010231</v>
          </cell>
          <cell r="D3782" t="str">
            <v>IS 231 MAGNETECH 2000</v>
          </cell>
          <cell r="E3782" t="str">
            <v>Good Standing</v>
          </cell>
        </row>
        <row r="3783">
          <cell r="A3783" t="str">
            <v>342900010000</v>
          </cell>
          <cell r="B3783" t="str">
            <v>NYC GEOG DIST #29 - QUEENS</v>
          </cell>
          <cell r="C3783" t="str">
            <v>342900010238</v>
          </cell>
          <cell r="D3783" t="str">
            <v>IS 238 SUSAN B ANTHONY</v>
          </cell>
          <cell r="E3783" t="str">
            <v>Local Assistance Plan</v>
          </cell>
        </row>
        <row r="3784">
          <cell r="A3784" t="str">
            <v>342900010000</v>
          </cell>
          <cell r="B3784" t="str">
            <v>NYC GEOG DIST #29 - QUEENS</v>
          </cell>
          <cell r="C3784" t="str">
            <v>342900010251</v>
          </cell>
          <cell r="D3784" t="str">
            <v>PS 251</v>
          </cell>
          <cell r="E3784" t="str">
            <v>Good Standing</v>
          </cell>
        </row>
        <row r="3785">
          <cell r="A3785" t="str">
            <v>342900010000</v>
          </cell>
          <cell r="B3785" t="str">
            <v>NYC GEOG DIST #29 - QUEENS</v>
          </cell>
          <cell r="C3785" t="str">
            <v>342900010268</v>
          </cell>
          <cell r="D3785" t="str">
            <v>PS/IS 268</v>
          </cell>
          <cell r="E3785" t="str">
            <v>Good Standing</v>
          </cell>
        </row>
        <row r="3786">
          <cell r="A3786" t="str">
            <v>342900010000</v>
          </cell>
          <cell r="B3786" t="str">
            <v>NYC GEOG DIST #29 - QUEENS</v>
          </cell>
          <cell r="C3786" t="str">
            <v>342900010270</v>
          </cell>
          <cell r="D3786" t="str">
            <v>GORDON PARKS SCHOOL (THE)</v>
          </cell>
          <cell r="E3786" t="str">
            <v>Good Standing</v>
          </cell>
        </row>
        <row r="3787">
          <cell r="A3787" t="str">
            <v>342900010000</v>
          </cell>
          <cell r="B3787" t="str">
            <v>NYC GEOG DIST #29 - QUEENS</v>
          </cell>
          <cell r="C3787" t="str">
            <v>342900010295</v>
          </cell>
          <cell r="D3787" t="str">
            <v>PS/IS 295</v>
          </cell>
          <cell r="E3787" t="str">
            <v>Local Assistance Plan</v>
          </cell>
        </row>
        <row r="3788">
          <cell r="A3788" t="str">
            <v>342900010000</v>
          </cell>
          <cell r="B3788" t="str">
            <v>NYC GEOG DIST #29 - QUEENS</v>
          </cell>
          <cell r="C3788" t="str">
            <v>342900010355</v>
          </cell>
          <cell r="D3788" t="str">
            <v>COLLABORATIVE ARTS MIDDLE SCHOOL</v>
          </cell>
          <cell r="E3788" t="str">
            <v>Good Standing</v>
          </cell>
        </row>
        <row r="3789">
          <cell r="A3789" t="str">
            <v>342900010000</v>
          </cell>
          <cell r="B3789" t="str">
            <v>NYC GEOG DIST #29 - QUEENS</v>
          </cell>
          <cell r="C3789" t="str">
            <v>342900010356</v>
          </cell>
          <cell r="D3789" t="str">
            <v>COMMUNITY VOICES MIDDLE SCHOOL</v>
          </cell>
          <cell r="E3789" t="str">
            <v>Good Standing</v>
          </cell>
        </row>
        <row r="3790">
          <cell r="A3790" t="str">
            <v>342900010000</v>
          </cell>
          <cell r="B3790" t="str">
            <v>NYC GEOG DIST #29 - QUEENS</v>
          </cell>
          <cell r="C3790" t="str">
            <v>342900011248</v>
          </cell>
          <cell r="D3790" t="str">
            <v>QUEENS PREP ACADEMY</v>
          </cell>
          <cell r="E3790" t="str">
            <v>Good Standing</v>
          </cell>
        </row>
        <row r="3791">
          <cell r="A3791" t="str">
            <v>342900010000</v>
          </cell>
          <cell r="B3791" t="str">
            <v>NYC GEOG DIST #29 - QUEENS</v>
          </cell>
          <cell r="C3791" t="str">
            <v>342900011259</v>
          </cell>
          <cell r="D3791" t="str">
            <v>PATHWAYS COLLEGE PREPARATORY SCHOOL</v>
          </cell>
          <cell r="E3791" t="str">
            <v>Good Standing</v>
          </cell>
        </row>
        <row r="3792">
          <cell r="A3792" t="str">
            <v>342900010000</v>
          </cell>
          <cell r="B3792" t="str">
            <v>NYC GEOG DIST #29 - QUEENS</v>
          </cell>
          <cell r="C3792" t="str">
            <v>342900011265</v>
          </cell>
          <cell r="D3792" t="str">
            <v>EXCELSIOR PREP HIGH SCHOOL</v>
          </cell>
          <cell r="E3792" t="str">
            <v>Priority</v>
          </cell>
        </row>
        <row r="3793">
          <cell r="A3793" t="str">
            <v>342900010000</v>
          </cell>
          <cell r="B3793" t="str">
            <v>NYC GEOG DIST #29 - QUEENS</v>
          </cell>
          <cell r="C3793" t="str">
            <v>342900011272</v>
          </cell>
          <cell r="D3793" t="str">
            <v>GEO WASHINGTON CARVER HIGH SCHOOL</v>
          </cell>
          <cell r="E3793" t="str">
            <v>Good Standing</v>
          </cell>
        </row>
        <row r="3794">
          <cell r="A3794" t="str">
            <v>342900010000</v>
          </cell>
          <cell r="B3794" t="str">
            <v>NYC GEOG DIST #29 - QUEENS</v>
          </cell>
          <cell r="C3794" t="str">
            <v>342900011283</v>
          </cell>
          <cell r="D3794" t="str">
            <v>PREP ACADEMY FOR WRITERS</v>
          </cell>
          <cell r="E3794" t="str">
            <v>Good Standing</v>
          </cell>
        </row>
        <row r="3795">
          <cell r="A3795" t="str">
            <v>342900010000</v>
          </cell>
          <cell r="B3795" t="str">
            <v>NYC GEOG DIST #29 - QUEENS</v>
          </cell>
          <cell r="C3795" t="str">
            <v>342900011326</v>
          </cell>
          <cell r="D3795" t="str">
            <v>CAMBRIA HEIGHTS ACADEMY</v>
          </cell>
          <cell r="E3795" t="str">
            <v>Good Standing</v>
          </cell>
        </row>
        <row r="3796">
          <cell r="A3796" t="str">
            <v>342900010000</v>
          </cell>
          <cell r="B3796" t="str">
            <v>NYC GEOG DIST #29 - QUEENS</v>
          </cell>
          <cell r="C3796" t="str">
            <v>342900011327</v>
          </cell>
          <cell r="D3796" t="str">
            <v>EAGLE ACADEMY FOR YOUNG MEN III</v>
          </cell>
          <cell r="E3796" t="str">
            <v>Good Standing</v>
          </cell>
        </row>
        <row r="3797">
          <cell r="A3797" t="str">
            <v>342900010000</v>
          </cell>
          <cell r="B3797" t="str">
            <v>NYC GEOG DIST #29 - QUEENS</v>
          </cell>
          <cell r="C3797" t="str">
            <v>342900011492</v>
          </cell>
          <cell r="D3797" t="str">
            <v>MATH/SCIENCE RESEARCH/TECH MAGNET</v>
          </cell>
          <cell r="E3797" t="str">
            <v>Good Standing</v>
          </cell>
        </row>
        <row r="3798">
          <cell r="A3798" t="str">
            <v>342900010000</v>
          </cell>
          <cell r="B3798" t="str">
            <v>NYC GEOG DIST #29 - QUEENS</v>
          </cell>
          <cell r="C3798" t="str">
            <v>342900011494</v>
          </cell>
          <cell r="D3798" t="str">
            <v>LAW/GOVERNMENTCOMMUNITY SERVICE</v>
          </cell>
          <cell r="E3798" t="str">
            <v>Good Standing</v>
          </cell>
        </row>
        <row r="3799">
          <cell r="A3799" t="str">
            <v>342900010000</v>
          </cell>
          <cell r="B3799" t="str">
            <v>NYC GEOG DIST #29 - QUEENS</v>
          </cell>
          <cell r="C3799" t="str">
            <v>342900011496</v>
          </cell>
          <cell r="D3799" t="str">
            <v>BUSINESS/COMPTR APP &amp; ENTREPRE</v>
          </cell>
          <cell r="E3799" t="str">
            <v>Focus</v>
          </cell>
        </row>
        <row r="3800">
          <cell r="A3800" t="str">
            <v>342900010000</v>
          </cell>
          <cell r="B3800" t="str">
            <v>NYC GEOG DIST #29 - QUEENS</v>
          </cell>
          <cell r="C3800" t="str">
            <v>342900011498</v>
          </cell>
          <cell r="D3800" t="str">
            <v>HUMANITIES &amp; ARTS MAGNET HS</v>
          </cell>
          <cell r="E3800" t="str">
            <v>Good Standing</v>
          </cell>
        </row>
        <row r="3801">
          <cell r="A3801" t="str">
            <v>343000010000</v>
          </cell>
          <cell r="B3801" t="str">
            <v>NYC GEOG DIST #30 - QUEENS</v>
          </cell>
          <cell r="C3801" t="str">
            <v>343000011227</v>
          </cell>
          <cell r="D3801" t="str">
            <v>IS 227 LOUIS ARMSTRONG</v>
          </cell>
          <cell r="E3801" t="str">
            <v>Good Standing</v>
          </cell>
        </row>
        <row r="3802">
          <cell r="A3802" t="str">
            <v>343000010000</v>
          </cell>
          <cell r="B3802" t="str">
            <v>NYC GEOG DIST #30 - QUEENS</v>
          </cell>
          <cell r="C3802" t="str">
            <v>343000011501</v>
          </cell>
          <cell r="D3802" t="str">
            <v>FRANK SINATRA SCHOOL OF THE ARTS HS</v>
          </cell>
          <cell r="E3802" t="str">
            <v>Good Standing</v>
          </cell>
        </row>
        <row r="3803">
          <cell r="A3803" t="str">
            <v>343000010000</v>
          </cell>
          <cell r="B3803" t="str">
            <v>NYC GEOG DIST #30 - QUEENS</v>
          </cell>
          <cell r="C3803" t="str">
            <v>343000010000</v>
          </cell>
          <cell r="D3803" t="str">
            <v>NYC GEOG DIST #30 - QUEENS</v>
          </cell>
          <cell r="E3803" t="str">
            <v>Focus District</v>
          </cell>
        </row>
        <row r="3804">
          <cell r="A3804" t="str">
            <v>343000010000</v>
          </cell>
          <cell r="B3804" t="str">
            <v>NYC GEOG DIST #30 - QUEENS</v>
          </cell>
          <cell r="C3804" t="str">
            <v>343000010002</v>
          </cell>
          <cell r="D3804" t="str">
            <v>PS 2 ALFRED ZIMBERG</v>
          </cell>
          <cell r="E3804" t="str">
            <v>Good Standing</v>
          </cell>
        </row>
        <row r="3805">
          <cell r="A3805" t="str">
            <v>343000010000</v>
          </cell>
          <cell r="B3805" t="str">
            <v>NYC GEOG DIST #30 - QUEENS</v>
          </cell>
          <cell r="C3805" t="str">
            <v>343000010010</v>
          </cell>
          <cell r="D3805" t="str">
            <v>IS 10 HORACE GREELEY</v>
          </cell>
          <cell r="E3805" t="str">
            <v>Good Standing</v>
          </cell>
        </row>
        <row r="3806">
          <cell r="A3806" t="str">
            <v>343000010000</v>
          </cell>
          <cell r="B3806" t="str">
            <v>NYC GEOG DIST #30 - QUEENS</v>
          </cell>
          <cell r="C3806" t="str">
            <v>343000010011</v>
          </cell>
          <cell r="D3806" t="str">
            <v>PS 11 KATHRYN PHELAN</v>
          </cell>
          <cell r="E3806" t="str">
            <v>Good Standing</v>
          </cell>
        </row>
        <row r="3807">
          <cell r="A3807" t="str">
            <v>343000010000</v>
          </cell>
          <cell r="B3807" t="str">
            <v>NYC GEOG DIST #30 - QUEENS</v>
          </cell>
          <cell r="C3807" t="str">
            <v>343000010017</v>
          </cell>
          <cell r="D3807" t="str">
            <v>PS 17 HENRY DAVID THOREAU</v>
          </cell>
          <cell r="E3807" t="str">
            <v>Good Standing</v>
          </cell>
        </row>
        <row r="3808">
          <cell r="A3808" t="str">
            <v>343000010000</v>
          </cell>
          <cell r="B3808" t="str">
            <v>NYC GEOG DIST #30 - QUEENS</v>
          </cell>
          <cell r="C3808" t="str">
            <v>343000010069</v>
          </cell>
          <cell r="D3808" t="str">
            <v>PS 69 JACKSON HEIGHTS</v>
          </cell>
          <cell r="E3808" t="str">
            <v>Good Standing</v>
          </cell>
        </row>
        <row r="3809">
          <cell r="A3809" t="str">
            <v>343000010000</v>
          </cell>
          <cell r="B3809" t="str">
            <v>NYC GEOG DIST #30 - QUEENS</v>
          </cell>
          <cell r="C3809" t="str">
            <v>343000010070</v>
          </cell>
          <cell r="D3809" t="str">
            <v>PS 70</v>
          </cell>
          <cell r="E3809" t="str">
            <v>Good Standing</v>
          </cell>
        </row>
        <row r="3810">
          <cell r="A3810" t="str">
            <v>343000010000</v>
          </cell>
          <cell r="B3810" t="str">
            <v>NYC GEOG DIST #30 - QUEENS</v>
          </cell>
          <cell r="C3810" t="str">
            <v>343000010076</v>
          </cell>
          <cell r="D3810" t="str">
            <v>PS 76 WILLIAM HALLETT</v>
          </cell>
          <cell r="E3810" t="str">
            <v>Local Assistance Plan</v>
          </cell>
        </row>
        <row r="3811">
          <cell r="A3811" t="str">
            <v>343000010000</v>
          </cell>
          <cell r="B3811" t="str">
            <v>NYC GEOG DIST #30 - QUEENS</v>
          </cell>
          <cell r="C3811" t="str">
            <v>343000010078</v>
          </cell>
          <cell r="D3811" t="str">
            <v>PS 78</v>
          </cell>
          <cell r="E3811" t="str">
            <v>Good Standing</v>
          </cell>
        </row>
        <row r="3812">
          <cell r="A3812" t="str">
            <v>343000010000</v>
          </cell>
          <cell r="B3812" t="str">
            <v>NYC GEOG DIST #30 - QUEENS</v>
          </cell>
          <cell r="C3812" t="str">
            <v>343000010084</v>
          </cell>
          <cell r="D3812" t="str">
            <v>PS 84 STEINWAY</v>
          </cell>
          <cell r="E3812" t="str">
            <v>Good Standing</v>
          </cell>
        </row>
        <row r="3813">
          <cell r="A3813" t="str">
            <v>343000010000</v>
          </cell>
          <cell r="B3813" t="str">
            <v>NYC GEOG DIST #30 - QUEENS</v>
          </cell>
          <cell r="C3813" t="str">
            <v>343000010085</v>
          </cell>
          <cell r="D3813" t="str">
            <v>PS 85 JUDGE CHARLES VALLONE</v>
          </cell>
          <cell r="E3813" t="str">
            <v>Good Standing</v>
          </cell>
        </row>
        <row r="3814">
          <cell r="A3814" t="str">
            <v>343000010000</v>
          </cell>
          <cell r="B3814" t="str">
            <v>NYC GEOG DIST #30 - QUEENS</v>
          </cell>
          <cell r="C3814" t="str">
            <v>343000010092</v>
          </cell>
          <cell r="D3814" t="str">
            <v>PS 92 HARRY T STEWART SR</v>
          </cell>
          <cell r="E3814" t="str">
            <v>Good Standing</v>
          </cell>
        </row>
        <row r="3815">
          <cell r="A3815" t="str">
            <v>343000010000</v>
          </cell>
          <cell r="B3815" t="str">
            <v>NYC GEOG DIST #30 - QUEENS</v>
          </cell>
          <cell r="C3815" t="str">
            <v>343000010111</v>
          </cell>
          <cell r="D3815" t="str">
            <v>PS 111 JACOB BLACKWELL</v>
          </cell>
          <cell r="E3815" t="str">
            <v>Priority</v>
          </cell>
        </row>
        <row r="3816">
          <cell r="A3816" t="str">
            <v>343000010000</v>
          </cell>
          <cell r="B3816" t="str">
            <v>NYC GEOG DIST #30 - QUEENS</v>
          </cell>
          <cell r="C3816" t="str">
            <v>343000010112</v>
          </cell>
          <cell r="D3816" t="str">
            <v>PS 112 DUTCH KILLS</v>
          </cell>
          <cell r="E3816" t="str">
            <v>Good Standing</v>
          </cell>
        </row>
        <row r="3817">
          <cell r="A3817" t="str">
            <v>343000010000</v>
          </cell>
          <cell r="B3817" t="str">
            <v>NYC GEOG DIST #30 - QUEENS</v>
          </cell>
          <cell r="C3817" t="str">
            <v>343000010122</v>
          </cell>
          <cell r="D3817" t="str">
            <v>PS 122 MAMIE FAY</v>
          </cell>
          <cell r="E3817" t="str">
            <v>Good Standing</v>
          </cell>
        </row>
        <row r="3818">
          <cell r="A3818" t="str">
            <v>343000010000</v>
          </cell>
          <cell r="B3818" t="str">
            <v>NYC GEOG DIST #30 - QUEENS</v>
          </cell>
          <cell r="C3818" t="str">
            <v>343000010126</v>
          </cell>
          <cell r="D3818" t="str">
            <v>ALBERT SHANKER SCH-VISUAL/PERF ARTS</v>
          </cell>
          <cell r="E3818" t="str">
            <v>Good Standing</v>
          </cell>
        </row>
        <row r="3819">
          <cell r="A3819" t="str">
            <v>343000010000</v>
          </cell>
          <cell r="B3819" t="str">
            <v>NYC GEOG DIST #30 - QUEENS</v>
          </cell>
          <cell r="C3819" t="str">
            <v>343000010127</v>
          </cell>
          <cell r="D3819" t="str">
            <v>PS 127 AEROSPACE SCIENCE MAGNET</v>
          </cell>
          <cell r="E3819" t="str">
            <v>Good Standing</v>
          </cell>
        </row>
        <row r="3820">
          <cell r="A3820" t="str">
            <v>343000010000</v>
          </cell>
          <cell r="B3820" t="str">
            <v>NYC GEOG DIST #30 - QUEENS</v>
          </cell>
          <cell r="C3820" t="str">
            <v>343000010141</v>
          </cell>
          <cell r="D3820" t="str">
            <v>IS 141 THE STEINWAY</v>
          </cell>
          <cell r="E3820" t="str">
            <v>Good Standing</v>
          </cell>
        </row>
        <row r="3821">
          <cell r="A3821" t="str">
            <v>343000010000</v>
          </cell>
          <cell r="B3821" t="str">
            <v>NYC GEOG DIST #30 - QUEENS</v>
          </cell>
          <cell r="C3821" t="str">
            <v>343000010145</v>
          </cell>
          <cell r="D3821" t="str">
            <v>IS 145 JOSEPH PULITZER</v>
          </cell>
          <cell r="E3821" t="str">
            <v>Good Standing</v>
          </cell>
        </row>
        <row r="3822">
          <cell r="A3822" t="str">
            <v>343000010000</v>
          </cell>
          <cell r="B3822" t="str">
            <v>NYC GEOG DIST #30 - QUEENS</v>
          </cell>
          <cell r="C3822" t="str">
            <v>343000010148</v>
          </cell>
          <cell r="D3822" t="str">
            <v>PS 148</v>
          </cell>
          <cell r="E3822" t="str">
            <v>Good Standing</v>
          </cell>
        </row>
        <row r="3823">
          <cell r="A3823" t="str">
            <v>343000010000</v>
          </cell>
          <cell r="B3823" t="str">
            <v>NYC GEOG DIST #30 - QUEENS</v>
          </cell>
          <cell r="C3823" t="str">
            <v>343000010149</v>
          </cell>
          <cell r="D3823" t="str">
            <v>PS 149 CHRISTA MCAULIFFE</v>
          </cell>
          <cell r="E3823" t="str">
            <v>Good Standing</v>
          </cell>
        </row>
        <row r="3824">
          <cell r="A3824" t="str">
            <v>343000010000</v>
          </cell>
          <cell r="B3824" t="str">
            <v>NYC GEOG DIST #30 - QUEENS</v>
          </cell>
          <cell r="C3824" t="str">
            <v>343000010150</v>
          </cell>
          <cell r="D3824" t="str">
            <v>PS 150</v>
          </cell>
          <cell r="E3824" t="str">
            <v>Good Standing</v>
          </cell>
        </row>
        <row r="3825">
          <cell r="A3825" t="str">
            <v>343000010000</v>
          </cell>
          <cell r="B3825" t="str">
            <v>NYC GEOG DIST #30 - QUEENS</v>
          </cell>
          <cell r="C3825" t="str">
            <v>343000010151</v>
          </cell>
          <cell r="D3825" t="str">
            <v>PS 151 MARY D CARTER</v>
          </cell>
          <cell r="E3825" t="str">
            <v>Focus</v>
          </cell>
        </row>
        <row r="3826">
          <cell r="A3826" t="str">
            <v>343000010000</v>
          </cell>
          <cell r="B3826" t="str">
            <v>NYC GEOG DIST #30 - QUEENS</v>
          </cell>
          <cell r="C3826" t="str">
            <v>343000010152</v>
          </cell>
          <cell r="D3826" t="str">
            <v>PS 152 GWENDOLYN N ALLEYNE</v>
          </cell>
          <cell r="E3826" t="str">
            <v>Good Standing</v>
          </cell>
        </row>
        <row r="3827">
          <cell r="A3827" t="str">
            <v>343000010000</v>
          </cell>
          <cell r="B3827" t="str">
            <v>NYC GEOG DIST #30 - QUEENS</v>
          </cell>
          <cell r="C3827" t="str">
            <v>343000010166</v>
          </cell>
          <cell r="D3827" t="str">
            <v>PS 166 HENRY GRADSTEIN</v>
          </cell>
          <cell r="E3827" t="str">
            <v>Good Standing</v>
          </cell>
        </row>
        <row r="3828">
          <cell r="A3828" t="str">
            <v>343000010000</v>
          </cell>
          <cell r="B3828" t="str">
            <v>NYC GEOG DIST #30 - QUEENS</v>
          </cell>
          <cell r="C3828" t="str">
            <v>343000010171</v>
          </cell>
          <cell r="D3828" t="str">
            <v>PS 171 PETER G VAN ALST</v>
          </cell>
          <cell r="E3828" t="str">
            <v>Good Standing</v>
          </cell>
        </row>
        <row r="3829">
          <cell r="A3829" t="str">
            <v>343000010000</v>
          </cell>
          <cell r="B3829" t="str">
            <v>NYC GEOG DIST #30 - QUEENS</v>
          </cell>
          <cell r="C3829" t="str">
            <v>343000010204</v>
          </cell>
          <cell r="D3829" t="str">
            <v>IS 204 OLIVER W HOLMES</v>
          </cell>
          <cell r="E3829" t="str">
            <v>Good Standing</v>
          </cell>
        </row>
        <row r="3830">
          <cell r="A3830" t="str">
            <v>343000010000</v>
          </cell>
          <cell r="B3830" t="str">
            <v>NYC GEOG DIST #30 - QUEENS</v>
          </cell>
          <cell r="C3830" t="str">
            <v>343000010212</v>
          </cell>
          <cell r="D3830" t="str">
            <v>PS 212</v>
          </cell>
          <cell r="E3830" t="str">
            <v>Good Standing</v>
          </cell>
        </row>
        <row r="3831">
          <cell r="A3831" t="str">
            <v>343000010000</v>
          </cell>
          <cell r="B3831" t="str">
            <v>NYC GEOG DIST #30 - QUEENS</v>
          </cell>
          <cell r="C3831" t="str">
            <v>343000010222</v>
          </cell>
          <cell r="D3831" t="str">
            <v>PS 222-FF CHRISTOPHER A SANTORA</v>
          </cell>
          <cell r="E3831" t="str">
            <v>Good Standing</v>
          </cell>
        </row>
        <row r="3832">
          <cell r="A3832" t="str">
            <v>343000010000</v>
          </cell>
          <cell r="B3832" t="str">
            <v>NYC GEOG DIST #30 - QUEENS</v>
          </cell>
          <cell r="C3832" t="str">
            <v>343000010228</v>
          </cell>
          <cell r="D3832" t="str">
            <v>PS 228 EARLYCHILDHOOD MAGNET</v>
          </cell>
          <cell r="E3832" t="str">
            <v>Good Standing</v>
          </cell>
        </row>
        <row r="3833">
          <cell r="A3833" t="str">
            <v>343000010000</v>
          </cell>
          <cell r="B3833" t="str">
            <v>NYC GEOG DIST #30 - QUEENS</v>
          </cell>
          <cell r="C3833" t="str">
            <v>343000010230</v>
          </cell>
          <cell r="D3833" t="str">
            <v>IS 230</v>
          </cell>
          <cell r="E3833" t="str">
            <v>Good Standing</v>
          </cell>
        </row>
        <row r="3834">
          <cell r="A3834" t="str">
            <v>343000010000</v>
          </cell>
          <cell r="B3834" t="str">
            <v>NYC GEOG DIST #30 - QUEENS</v>
          </cell>
          <cell r="C3834" t="str">
            <v>343000010234</v>
          </cell>
          <cell r="D3834" t="str">
            <v>PS 234</v>
          </cell>
          <cell r="E3834" t="str">
            <v>Good Standing</v>
          </cell>
        </row>
        <row r="3835">
          <cell r="A3835" t="str">
            <v>343000010000</v>
          </cell>
          <cell r="B3835" t="str">
            <v>NYC GEOG DIST #30 - QUEENS</v>
          </cell>
          <cell r="C3835" t="str">
            <v>343000010235</v>
          </cell>
          <cell r="D3835" t="str">
            <v>ACADEMY FOR NEW AMERICANS</v>
          </cell>
          <cell r="E3835" t="str">
            <v>Good Standing</v>
          </cell>
        </row>
        <row r="3836">
          <cell r="A3836" t="str">
            <v>343000010000</v>
          </cell>
          <cell r="B3836" t="str">
            <v>NYC GEOG DIST #30 - QUEENS</v>
          </cell>
          <cell r="C3836" t="str">
            <v>343000011286</v>
          </cell>
          <cell r="D3836" t="str">
            <v>YOUNG WOMENS LEADERSHIP SCHOOL</v>
          </cell>
          <cell r="E3836" t="str">
            <v>Good Standing</v>
          </cell>
        </row>
        <row r="3837">
          <cell r="A3837" t="str">
            <v>343000010000</v>
          </cell>
          <cell r="B3837" t="str">
            <v>NYC GEOG DIST #30 - QUEENS</v>
          </cell>
          <cell r="C3837" t="str">
            <v>343000011301</v>
          </cell>
          <cell r="D3837" t="str">
            <v>ACAD FOR CAREERS IN TELEVISION-FILM</v>
          </cell>
          <cell r="E3837" t="str">
            <v>Good Standing</v>
          </cell>
        </row>
        <row r="3838">
          <cell r="A3838" t="str">
            <v>343000010000</v>
          </cell>
          <cell r="B3838" t="str">
            <v>NYC GEOG DIST #30 - QUEENS</v>
          </cell>
          <cell r="C3838" t="str">
            <v>343000011445</v>
          </cell>
          <cell r="D3838" t="str">
            <v>WILLIAM CULLEN BRYANT HIGH SCHOOL</v>
          </cell>
          <cell r="E3838" t="str">
            <v>Priority</v>
          </cell>
        </row>
        <row r="3839">
          <cell r="A3839" t="str">
            <v>343000010000</v>
          </cell>
          <cell r="B3839" t="str">
            <v>NYC GEOG DIST #30 - QUEENS</v>
          </cell>
          <cell r="C3839" t="str">
            <v>343000011450</v>
          </cell>
          <cell r="D3839" t="str">
            <v>LONG ISLAND CITY HIGH SCHOOL</v>
          </cell>
          <cell r="E3839" t="str">
            <v>Priority</v>
          </cell>
        </row>
        <row r="3840">
          <cell r="A3840" t="str">
            <v>343000010000</v>
          </cell>
          <cell r="B3840" t="str">
            <v>NYC GEOG DIST #30 - QUEENS</v>
          </cell>
          <cell r="C3840" t="str">
            <v>343000011502</v>
          </cell>
          <cell r="D3840" t="str">
            <v>INFORMATION TECHNOLOGY HIGH SCHOOL</v>
          </cell>
          <cell r="E3840" t="str">
            <v>Good Standing</v>
          </cell>
        </row>
        <row r="3841">
          <cell r="A3841" t="str">
            <v>343000010000</v>
          </cell>
          <cell r="B3841" t="str">
            <v>NYC GEOG DIST #30 - QUEENS</v>
          </cell>
          <cell r="C3841" t="str">
            <v>343000011555</v>
          </cell>
          <cell r="D3841" t="str">
            <v>NEWCOMERS HIGH SCHOOL</v>
          </cell>
          <cell r="E3841" t="str">
            <v>Good Standing</v>
          </cell>
        </row>
        <row r="3842">
          <cell r="A3842" t="str">
            <v>343000010000</v>
          </cell>
          <cell r="B3842" t="str">
            <v>NYC GEOG DIST #30 - QUEENS</v>
          </cell>
          <cell r="C3842" t="str">
            <v>343000011575</v>
          </cell>
          <cell r="D3842" t="str">
            <v>ACADEMY OF AMERICAN STUDIES</v>
          </cell>
          <cell r="E3842" t="str">
            <v>Good Standing</v>
          </cell>
        </row>
        <row r="3843">
          <cell r="A3843" t="str">
            <v>343000010000</v>
          </cell>
          <cell r="B3843" t="str">
            <v>NYC GEOG DIST #30 - QUEENS</v>
          </cell>
          <cell r="C3843" t="str">
            <v>343000011580</v>
          </cell>
          <cell r="D3843" t="str">
            <v>BACCALAUREATE SCHOOL-GLOBAL ED</v>
          </cell>
          <cell r="E3843" t="str">
            <v>Good Standing</v>
          </cell>
        </row>
        <row r="3844">
          <cell r="A3844" t="str">
            <v>353100010000</v>
          </cell>
          <cell r="B3844" t="str">
            <v>NYC GEOG DIST #31 - STATEN ISLAND</v>
          </cell>
          <cell r="C3844" t="str">
            <v>353100010008</v>
          </cell>
          <cell r="D3844" t="str">
            <v>PS 8 SHIRLEE SOLOMON</v>
          </cell>
          <cell r="E3844" t="str">
            <v>Good Standing</v>
          </cell>
        </row>
        <row r="3845">
          <cell r="A3845" t="str">
            <v>353100010000</v>
          </cell>
          <cell r="B3845" t="str">
            <v>NYC GEOG DIST #31 - STATEN ISLAND</v>
          </cell>
          <cell r="C3845" t="str">
            <v>353100010029</v>
          </cell>
          <cell r="D3845" t="str">
            <v>PS 29 BARDWELL</v>
          </cell>
          <cell r="E3845" t="str">
            <v>Good Standing</v>
          </cell>
        </row>
        <row r="3846">
          <cell r="A3846" t="str">
            <v>353100010000</v>
          </cell>
          <cell r="B3846" t="str">
            <v>NYC GEOG DIST #31 - STATEN ISLAND</v>
          </cell>
          <cell r="C3846" t="str">
            <v>353100011605</v>
          </cell>
          <cell r="D3846" t="str">
            <v>STATEN ISLAND TECH HIGH SCHOOL</v>
          </cell>
          <cell r="E3846" t="str">
            <v>Good Standing</v>
          </cell>
        </row>
        <row r="3847">
          <cell r="A3847" t="str">
            <v>353100010000</v>
          </cell>
          <cell r="B3847" t="str">
            <v>NYC GEOG DIST #31 - STATEN ISLAND</v>
          </cell>
          <cell r="C3847" t="str">
            <v>353100010000</v>
          </cell>
          <cell r="D3847" t="str">
            <v>NYC GEOG DIST #31 - STATEN ISLAND</v>
          </cell>
          <cell r="E3847" t="str">
            <v>Good Standing</v>
          </cell>
        </row>
        <row r="3848">
          <cell r="A3848" t="str">
            <v>353100010000</v>
          </cell>
          <cell r="B3848" t="str">
            <v>NYC GEOG DIST #31 - STATEN ISLAND</v>
          </cell>
          <cell r="C3848" t="str">
            <v>353100010001</v>
          </cell>
          <cell r="D3848" t="str">
            <v>PS 1 TOTTENVILLE</v>
          </cell>
          <cell r="E3848" t="str">
            <v>Good Standing</v>
          </cell>
        </row>
        <row r="3849">
          <cell r="A3849" t="str">
            <v>353100010000</v>
          </cell>
          <cell r="B3849" t="str">
            <v>NYC GEOG DIST #31 - STATEN ISLAND</v>
          </cell>
          <cell r="C3849" t="str">
            <v>353100010002</v>
          </cell>
          <cell r="D3849" t="str">
            <v>IS 2 GEORGE L EGBERT</v>
          </cell>
          <cell r="E3849" t="str">
            <v>Local Assistance Plan</v>
          </cell>
        </row>
        <row r="3850">
          <cell r="A3850" t="str">
            <v>353100010000</v>
          </cell>
          <cell r="B3850" t="str">
            <v>NYC GEOG DIST #31 - STATEN ISLAND</v>
          </cell>
          <cell r="C3850" t="str">
            <v>353100010003</v>
          </cell>
          <cell r="D3850" t="str">
            <v>PS 3 THE MARGARET GIOIOSA SCHOOL</v>
          </cell>
          <cell r="E3850" t="str">
            <v>Good Standing</v>
          </cell>
        </row>
        <row r="3851">
          <cell r="A3851" t="str">
            <v>353100010000</v>
          </cell>
          <cell r="B3851" t="str">
            <v>NYC GEOG DIST #31 - STATEN ISLAND</v>
          </cell>
          <cell r="C3851" t="str">
            <v>353100010004</v>
          </cell>
          <cell r="D3851" t="str">
            <v>PS 4 MAURICE WOLLIN</v>
          </cell>
          <cell r="E3851" t="str">
            <v>Good Standing</v>
          </cell>
        </row>
        <row r="3852">
          <cell r="A3852" t="str">
            <v>353100010000</v>
          </cell>
          <cell r="B3852" t="str">
            <v>NYC GEOG DIST #31 - STATEN ISLAND</v>
          </cell>
          <cell r="C3852" t="str">
            <v>353100010005</v>
          </cell>
          <cell r="D3852" t="str">
            <v>PS 5 HUGUENOT</v>
          </cell>
          <cell r="E3852" t="str">
            <v>Good Standing</v>
          </cell>
        </row>
        <row r="3853">
          <cell r="A3853" t="str">
            <v>353100010000</v>
          </cell>
          <cell r="B3853" t="str">
            <v>NYC GEOG DIST #31 - STATEN ISLAND</v>
          </cell>
          <cell r="C3853" t="str">
            <v>353100010006</v>
          </cell>
          <cell r="D3853" t="str">
            <v>PS 6 CPL ALLAN F KIVLEHAN SCHOOL</v>
          </cell>
          <cell r="E3853" t="str">
            <v>Good Standing</v>
          </cell>
        </row>
        <row r="3854">
          <cell r="A3854" t="str">
            <v>353100010000</v>
          </cell>
          <cell r="B3854" t="str">
            <v>NYC GEOG DIST #31 - STATEN ISLAND</v>
          </cell>
          <cell r="C3854" t="str">
            <v>353100010007</v>
          </cell>
          <cell r="D3854" t="str">
            <v>IS 7 ELIAS BERNSTEIN</v>
          </cell>
          <cell r="E3854" t="str">
            <v>Good Standing</v>
          </cell>
        </row>
        <row r="3855">
          <cell r="A3855" t="str">
            <v>353100010000</v>
          </cell>
          <cell r="B3855" t="str">
            <v>NYC GEOG DIST #31 - STATEN ISLAND</v>
          </cell>
          <cell r="C3855" t="str">
            <v>353100010011</v>
          </cell>
          <cell r="D3855" t="str">
            <v>PS 11 THOMAS DONGAN SCHOOL</v>
          </cell>
          <cell r="E3855" t="str">
            <v>Local Assistance Plan</v>
          </cell>
        </row>
        <row r="3856">
          <cell r="A3856" t="str">
            <v>353100010000</v>
          </cell>
          <cell r="B3856" t="str">
            <v>NYC GEOG DIST #31 - STATEN ISLAND</v>
          </cell>
          <cell r="C3856" t="str">
            <v>353100010013</v>
          </cell>
          <cell r="D3856" t="str">
            <v>PS 13 M L LINDENMEYER</v>
          </cell>
          <cell r="E3856" t="str">
            <v>Good Standing</v>
          </cell>
        </row>
        <row r="3857">
          <cell r="A3857" t="str">
            <v>353100010000</v>
          </cell>
          <cell r="B3857" t="str">
            <v>NYC GEOG DIST #31 - STATEN ISLAND</v>
          </cell>
          <cell r="C3857" t="str">
            <v>353100010014</v>
          </cell>
          <cell r="D3857" t="str">
            <v>PS 14 CORNELIUS VANDERBILT</v>
          </cell>
          <cell r="E3857" t="str">
            <v>Good Standing</v>
          </cell>
        </row>
        <row r="3858">
          <cell r="A3858" t="str">
            <v>353100010000</v>
          </cell>
          <cell r="B3858" t="str">
            <v>NYC GEOG DIST #31 - STATEN ISLAND</v>
          </cell>
          <cell r="C3858" t="str">
            <v>353100010016</v>
          </cell>
          <cell r="D3858" t="str">
            <v>PS 16 JOHN J DRISCOLL</v>
          </cell>
          <cell r="E3858" t="str">
            <v>Local Assistance Plan</v>
          </cell>
        </row>
        <row r="3859">
          <cell r="A3859" t="str">
            <v>353100010000</v>
          </cell>
          <cell r="B3859" t="str">
            <v>NYC GEOG DIST #31 - STATEN ISLAND</v>
          </cell>
          <cell r="C3859" t="str">
            <v>353100010018</v>
          </cell>
          <cell r="D3859" t="str">
            <v>PS 18 JOHN G WHITTIER</v>
          </cell>
          <cell r="E3859" t="str">
            <v>Good Standing</v>
          </cell>
        </row>
        <row r="3860">
          <cell r="A3860" t="str">
            <v>353100010000</v>
          </cell>
          <cell r="B3860" t="str">
            <v>NYC GEOG DIST #31 - STATEN ISLAND</v>
          </cell>
          <cell r="C3860" t="str">
            <v>353100010019</v>
          </cell>
          <cell r="D3860" t="str">
            <v>PS 19 THE CURTIS SCHOOL</v>
          </cell>
          <cell r="E3860" t="str">
            <v>Good Standing</v>
          </cell>
        </row>
        <row r="3861">
          <cell r="A3861" t="str">
            <v>353100010000</v>
          </cell>
          <cell r="B3861" t="str">
            <v>NYC GEOG DIST #31 - STATEN ISLAND</v>
          </cell>
          <cell r="C3861" t="str">
            <v>353100010020</v>
          </cell>
          <cell r="D3861" t="str">
            <v>PS 20 PORT RICHMOND</v>
          </cell>
          <cell r="E3861" t="str">
            <v>Good Standing</v>
          </cell>
        </row>
        <row r="3862">
          <cell r="A3862" t="str">
            <v>353100010000</v>
          </cell>
          <cell r="B3862" t="str">
            <v>NYC GEOG DIST #31 - STATEN ISLAND</v>
          </cell>
          <cell r="C3862" t="str">
            <v>353100010021</v>
          </cell>
          <cell r="D3862" t="str">
            <v>PS 21 MARGARET EMERY-ELM PARK</v>
          </cell>
          <cell r="E3862" t="str">
            <v>Good Standing</v>
          </cell>
        </row>
        <row r="3863">
          <cell r="A3863" t="str">
            <v>353100010000</v>
          </cell>
          <cell r="B3863" t="str">
            <v>NYC GEOG DIST #31 - STATEN ISLAND</v>
          </cell>
          <cell r="C3863" t="str">
            <v>353100010022</v>
          </cell>
          <cell r="D3863" t="str">
            <v>PS 22 GRANITEVILLE</v>
          </cell>
          <cell r="E3863" t="str">
            <v>Good Standing</v>
          </cell>
        </row>
        <row r="3864">
          <cell r="A3864" t="str">
            <v>353100010000</v>
          </cell>
          <cell r="B3864" t="str">
            <v>NYC GEOG DIST #31 - STATEN ISLAND</v>
          </cell>
          <cell r="C3864" t="str">
            <v>353100010023</v>
          </cell>
          <cell r="D3864" t="str">
            <v>PS 23 RICHMONDTOWN</v>
          </cell>
          <cell r="E3864" t="str">
            <v>Good Standing</v>
          </cell>
        </row>
        <row r="3865">
          <cell r="A3865" t="str">
            <v>353100010000</v>
          </cell>
          <cell r="B3865" t="str">
            <v>NYC GEOG DIST #31 - STATEN ISLAND</v>
          </cell>
          <cell r="C3865" t="str">
            <v>353100010024</v>
          </cell>
          <cell r="D3865" t="str">
            <v>IS 24 MYRA S BARNES</v>
          </cell>
          <cell r="E3865" t="str">
            <v>Good Standing</v>
          </cell>
        </row>
        <row r="3866">
          <cell r="A3866" t="str">
            <v>353100010000</v>
          </cell>
          <cell r="B3866" t="str">
            <v>NYC GEOG DIST #31 - STATEN ISLAND</v>
          </cell>
          <cell r="C3866" t="str">
            <v>353100010026</v>
          </cell>
          <cell r="D3866" t="str">
            <v>PS 26 THE CARTERET SCHOOL</v>
          </cell>
          <cell r="E3866" t="str">
            <v>Good Standing</v>
          </cell>
        </row>
        <row r="3867">
          <cell r="A3867" t="str">
            <v>353100010000</v>
          </cell>
          <cell r="B3867" t="str">
            <v>NYC GEOG DIST #31 - STATEN ISLAND</v>
          </cell>
          <cell r="C3867" t="str">
            <v>353100010027</v>
          </cell>
          <cell r="D3867" t="str">
            <v>IS 27 ANNING S PRALL</v>
          </cell>
          <cell r="E3867" t="str">
            <v>Local Assistance Plan</v>
          </cell>
        </row>
        <row r="3868">
          <cell r="A3868" t="str">
            <v>353100010000</v>
          </cell>
          <cell r="B3868" t="str">
            <v>NYC GEOG DIST #31 - STATEN ISLAND</v>
          </cell>
          <cell r="C3868" t="str">
            <v>353100010030</v>
          </cell>
          <cell r="D3868" t="str">
            <v>PS 30 WESTERLEIGH</v>
          </cell>
          <cell r="E3868" t="str">
            <v>Good Standing</v>
          </cell>
        </row>
        <row r="3869">
          <cell r="A3869" t="str">
            <v>353100010000</v>
          </cell>
          <cell r="B3869" t="str">
            <v>NYC GEOG DIST #31 - STATEN ISLAND</v>
          </cell>
          <cell r="C3869" t="str">
            <v>353100010031</v>
          </cell>
          <cell r="D3869" t="str">
            <v>PS 31 WILLIAM T DAVIS</v>
          </cell>
          <cell r="E3869" t="str">
            <v>Local Assistance Plan</v>
          </cell>
        </row>
        <row r="3870">
          <cell r="A3870" t="str">
            <v>353100010000</v>
          </cell>
          <cell r="B3870" t="str">
            <v>NYC GEOG DIST #31 - STATEN ISLAND</v>
          </cell>
          <cell r="C3870" t="str">
            <v>353100010032</v>
          </cell>
          <cell r="D3870" t="str">
            <v>PS 32 THE GIFFORD SCHOOL</v>
          </cell>
          <cell r="E3870" t="str">
            <v>Good Standing</v>
          </cell>
        </row>
        <row r="3871">
          <cell r="A3871" t="str">
            <v>353100010000</v>
          </cell>
          <cell r="B3871" t="str">
            <v>NYC GEOG DIST #31 - STATEN ISLAND</v>
          </cell>
          <cell r="C3871" t="str">
            <v>353100010034</v>
          </cell>
          <cell r="D3871" t="str">
            <v>IS 34 TOTTENVILLE</v>
          </cell>
          <cell r="E3871" t="str">
            <v>Good Standing</v>
          </cell>
        </row>
        <row r="3872">
          <cell r="A3872" t="str">
            <v>353100010000</v>
          </cell>
          <cell r="B3872" t="str">
            <v>NYC GEOG DIST #31 - STATEN ISLAND</v>
          </cell>
          <cell r="C3872" t="str">
            <v>353100010035</v>
          </cell>
          <cell r="D3872" t="str">
            <v>PS 35 THE CLOVE VALLEY SCHOOL</v>
          </cell>
          <cell r="E3872" t="str">
            <v>Good Standing</v>
          </cell>
        </row>
        <row r="3873">
          <cell r="A3873" t="str">
            <v>353100010000</v>
          </cell>
          <cell r="B3873" t="str">
            <v>NYC GEOG DIST #31 - STATEN ISLAND</v>
          </cell>
          <cell r="C3873" t="str">
            <v>353100010036</v>
          </cell>
          <cell r="D3873" t="str">
            <v>PS 36 J C DRUMGOOLE</v>
          </cell>
          <cell r="E3873" t="str">
            <v>Good Standing</v>
          </cell>
        </row>
        <row r="3874">
          <cell r="A3874" t="str">
            <v>353100010000</v>
          </cell>
          <cell r="B3874" t="str">
            <v>NYC GEOG DIST #31 - STATEN ISLAND</v>
          </cell>
          <cell r="C3874" t="str">
            <v>353100010038</v>
          </cell>
          <cell r="D3874" t="str">
            <v>PS 38 GEORGE CROMWELL</v>
          </cell>
          <cell r="E3874" t="str">
            <v>Good Standing</v>
          </cell>
        </row>
        <row r="3875">
          <cell r="A3875" t="str">
            <v>353100010000</v>
          </cell>
          <cell r="B3875" t="str">
            <v>NYC GEOG DIST #31 - STATEN ISLAND</v>
          </cell>
          <cell r="C3875" t="str">
            <v>353100010039</v>
          </cell>
          <cell r="D3875" t="str">
            <v>PS 39 FRANCIS J MURPHY JR</v>
          </cell>
          <cell r="E3875" t="str">
            <v>Good Standing</v>
          </cell>
        </row>
        <row r="3876">
          <cell r="A3876" t="str">
            <v>353100010000</v>
          </cell>
          <cell r="B3876" t="str">
            <v>NYC GEOG DIST #31 - STATEN ISLAND</v>
          </cell>
          <cell r="C3876" t="str">
            <v>353100010041</v>
          </cell>
          <cell r="D3876" t="str">
            <v>PS 41 NEW DORP</v>
          </cell>
          <cell r="E3876" t="str">
            <v>Good Standing</v>
          </cell>
        </row>
        <row r="3877">
          <cell r="A3877" t="str">
            <v>353100010000</v>
          </cell>
          <cell r="B3877" t="str">
            <v>NYC GEOG DIST #31 - STATEN ISLAND</v>
          </cell>
          <cell r="C3877" t="str">
            <v>353100010042</v>
          </cell>
          <cell r="D3877" t="str">
            <v>PS 42 ELTINGVILLE</v>
          </cell>
          <cell r="E3877" t="str">
            <v>Good Standing</v>
          </cell>
        </row>
        <row r="3878">
          <cell r="A3878" t="str">
            <v>353100010000</v>
          </cell>
          <cell r="B3878" t="str">
            <v>NYC GEOG DIST #31 - STATEN ISLAND</v>
          </cell>
          <cell r="C3878" t="str">
            <v>353100010044</v>
          </cell>
          <cell r="D3878" t="str">
            <v>PS 44 THOMAS C BROWN</v>
          </cell>
          <cell r="E3878" t="str">
            <v>Good Standing</v>
          </cell>
        </row>
        <row r="3879">
          <cell r="A3879" t="str">
            <v>353100010000</v>
          </cell>
          <cell r="B3879" t="str">
            <v>NYC GEOG DIST #31 - STATEN ISLAND</v>
          </cell>
          <cell r="C3879" t="str">
            <v>353100010045</v>
          </cell>
          <cell r="D3879" t="str">
            <v>PS 45 JOHN TYLER</v>
          </cell>
          <cell r="E3879" t="str">
            <v>Good Standing</v>
          </cell>
        </row>
        <row r="3880">
          <cell r="A3880" t="str">
            <v>353100010000</v>
          </cell>
          <cell r="B3880" t="str">
            <v>NYC GEOG DIST #31 - STATEN ISLAND</v>
          </cell>
          <cell r="C3880" t="str">
            <v>353100010046</v>
          </cell>
          <cell r="D3880" t="str">
            <v>PS 46 ALBERT V MANISCALCO</v>
          </cell>
          <cell r="E3880" t="str">
            <v>Good Standing</v>
          </cell>
        </row>
        <row r="3881">
          <cell r="A3881" t="str">
            <v>353100010000</v>
          </cell>
          <cell r="B3881" t="str">
            <v>NYC GEOG DIST #31 - STATEN ISLAND</v>
          </cell>
          <cell r="C3881" t="str">
            <v>353100010048</v>
          </cell>
          <cell r="D3881" t="str">
            <v>PS 48 WILLIAM C WILCOX</v>
          </cell>
          <cell r="E3881" t="str">
            <v>Good Standing</v>
          </cell>
        </row>
        <row r="3882">
          <cell r="A3882" t="str">
            <v>353100010000</v>
          </cell>
          <cell r="B3882" t="str">
            <v>NYC GEOG DIST #31 - STATEN ISLAND</v>
          </cell>
          <cell r="C3882" t="str">
            <v>353100010049</v>
          </cell>
          <cell r="D3882" t="str">
            <v>IS 49 BERTHA A DREYFUS</v>
          </cell>
          <cell r="E3882" t="str">
            <v>Local Assistance Plan</v>
          </cell>
        </row>
        <row r="3883">
          <cell r="A3883" t="str">
            <v>353100010000</v>
          </cell>
          <cell r="B3883" t="str">
            <v>NYC GEOG DIST #31 - STATEN ISLAND</v>
          </cell>
          <cell r="C3883" t="str">
            <v>353100010050</v>
          </cell>
          <cell r="D3883" t="str">
            <v>PS 50 FRANK HANKINSON</v>
          </cell>
          <cell r="E3883" t="str">
            <v>Good Standing</v>
          </cell>
        </row>
        <row r="3884">
          <cell r="A3884" t="str">
            <v>353100010000</v>
          </cell>
          <cell r="B3884" t="str">
            <v>NYC GEOG DIST #31 - STATEN ISLAND</v>
          </cell>
          <cell r="C3884" t="str">
            <v>353100010051</v>
          </cell>
          <cell r="D3884" t="str">
            <v>IS 51 EDWIN MARKHAM</v>
          </cell>
          <cell r="E3884" t="str">
            <v>Local Assistance Plan</v>
          </cell>
        </row>
        <row r="3885">
          <cell r="A3885" t="str">
            <v>353100010000</v>
          </cell>
          <cell r="B3885" t="str">
            <v>NYC GEOG DIST #31 - STATEN ISLAND</v>
          </cell>
          <cell r="C3885" t="str">
            <v>353100010052</v>
          </cell>
          <cell r="D3885" t="str">
            <v>PS 52 JOHN C THOMPSON</v>
          </cell>
          <cell r="E3885" t="str">
            <v>Good Standing</v>
          </cell>
        </row>
        <row r="3886">
          <cell r="A3886" t="str">
            <v>353100010000</v>
          </cell>
          <cell r="B3886" t="str">
            <v>NYC GEOG DIST #31 - STATEN ISLAND</v>
          </cell>
          <cell r="C3886" t="str">
            <v>353100010053</v>
          </cell>
          <cell r="D3886" t="str">
            <v>PS 53 BAY TERRACE</v>
          </cell>
          <cell r="E3886" t="str">
            <v>Good Standing</v>
          </cell>
        </row>
        <row r="3887">
          <cell r="A3887" t="str">
            <v>353100010000</v>
          </cell>
          <cell r="B3887" t="str">
            <v>NYC GEOG DIST #31 - STATEN ISLAND</v>
          </cell>
          <cell r="C3887" t="str">
            <v>353100010054</v>
          </cell>
          <cell r="D3887" t="str">
            <v>PS 54 CHARLES W LENG</v>
          </cell>
          <cell r="E3887" t="str">
            <v>Good Standing</v>
          </cell>
        </row>
        <row r="3888">
          <cell r="A3888" t="str">
            <v>353100010000</v>
          </cell>
          <cell r="B3888" t="str">
            <v>NYC GEOG DIST #31 - STATEN ISLAND</v>
          </cell>
          <cell r="C3888" t="str">
            <v>353100010055</v>
          </cell>
          <cell r="D3888" t="str">
            <v>PS 55 HENRY M BOEHM</v>
          </cell>
          <cell r="E3888" t="str">
            <v>Good Standing</v>
          </cell>
        </row>
        <row r="3889">
          <cell r="A3889" t="str">
            <v>353100010000</v>
          </cell>
          <cell r="B3889" t="str">
            <v>NYC GEOG DIST #31 - STATEN ISLAND</v>
          </cell>
          <cell r="C3889" t="str">
            <v>353100010056</v>
          </cell>
          <cell r="D3889" t="str">
            <v>PS 56 THE LOUIS DESARIO SCHOOL</v>
          </cell>
          <cell r="E3889" t="str">
            <v>Good Standing</v>
          </cell>
        </row>
        <row r="3890">
          <cell r="A3890" t="str">
            <v>353100010000</v>
          </cell>
          <cell r="B3890" t="str">
            <v>NYC GEOG DIST #31 - STATEN ISLAND</v>
          </cell>
          <cell r="C3890" t="str">
            <v>353100010057</v>
          </cell>
          <cell r="D3890" t="str">
            <v>PS 57 HUBERT H HUMPHREY</v>
          </cell>
          <cell r="E3890" t="str">
            <v>Good Standing</v>
          </cell>
        </row>
        <row r="3891">
          <cell r="A3891" t="str">
            <v>353100010000</v>
          </cell>
          <cell r="B3891" t="str">
            <v>NYC GEOG DIST #31 - STATEN ISLAND</v>
          </cell>
          <cell r="C3891" t="str">
            <v>353100010058</v>
          </cell>
          <cell r="D3891" t="str">
            <v>SPACE SHUTTLE COLUMBIA SCHOOL</v>
          </cell>
          <cell r="E3891" t="str">
            <v>Good Standing</v>
          </cell>
        </row>
        <row r="3892">
          <cell r="A3892" t="str">
            <v>353100010000</v>
          </cell>
          <cell r="B3892" t="str">
            <v>NYC GEOG DIST #31 - STATEN ISLAND</v>
          </cell>
          <cell r="C3892" t="str">
            <v>353100010060</v>
          </cell>
          <cell r="D3892" t="str">
            <v>PS 60 ALICE AUSTEN</v>
          </cell>
          <cell r="E3892" t="str">
            <v>Good Standing</v>
          </cell>
        </row>
        <row r="3893">
          <cell r="A3893" t="str">
            <v>353100010000</v>
          </cell>
          <cell r="B3893" t="str">
            <v>NYC GEOG DIST #31 - STATEN ISLAND</v>
          </cell>
          <cell r="C3893" t="str">
            <v>353100010061</v>
          </cell>
          <cell r="D3893" t="str">
            <v>IS 61 WILLIAM A MORRIS</v>
          </cell>
          <cell r="E3893" t="str">
            <v>Local Assistance Plan</v>
          </cell>
        </row>
        <row r="3894">
          <cell r="A3894" t="str">
            <v>353100010000</v>
          </cell>
          <cell r="B3894" t="str">
            <v>NYC GEOG DIST #31 - STATEN ISLAND</v>
          </cell>
          <cell r="C3894" t="str">
            <v>353100010063</v>
          </cell>
          <cell r="D3894" t="str">
            <v>MARSH AVE SCH FOR EXPEDITIONARY LRN</v>
          </cell>
          <cell r="E3894" t="str">
            <v>Good Standing</v>
          </cell>
        </row>
        <row r="3895">
          <cell r="A3895" t="str">
            <v>353100010000</v>
          </cell>
          <cell r="B3895" t="str">
            <v>NYC GEOG DIST #31 - STATEN ISLAND</v>
          </cell>
          <cell r="C3895" t="str">
            <v>353100010065</v>
          </cell>
          <cell r="D3895" t="str">
            <v>PS 65 THEACAD OF INNOVATIVE LRNING</v>
          </cell>
          <cell r="E3895" t="str">
            <v>Good Standing</v>
          </cell>
        </row>
        <row r="3896">
          <cell r="A3896" t="str">
            <v>353100010000</v>
          </cell>
          <cell r="B3896" t="str">
            <v>NYC GEOG DIST #31 - STATEN ISLAND</v>
          </cell>
          <cell r="C3896" t="str">
            <v>353100010069</v>
          </cell>
          <cell r="D3896" t="str">
            <v>PS 69 DANIEL D TOMPKINS</v>
          </cell>
          <cell r="E3896" t="str">
            <v>Good Standing</v>
          </cell>
        </row>
        <row r="3897">
          <cell r="A3897" t="str">
            <v>353100010000</v>
          </cell>
          <cell r="B3897" t="str">
            <v>NYC GEOG DIST #31 - STATEN ISLAND</v>
          </cell>
          <cell r="C3897" t="str">
            <v>353100010072</v>
          </cell>
          <cell r="D3897" t="str">
            <v>IS 72 ROCCO LAURIE</v>
          </cell>
          <cell r="E3897" t="str">
            <v>Good Standing</v>
          </cell>
        </row>
        <row r="3898">
          <cell r="A3898" t="str">
            <v>353100010000</v>
          </cell>
          <cell r="B3898" t="str">
            <v>NYC GEOG DIST #31 - STATEN ISLAND</v>
          </cell>
          <cell r="C3898" t="str">
            <v>353100010074</v>
          </cell>
          <cell r="D3898" t="str">
            <v>PS 74 FUTURE LEADERS ELEMENTARY</v>
          </cell>
          <cell r="E3898" t="str">
            <v>Good Standing</v>
          </cell>
        </row>
        <row r="3899">
          <cell r="A3899" t="str">
            <v>353100010000</v>
          </cell>
          <cell r="B3899" t="str">
            <v>NYC GEOG DIST #31 - STATEN ISLAND</v>
          </cell>
          <cell r="C3899" t="str">
            <v>353100010075</v>
          </cell>
          <cell r="D3899" t="str">
            <v>IS 75 FRANK D PAULO</v>
          </cell>
          <cell r="E3899" t="str">
            <v>Good Standing</v>
          </cell>
        </row>
        <row r="3900">
          <cell r="A3900" t="str">
            <v>353100010000</v>
          </cell>
          <cell r="B3900" t="str">
            <v>NYC GEOG DIST #31 - STATEN ISLAND</v>
          </cell>
          <cell r="C3900" t="str">
            <v>353100010861</v>
          </cell>
          <cell r="D3900" t="str">
            <v>STATEN ISLAND SCH-CIVIC LEADERSHIP</v>
          </cell>
          <cell r="E3900" t="str">
            <v>Good Standing</v>
          </cell>
        </row>
        <row r="3901">
          <cell r="A3901" t="str">
            <v>353100010000</v>
          </cell>
          <cell r="B3901" t="str">
            <v>NYC GEOG DIST #31 - STATEN ISLAND</v>
          </cell>
          <cell r="C3901" t="str">
            <v>353100011047</v>
          </cell>
          <cell r="D3901" t="str">
            <v>CSI HS-INTERNATIONAL STUDIES</v>
          </cell>
          <cell r="E3901" t="str">
            <v>Good Standing</v>
          </cell>
        </row>
        <row r="3902">
          <cell r="A3902" t="str">
            <v>353100010000</v>
          </cell>
          <cell r="B3902" t="str">
            <v>NYC GEOG DIST #31 - STATEN ISLAND</v>
          </cell>
          <cell r="C3902" t="str">
            <v>353100011064</v>
          </cell>
          <cell r="D3902" t="str">
            <v>G MCCOWN EXPEDITIONARY LEARNING SCH</v>
          </cell>
          <cell r="E3902" t="str">
            <v>Local Assistance Plan</v>
          </cell>
        </row>
        <row r="3903">
          <cell r="A3903" t="str">
            <v>353100010000</v>
          </cell>
          <cell r="B3903" t="str">
            <v>NYC GEOG DIST #31 - STATEN ISLAND</v>
          </cell>
          <cell r="C3903" t="str">
            <v>353100011080</v>
          </cell>
          <cell r="D3903" t="str">
            <v>THE MICHAEL J PETRIDES SCHOOL</v>
          </cell>
          <cell r="E3903" t="str">
            <v>Good Standing</v>
          </cell>
        </row>
        <row r="3904">
          <cell r="A3904" t="str">
            <v>353100010000</v>
          </cell>
          <cell r="B3904" t="str">
            <v>NYC GEOG DIST #31 - STATEN ISLAND</v>
          </cell>
          <cell r="C3904" t="str">
            <v>353100011440</v>
          </cell>
          <cell r="D3904" t="str">
            <v>NEW DORP HIGH SCHOOL</v>
          </cell>
          <cell r="E3904" t="str">
            <v>Good Standing</v>
          </cell>
        </row>
        <row r="3905">
          <cell r="A3905" t="str">
            <v>353100010000</v>
          </cell>
          <cell r="B3905" t="str">
            <v>NYC GEOG DIST #31 - STATEN ISLAND</v>
          </cell>
          <cell r="C3905" t="str">
            <v>353100011445</v>
          </cell>
          <cell r="D3905" t="str">
            <v>PORT RICHMOND HIGH SCHOOL</v>
          </cell>
          <cell r="E3905" t="str">
            <v>Local Assistance Plan</v>
          </cell>
        </row>
        <row r="3906">
          <cell r="A3906" t="str">
            <v>353100010000</v>
          </cell>
          <cell r="B3906" t="str">
            <v>NYC GEOG DIST #31 - STATEN ISLAND</v>
          </cell>
          <cell r="C3906" t="str">
            <v>353100011450</v>
          </cell>
          <cell r="D3906" t="str">
            <v>CURTIS HIGH SCHOOL</v>
          </cell>
          <cell r="E3906" t="str">
            <v>Good Standing</v>
          </cell>
        </row>
        <row r="3907">
          <cell r="A3907" t="str">
            <v>353100010000</v>
          </cell>
          <cell r="B3907" t="str">
            <v>NYC GEOG DIST #31 - STATEN ISLAND</v>
          </cell>
          <cell r="C3907" t="str">
            <v>353100011455</v>
          </cell>
          <cell r="D3907" t="str">
            <v>TOTTENVILLE HIGH SCHOOL</v>
          </cell>
          <cell r="E3907" t="str">
            <v>Good Standing</v>
          </cell>
        </row>
        <row r="3908">
          <cell r="A3908" t="str">
            <v>353100010000</v>
          </cell>
          <cell r="B3908" t="str">
            <v>NYC GEOG DIST #31 - STATEN ISLAND</v>
          </cell>
          <cell r="C3908" t="str">
            <v>353100011460</v>
          </cell>
          <cell r="D3908" t="str">
            <v>SUSAN E WAGNER HIGH SCHOOL</v>
          </cell>
          <cell r="E3908" t="str">
            <v>Local Assistance Plan</v>
          </cell>
        </row>
        <row r="3909">
          <cell r="A3909" t="str">
            <v>353100010000</v>
          </cell>
          <cell r="B3909" t="str">
            <v>NYC GEOG DIST #31 - STATEN ISLAND</v>
          </cell>
          <cell r="C3909" t="str">
            <v>353100011470</v>
          </cell>
          <cell r="D3909" t="str">
            <v>CONCORD HIGH SCHOOL</v>
          </cell>
          <cell r="E3909" t="str">
            <v>Good Standing</v>
          </cell>
        </row>
        <row r="3910">
          <cell r="A3910" t="str">
            <v>353100010000</v>
          </cell>
          <cell r="B3910" t="str">
            <v>NYC GEOG DIST #31 - STATEN ISLAND</v>
          </cell>
          <cell r="C3910" t="str">
            <v>353100011600</v>
          </cell>
          <cell r="D3910" t="str">
            <v>RALPH R MCKEE CAREER-TECH HIGH SCH</v>
          </cell>
          <cell r="E3910" t="str">
            <v>Local Assistance Plan</v>
          </cell>
        </row>
        <row r="3911">
          <cell r="A3911" t="str">
            <v>333200010000</v>
          </cell>
          <cell r="B3911" t="str">
            <v>NYC GEOG DIST #32 - BROOKLYN</v>
          </cell>
          <cell r="C3911" t="str">
            <v>333200010000</v>
          </cell>
          <cell r="D3911" t="str">
            <v>NYC GEOG DIST #32 - BROOKLYN</v>
          </cell>
          <cell r="E3911" t="str">
            <v>Focus District</v>
          </cell>
        </row>
        <row r="3912">
          <cell r="A3912" t="str">
            <v>333200010000</v>
          </cell>
          <cell r="B3912" t="str">
            <v>NYC GEOG DIST #32 - BROOKLYN</v>
          </cell>
          <cell r="C3912" t="str">
            <v>333200010045</v>
          </cell>
          <cell r="D3912" t="str">
            <v>PS 45 HORACE E GREENE</v>
          </cell>
          <cell r="E3912" t="str">
            <v>Good Standing</v>
          </cell>
        </row>
        <row r="3913">
          <cell r="A3913" t="str">
            <v>333200010000</v>
          </cell>
          <cell r="B3913" t="str">
            <v>NYC GEOG DIST #32 - BROOKLYN</v>
          </cell>
          <cell r="C3913" t="str">
            <v>333200010075</v>
          </cell>
          <cell r="D3913" t="str">
            <v>PS 75 MAYDA CORTIELLA</v>
          </cell>
          <cell r="E3913" t="str">
            <v>Good Standing</v>
          </cell>
        </row>
        <row r="3914">
          <cell r="A3914" t="str">
            <v>333200010000</v>
          </cell>
          <cell r="B3914" t="str">
            <v>NYC GEOG DIST #32 - BROOKLYN</v>
          </cell>
          <cell r="C3914" t="str">
            <v>333200010086</v>
          </cell>
          <cell r="D3914" t="str">
            <v>PS 86 THE IRVINGTON</v>
          </cell>
          <cell r="E3914" t="str">
            <v>Good Standing</v>
          </cell>
        </row>
        <row r="3915">
          <cell r="A3915" t="str">
            <v>333200010000</v>
          </cell>
          <cell r="B3915" t="str">
            <v>NYC GEOG DIST #32 - BROOKLYN</v>
          </cell>
          <cell r="C3915" t="str">
            <v>333200010106</v>
          </cell>
          <cell r="D3915" t="str">
            <v>PS 106 EDWARD EVERETT HALE</v>
          </cell>
          <cell r="E3915" t="str">
            <v>Good Standing</v>
          </cell>
        </row>
        <row r="3916">
          <cell r="A3916" t="str">
            <v>333200010000</v>
          </cell>
          <cell r="B3916" t="str">
            <v>NYC GEOG DIST #32 - BROOKLYN</v>
          </cell>
          <cell r="C3916" t="str">
            <v>333200010116</v>
          </cell>
          <cell r="D3916" t="str">
            <v>PS 116 ELIZABETH L FARRELL</v>
          </cell>
          <cell r="E3916" t="str">
            <v>Good Standing</v>
          </cell>
        </row>
        <row r="3917">
          <cell r="A3917" t="str">
            <v>333200010000</v>
          </cell>
          <cell r="B3917" t="str">
            <v>NYC GEOG DIST #32 - BROOKLYN</v>
          </cell>
          <cell r="C3917" t="str">
            <v>333200010123</v>
          </cell>
          <cell r="D3917" t="str">
            <v>PS 123 SUYDAM</v>
          </cell>
          <cell r="E3917" t="str">
            <v>Good Standing</v>
          </cell>
        </row>
        <row r="3918">
          <cell r="A3918" t="str">
            <v>333200010000</v>
          </cell>
          <cell r="B3918" t="str">
            <v>NYC GEOG DIST #32 - BROOKLYN</v>
          </cell>
          <cell r="C3918" t="str">
            <v>333200010145</v>
          </cell>
          <cell r="D3918" t="str">
            <v>PS 145 ANDREW JACKSON</v>
          </cell>
          <cell r="E3918" t="str">
            <v>Focus</v>
          </cell>
        </row>
        <row r="3919">
          <cell r="A3919" t="str">
            <v>333200010000</v>
          </cell>
          <cell r="B3919" t="str">
            <v>NYC GEOG DIST #32 - BROOKLYN</v>
          </cell>
          <cell r="C3919" t="str">
            <v>333200010151</v>
          </cell>
          <cell r="D3919" t="str">
            <v>PS 151 LYNDON B JOHNSON</v>
          </cell>
          <cell r="E3919" t="str">
            <v>Focus</v>
          </cell>
        </row>
        <row r="3920">
          <cell r="A3920" t="str">
            <v>333200010000</v>
          </cell>
          <cell r="B3920" t="str">
            <v>NYC GEOG DIST #32 - BROOKLYN</v>
          </cell>
          <cell r="C3920" t="str">
            <v>333200010162</v>
          </cell>
          <cell r="D3920" t="str">
            <v>JHS 162 THE WILLOUGHBY</v>
          </cell>
          <cell r="E3920" t="str">
            <v>Priority</v>
          </cell>
        </row>
        <row r="3921">
          <cell r="A3921" t="str">
            <v>333200010000</v>
          </cell>
          <cell r="B3921" t="str">
            <v>NYC GEOG DIST #32 - BROOKLYN</v>
          </cell>
          <cell r="C3921" t="str">
            <v>333200010274</v>
          </cell>
          <cell r="D3921" t="str">
            <v>PS 274 KOSCIUSKO</v>
          </cell>
          <cell r="E3921" t="str">
            <v>Focus</v>
          </cell>
        </row>
        <row r="3922">
          <cell r="A3922" t="str">
            <v>333200010000</v>
          </cell>
          <cell r="B3922" t="str">
            <v>NYC GEOG DIST #32 - BROOKLYN</v>
          </cell>
          <cell r="C3922" t="str">
            <v>333200010291</v>
          </cell>
          <cell r="D3922" t="str">
            <v>JHS 291 ROLAND HAYES</v>
          </cell>
          <cell r="E3922" t="str">
            <v>Priority</v>
          </cell>
        </row>
        <row r="3923">
          <cell r="A3923" t="str">
            <v>333200010000</v>
          </cell>
          <cell r="B3923" t="str">
            <v>NYC GEOG DIST #32 - BROOKLYN</v>
          </cell>
          <cell r="C3923" t="str">
            <v>333200010296</v>
          </cell>
          <cell r="D3923" t="str">
            <v>IS 296 THE A GONZALEZ COMMUNITY</v>
          </cell>
          <cell r="E3923" t="str">
            <v>Priority</v>
          </cell>
        </row>
        <row r="3924">
          <cell r="A3924" t="str">
            <v>333200010000</v>
          </cell>
          <cell r="B3924" t="str">
            <v>NYC GEOG DIST #32 - BROOKLYN</v>
          </cell>
          <cell r="C3924" t="str">
            <v>333200010299</v>
          </cell>
          <cell r="D3924" t="str">
            <v>PS 299 THOMAS WARREN FIELD</v>
          </cell>
          <cell r="E3924" t="str">
            <v>Focus</v>
          </cell>
        </row>
        <row r="3925">
          <cell r="A3925" t="str">
            <v>333200010000</v>
          </cell>
          <cell r="B3925" t="str">
            <v>NYC GEOG DIST #32 - BROOKLYN</v>
          </cell>
          <cell r="C3925" t="str">
            <v>333200010347</v>
          </cell>
          <cell r="D3925" t="str">
            <v>IS 347 SCHOOL OF HUMANITIES</v>
          </cell>
          <cell r="E3925" t="str">
            <v>Focus</v>
          </cell>
        </row>
        <row r="3926">
          <cell r="A3926" t="str">
            <v>333200010000</v>
          </cell>
          <cell r="B3926" t="str">
            <v>NYC GEOG DIST #32 - BROOKLYN</v>
          </cell>
          <cell r="C3926" t="str">
            <v>333200010349</v>
          </cell>
          <cell r="D3926" t="str">
            <v>IS 349 MATH, SCIENCE &amp; TECHNOLOGY</v>
          </cell>
          <cell r="E3926" t="str">
            <v>Focus</v>
          </cell>
        </row>
        <row r="3927">
          <cell r="A3927" t="str">
            <v>333200010000</v>
          </cell>
          <cell r="B3927" t="str">
            <v>NYC GEOG DIST #32 - BROOKLYN</v>
          </cell>
          <cell r="C3927" t="str">
            <v>333200010376</v>
          </cell>
          <cell r="D3927" t="str">
            <v>PS 376</v>
          </cell>
          <cell r="E3927" t="str">
            <v>Good Standing</v>
          </cell>
        </row>
        <row r="3928">
          <cell r="A3928" t="str">
            <v>333200010000</v>
          </cell>
          <cell r="B3928" t="str">
            <v>NYC GEOG DIST #32 - BROOKLYN</v>
          </cell>
          <cell r="C3928" t="str">
            <v>333200010377</v>
          </cell>
          <cell r="D3928" t="str">
            <v>PS 377 ALEJANDINA B DE GAUTIER</v>
          </cell>
          <cell r="E3928" t="str">
            <v>Focus</v>
          </cell>
        </row>
        <row r="3929">
          <cell r="A3929" t="str">
            <v>333200010000</v>
          </cell>
          <cell r="B3929" t="str">
            <v>NYC GEOG DIST #32 - BROOKLYN</v>
          </cell>
          <cell r="C3929" t="str">
            <v>333200010383</v>
          </cell>
          <cell r="D3929" t="str">
            <v>JHS 383 PHILIPPA SCHUYLER</v>
          </cell>
          <cell r="E3929" t="str">
            <v>Good Standing</v>
          </cell>
        </row>
        <row r="3930">
          <cell r="A3930" t="str">
            <v>333200010000</v>
          </cell>
          <cell r="B3930" t="str">
            <v>NYC GEOG DIST #32 - BROOKLYN</v>
          </cell>
          <cell r="C3930" t="str">
            <v>333200010384</v>
          </cell>
          <cell r="D3930" t="str">
            <v>PS/IS 384 FRANCES E CARTER</v>
          </cell>
          <cell r="E3930" t="str">
            <v>Good Standing</v>
          </cell>
        </row>
        <row r="3931">
          <cell r="A3931" t="str">
            <v>333200010000</v>
          </cell>
          <cell r="B3931" t="str">
            <v>NYC GEOG DIST #32 - BROOKLYN</v>
          </cell>
          <cell r="C3931" t="str">
            <v>333200010564</v>
          </cell>
          <cell r="D3931" t="str">
            <v>BUSHWICK COMM HIGH SCHOOL</v>
          </cell>
          <cell r="E3931" t="str">
            <v>Good Standing</v>
          </cell>
        </row>
        <row r="3932">
          <cell r="A3932" t="str">
            <v>333200010000</v>
          </cell>
          <cell r="B3932" t="str">
            <v>NYC GEOG DIST #32 - BROOKLYN</v>
          </cell>
          <cell r="C3932" t="str">
            <v>333200011168</v>
          </cell>
          <cell r="D3932" t="str">
            <v>BROOKLYN SCHOOL FOR MATH AND RESEARC</v>
          </cell>
          <cell r="E3932" t="str">
            <v>Good Standing</v>
          </cell>
        </row>
        <row r="3933">
          <cell r="A3933" t="str">
            <v>333200010000</v>
          </cell>
          <cell r="B3933" t="str">
            <v>NYC GEOG DIST #32 - BROOKLYN</v>
          </cell>
          <cell r="C3933" t="str">
            <v>333200011403</v>
          </cell>
          <cell r="D3933" t="str">
            <v>ACADEMY FOR ENVIRONMENTAL LDSHIP</v>
          </cell>
          <cell r="E3933" t="str">
            <v>Good Standing</v>
          </cell>
        </row>
        <row r="3934">
          <cell r="A3934" t="str">
            <v>333200010000</v>
          </cell>
          <cell r="B3934" t="str">
            <v>NYC GEOG DIST #32 - BROOKLYN</v>
          </cell>
          <cell r="C3934" t="str">
            <v>333200011545</v>
          </cell>
          <cell r="D3934" t="str">
            <v>EBC HIGH SCHOOL-PUBLIC SERVICE</v>
          </cell>
          <cell r="E3934" t="str">
            <v>Focus</v>
          </cell>
        </row>
        <row r="3935">
          <cell r="A3935" t="str">
            <v>333200010000</v>
          </cell>
          <cell r="B3935" t="str">
            <v>NYC GEOG DIST #32 - BROOKLYN</v>
          </cell>
          <cell r="C3935" t="str">
            <v>333200011549</v>
          </cell>
          <cell r="D3935" t="str">
            <v>BUSHWICK SCHOOL FOR SOCIAL JUSTICE</v>
          </cell>
          <cell r="E3935" t="str">
            <v>Good Standing</v>
          </cell>
        </row>
        <row r="3936">
          <cell r="A3936" t="str">
            <v>333200010000</v>
          </cell>
          <cell r="B3936" t="str">
            <v>NYC GEOG DIST #32 - BROOKLYN</v>
          </cell>
          <cell r="C3936" t="str">
            <v>333200011552</v>
          </cell>
          <cell r="D3936" t="str">
            <v>ACADEMY OF URBAN PLANNING</v>
          </cell>
          <cell r="E3936" t="str">
            <v>Focus</v>
          </cell>
        </row>
        <row r="3937">
          <cell r="A3937" t="str">
            <v>333200010000</v>
          </cell>
          <cell r="B3937" t="str">
            <v>NYC GEOG DIST #32 - BROOKLYN</v>
          </cell>
          <cell r="C3937" t="str">
            <v>333200011554</v>
          </cell>
          <cell r="D3937" t="str">
            <v>ALL CITY LEADERSHIP SECONDARY SCH</v>
          </cell>
          <cell r="E3937" t="str">
            <v>Good Standing</v>
          </cell>
        </row>
        <row r="3938">
          <cell r="A3938" t="str">
            <v>333200010000</v>
          </cell>
          <cell r="B3938" t="str">
            <v>NYC GEOG DIST #32 - BROOKLYN</v>
          </cell>
          <cell r="C3938" t="str">
            <v>333200011556</v>
          </cell>
          <cell r="D3938" t="str">
            <v>BUSHWICK LEADERS HS-ACAD EXCELL</v>
          </cell>
          <cell r="E3938" t="str">
            <v>Priority</v>
          </cell>
        </row>
        <row r="3939">
          <cell r="A3939" t="str">
            <v>320700861005</v>
          </cell>
          <cell r="B3939" t="str">
            <v>NYC MONTESSORI CS</v>
          </cell>
          <cell r="C3939" t="str">
            <v>320700861005</v>
          </cell>
          <cell r="D3939" t="str">
            <v>NYC MONTESSORI CHARTER SCHOOL</v>
          </cell>
          <cell r="E3939" t="str">
            <v>Good Standing</v>
          </cell>
        </row>
        <row r="3940">
          <cell r="A3940" t="str">
            <v>181101040000</v>
          </cell>
          <cell r="B3940" t="str">
            <v>OAKFIELD-ALABAMA CSD</v>
          </cell>
          <cell r="C3940" t="str">
            <v>181101040000</v>
          </cell>
          <cell r="D3940" t="str">
            <v>OAKFIELD-ALABAMA CSD</v>
          </cell>
          <cell r="E3940" t="str">
            <v>Good Standing</v>
          </cell>
        </row>
        <row r="3941">
          <cell r="A3941" t="str">
            <v>181101040000</v>
          </cell>
          <cell r="B3941" t="str">
            <v>OAKFIELD-ALABAMA CSD</v>
          </cell>
          <cell r="C3941" t="str">
            <v>181101040001</v>
          </cell>
          <cell r="D3941" t="str">
            <v>OAKFIELD-ALABAMA MIDDLE/HIGH SCHOOL</v>
          </cell>
          <cell r="E3941" t="str">
            <v>Good Standing</v>
          </cell>
        </row>
        <row r="3942">
          <cell r="A3942" t="str">
            <v>181101040000</v>
          </cell>
          <cell r="B3942" t="str">
            <v>OAKFIELD-ALABAMA CSD</v>
          </cell>
          <cell r="C3942" t="str">
            <v>181101040006</v>
          </cell>
          <cell r="D3942" t="str">
            <v>OAKFIELD-ALABAMA ELEMENTARY SCHOOL</v>
          </cell>
          <cell r="E3942" t="str">
            <v>Good Standing</v>
          </cell>
        </row>
        <row r="3943">
          <cell r="A3943" t="str">
            <v>332300860936</v>
          </cell>
          <cell r="B3943" t="str">
            <v>OCEAN HILL COLLEGIATE CS</v>
          </cell>
          <cell r="C3943" t="str">
            <v>332300860936</v>
          </cell>
          <cell r="D3943" t="str">
            <v>OCEAN HILL COLLEGIATE CHARTER SCH</v>
          </cell>
          <cell r="E3943" t="str">
            <v>Good Standing</v>
          </cell>
        </row>
        <row r="3944">
          <cell r="A3944" t="str">
            <v>280211030000</v>
          </cell>
          <cell r="B3944" t="str">
            <v>OCEANSIDE UFSD</v>
          </cell>
          <cell r="C3944" t="str">
            <v>280211030007</v>
          </cell>
          <cell r="D3944" t="str">
            <v>SCHOOL 9E-BOARDMAN ELEM SCHOOL</v>
          </cell>
          <cell r="E3944" t="str">
            <v>Good Standing</v>
          </cell>
        </row>
        <row r="3945">
          <cell r="A3945" t="str">
            <v>280211030000</v>
          </cell>
          <cell r="B3945" t="str">
            <v>OCEANSIDE UFSD</v>
          </cell>
          <cell r="C3945" t="str">
            <v>280211030000</v>
          </cell>
          <cell r="D3945" t="str">
            <v>OCEANSIDE UFSD</v>
          </cell>
          <cell r="E3945" t="str">
            <v>Good Standing</v>
          </cell>
        </row>
        <row r="3946">
          <cell r="A3946" t="str">
            <v>280211030000</v>
          </cell>
          <cell r="B3946" t="str">
            <v>OCEANSIDE UFSD</v>
          </cell>
          <cell r="C3946" t="str">
            <v>280211030002</v>
          </cell>
          <cell r="D3946" t="str">
            <v>SCHOOL 2</v>
          </cell>
          <cell r="E3946" t="str">
            <v>Good Standing</v>
          </cell>
        </row>
        <row r="3947">
          <cell r="A3947" t="str">
            <v>280211030000</v>
          </cell>
          <cell r="B3947" t="str">
            <v>OCEANSIDE UFSD</v>
          </cell>
          <cell r="C3947" t="str">
            <v>280211030003</v>
          </cell>
          <cell r="D3947" t="str">
            <v>SCHOOL 3</v>
          </cell>
          <cell r="E3947" t="str">
            <v>Good Standing</v>
          </cell>
        </row>
        <row r="3948">
          <cell r="A3948" t="str">
            <v>280211030000</v>
          </cell>
          <cell r="B3948" t="str">
            <v>OCEANSIDE UFSD</v>
          </cell>
          <cell r="C3948" t="str">
            <v>280211030004</v>
          </cell>
          <cell r="D3948" t="str">
            <v>SCHOOL 4</v>
          </cell>
          <cell r="E3948" t="str">
            <v>Good Standing</v>
          </cell>
        </row>
        <row r="3949">
          <cell r="A3949" t="str">
            <v>280211030000</v>
          </cell>
          <cell r="B3949" t="str">
            <v>OCEANSIDE UFSD</v>
          </cell>
          <cell r="C3949" t="str">
            <v>280211030005</v>
          </cell>
          <cell r="D3949" t="str">
            <v>SCHOOL 5</v>
          </cell>
          <cell r="E3949" t="str">
            <v>Good Standing</v>
          </cell>
        </row>
        <row r="3950">
          <cell r="A3950" t="str">
            <v>280211030000</v>
          </cell>
          <cell r="B3950" t="str">
            <v>OCEANSIDE UFSD</v>
          </cell>
          <cell r="C3950" t="str">
            <v>280211030008</v>
          </cell>
          <cell r="D3950" t="str">
            <v>SCHOOL 8</v>
          </cell>
          <cell r="E3950" t="str">
            <v>Good Standing</v>
          </cell>
        </row>
        <row r="3951">
          <cell r="A3951" t="str">
            <v>280211030000</v>
          </cell>
          <cell r="B3951" t="str">
            <v>OCEANSIDE UFSD</v>
          </cell>
          <cell r="C3951" t="str">
            <v>280211030009</v>
          </cell>
          <cell r="D3951" t="str">
            <v>SCHOOL 9M-OCEANSIDE MIDDLE SCHOOL</v>
          </cell>
          <cell r="E3951" t="str">
            <v>Good Standing</v>
          </cell>
        </row>
        <row r="3952">
          <cell r="A3952" t="str">
            <v>280211030000</v>
          </cell>
          <cell r="B3952" t="str">
            <v>OCEANSIDE UFSD</v>
          </cell>
          <cell r="C3952" t="str">
            <v>280211030010</v>
          </cell>
          <cell r="D3952" t="str">
            <v>SCHOOL 7-OCEANSIDE SENIOR HS</v>
          </cell>
          <cell r="E3952" t="str">
            <v>Good Standing</v>
          </cell>
        </row>
        <row r="3953">
          <cell r="A3953" t="str">
            <v>280211030000</v>
          </cell>
          <cell r="B3953" t="str">
            <v>OCEANSIDE UFSD</v>
          </cell>
          <cell r="C3953" t="str">
            <v>280211030011</v>
          </cell>
          <cell r="D3953" t="str">
            <v>CASTLETON ACADEMY HS OF OCEANSIDE</v>
          </cell>
          <cell r="E3953" t="str">
            <v>Good Standing</v>
          </cell>
        </row>
        <row r="3954">
          <cell r="A3954" t="str">
            <v>280211030000</v>
          </cell>
          <cell r="B3954" t="str">
            <v>OCEANSIDE UFSD</v>
          </cell>
          <cell r="C3954" t="str">
            <v>280211030016</v>
          </cell>
          <cell r="D3954" t="str">
            <v>SCHOOL 6-KINDERGARTEN CTR</v>
          </cell>
          <cell r="E3954" t="str">
            <v>Good Standing</v>
          </cell>
        </row>
        <row r="3955">
          <cell r="A3955" t="str">
            <v>550101040000</v>
          </cell>
          <cell r="B3955" t="str">
            <v>ODESSA-MONTOUR CSD</v>
          </cell>
          <cell r="C3955" t="str">
            <v>550101040000</v>
          </cell>
          <cell r="D3955" t="str">
            <v>ODESSA-MONTOUR CSD</v>
          </cell>
          <cell r="E3955" t="str">
            <v>Good Standing</v>
          </cell>
        </row>
        <row r="3956">
          <cell r="A3956" t="str">
            <v>550101040000</v>
          </cell>
          <cell r="B3956" t="str">
            <v>ODESSA-MONTOUR CSD</v>
          </cell>
          <cell r="C3956" t="str">
            <v>550101040001</v>
          </cell>
          <cell r="D3956" t="str">
            <v>B C CATE ELEMENTARY SCHOOL</v>
          </cell>
          <cell r="E3956" t="str">
            <v>Good Standing</v>
          </cell>
        </row>
        <row r="3957">
          <cell r="A3957" t="str">
            <v>550101040000</v>
          </cell>
          <cell r="B3957" t="str">
            <v>ODESSA-MONTOUR CSD</v>
          </cell>
          <cell r="C3957" t="str">
            <v>550101040002</v>
          </cell>
          <cell r="D3957" t="str">
            <v>HOWARD A HANLON ELEMENTARY SCHOOL</v>
          </cell>
          <cell r="E3957" t="str">
            <v>Good Standing</v>
          </cell>
        </row>
        <row r="3958">
          <cell r="A3958" t="str">
            <v>550101040000</v>
          </cell>
          <cell r="B3958" t="str">
            <v>ODESSA-MONTOUR CSD</v>
          </cell>
          <cell r="C3958" t="str">
            <v>550101040003</v>
          </cell>
          <cell r="D3958" t="str">
            <v>ODESSA-MONTOUR JR/SR HIGH SCHOOL</v>
          </cell>
          <cell r="E3958" t="str">
            <v>Good Standing</v>
          </cell>
        </row>
        <row r="3959">
          <cell r="A3959" t="str">
            <v>512300010000</v>
          </cell>
          <cell r="B3959" t="str">
            <v>OGDENSBURG CITY SD</v>
          </cell>
          <cell r="C3959" t="str">
            <v>512300010000</v>
          </cell>
          <cell r="D3959" t="str">
            <v>OGDENSBURG CITY SD</v>
          </cell>
          <cell r="E3959" t="str">
            <v>Good Standing</v>
          </cell>
        </row>
        <row r="3960">
          <cell r="A3960" t="str">
            <v>512300010000</v>
          </cell>
          <cell r="B3960" t="str">
            <v>OGDENSBURG CITY SD</v>
          </cell>
          <cell r="C3960" t="str">
            <v>512300010002</v>
          </cell>
          <cell r="D3960" t="str">
            <v>JOHN F KENNEDY SCHOOL</v>
          </cell>
          <cell r="E3960" t="str">
            <v>Local Assistance Plan</v>
          </cell>
        </row>
        <row r="3961">
          <cell r="A3961" t="str">
            <v>512300010000</v>
          </cell>
          <cell r="B3961" t="str">
            <v>OGDENSBURG CITY SD</v>
          </cell>
          <cell r="C3961" t="str">
            <v>512300010003</v>
          </cell>
          <cell r="D3961" t="str">
            <v>LINCOLN SCHOOL</v>
          </cell>
          <cell r="E3961" t="str">
            <v>Local Assistance Plan</v>
          </cell>
        </row>
        <row r="3962">
          <cell r="A3962" t="str">
            <v>512300010000</v>
          </cell>
          <cell r="B3962" t="str">
            <v>OGDENSBURG CITY SD</v>
          </cell>
          <cell r="C3962" t="str">
            <v>512300010004</v>
          </cell>
          <cell r="D3962" t="str">
            <v>MADILL SCHOOL</v>
          </cell>
          <cell r="E3962" t="str">
            <v>Good Standing</v>
          </cell>
        </row>
        <row r="3963">
          <cell r="A3963" t="str">
            <v>512300010000</v>
          </cell>
          <cell r="B3963" t="str">
            <v>OGDENSBURG CITY SD</v>
          </cell>
          <cell r="C3963" t="str">
            <v>512300010005</v>
          </cell>
          <cell r="D3963" t="str">
            <v>SHERMAN SCHOOL</v>
          </cell>
          <cell r="E3963" t="str">
            <v>Good Standing</v>
          </cell>
        </row>
        <row r="3964">
          <cell r="A3964" t="str">
            <v>512300010000</v>
          </cell>
          <cell r="B3964" t="str">
            <v>OGDENSBURG CITY SD</v>
          </cell>
          <cell r="C3964" t="str">
            <v>512300010009</v>
          </cell>
          <cell r="D3964" t="str">
            <v>OGDENSBURG FREE ACADEMY</v>
          </cell>
          <cell r="E3964" t="str">
            <v>Good Standing</v>
          </cell>
        </row>
        <row r="3965">
          <cell r="A3965" t="str">
            <v>042400010000</v>
          </cell>
          <cell r="B3965" t="str">
            <v>OLEAN CITY SD</v>
          </cell>
          <cell r="C3965" t="str">
            <v>042400010000</v>
          </cell>
          <cell r="D3965" t="str">
            <v>OLEAN CITY SD</v>
          </cell>
          <cell r="E3965" t="str">
            <v>Focus District</v>
          </cell>
        </row>
        <row r="3966">
          <cell r="A3966" t="str">
            <v>042400010000</v>
          </cell>
          <cell r="B3966" t="str">
            <v>OLEAN CITY SD</v>
          </cell>
          <cell r="C3966" t="str">
            <v>042400010002</v>
          </cell>
          <cell r="D3966" t="str">
            <v>WASHINGTON WEST ELEMENTARY SCHOOL</v>
          </cell>
          <cell r="E3966" t="str">
            <v>Good Standing</v>
          </cell>
        </row>
        <row r="3967">
          <cell r="A3967" t="str">
            <v>042400010000</v>
          </cell>
          <cell r="B3967" t="str">
            <v>OLEAN CITY SD</v>
          </cell>
          <cell r="C3967" t="str">
            <v>042400010004</v>
          </cell>
          <cell r="D3967" t="str">
            <v>EAST VIEW ELEMENTARY SCHOOL</v>
          </cell>
          <cell r="E3967" t="str">
            <v>Good Standing</v>
          </cell>
        </row>
        <row r="3968">
          <cell r="A3968" t="str">
            <v>042400010000</v>
          </cell>
          <cell r="B3968" t="str">
            <v>OLEAN CITY SD</v>
          </cell>
          <cell r="C3968" t="str">
            <v>042400010005</v>
          </cell>
          <cell r="D3968" t="str">
            <v>BOARDMANVILLE ELEMENTARY SCHOOL</v>
          </cell>
          <cell r="E3968" t="str">
            <v>Good Standing</v>
          </cell>
        </row>
        <row r="3969">
          <cell r="A3969" t="str">
            <v>042400010000</v>
          </cell>
          <cell r="B3969" t="str">
            <v>OLEAN CITY SD</v>
          </cell>
          <cell r="C3969" t="str">
            <v>042400010010</v>
          </cell>
          <cell r="D3969" t="str">
            <v>IVERS J NORTON ELEMENTARY SCHOOL</v>
          </cell>
          <cell r="E3969" t="str">
            <v>Good Standing</v>
          </cell>
        </row>
        <row r="3970">
          <cell r="A3970" t="str">
            <v>042400010000</v>
          </cell>
          <cell r="B3970" t="str">
            <v>OLEAN CITY SD</v>
          </cell>
          <cell r="C3970" t="str">
            <v>042400010013</v>
          </cell>
          <cell r="D3970" t="str">
            <v>OLEAN SENIOR HIGH SCHOOL</v>
          </cell>
          <cell r="E3970" t="str">
            <v>Good Standing</v>
          </cell>
        </row>
        <row r="3971">
          <cell r="A3971" t="str">
            <v>042400010000</v>
          </cell>
          <cell r="B3971" t="str">
            <v>OLEAN CITY SD</v>
          </cell>
          <cell r="C3971" t="str">
            <v>042400010016</v>
          </cell>
          <cell r="D3971" t="str">
            <v>OLEAN INTERMEDIATE-MIDDLE SCHOOL</v>
          </cell>
          <cell r="E3971" t="str">
            <v>Focus</v>
          </cell>
        </row>
        <row r="3972">
          <cell r="A3972" t="str">
            <v>251400010000</v>
          </cell>
          <cell r="B3972" t="str">
            <v>ONEIDA CITY SD</v>
          </cell>
          <cell r="C3972" t="str">
            <v>251400010000</v>
          </cell>
          <cell r="D3972" t="str">
            <v>ONEIDA CITY SD</v>
          </cell>
          <cell r="E3972" t="str">
            <v>Good Standing</v>
          </cell>
        </row>
        <row r="3973">
          <cell r="A3973" t="str">
            <v>251400010000</v>
          </cell>
          <cell r="B3973" t="str">
            <v>ONEIDA CITY SD</v>
          </cell>
          <cell r="C3973" t="str">
            <v>251400010002</v>
          </cell>
          <cell r="D3973" t="str">
            <v>DURHAMVILLE SCHOOL</v>
          </cell>
          <cell r="E3973" t="str">
            <v>Good Standing</v>
          </cell>
        </row>
        <row r="3974">
          <cell r="A3974" t="str">
            <v>251400010000</v>
          </cell>
          <cell r="B3974" t="str">
            <v>ONEIDA CITY SD</v>
          </cell>
          <cell r="C3974" t="str">
            <v>251400010003</v>
          </cell>
          <cell r="D3974" t="str">
            <v>NORTH BROAD STREET SCHOOL</v>
          </cell>
          <cell r="E3974" t="str">
            <v>Good Standing</v>
          </cell>
        </row>
        <row r="3975">
          <cell r="A3975" t="str">
            <v>251400010000</v>
          </cell>
          <cell r="B3975" t="str">
            <v>ONEIDA CITY SD</v>
          </cell>
          <cell r="C3975" t="str">
            <v>251400010005</v>
          </cell>
          <cell r="D3975" t="str">
            <v>SENECA STREET SCHOOL</v>
          </cell>
          <cell r="E3975" t="str">
            <v>Good Standing</v>
          </cell>
        </row>
        <row r="3976">
          <cell r="A3976" t="str">
            <v>251400010000</v>
          </cell>
          <cell r="B3976" t="str">
            <v>ONEIDA CITY SD</v>
          </cell>
          <cell r="C3976" t="str">
            <v>251400010006</v>
          </cell>
          <cell r="D3976" t="str">
            <v>W F PRIOR ELEMENTARY SCHOOL</v>
          </cell>
          <cell r="E3976" t="str">
            <v>Good Standing</v>
          </cell>
        </row>
        <row r="3977">
          <cell r="A3977" t="str">
            <v>251400010000</v>
          </cell>
          <cell r="B3977" t="str">
            <v>ONEIDA CITY SD</v>
          </cell>
          <cell r="C3977" t="str">
            <v>251400010008</v>
          </cell>
          <cell r="D3977" t="str">
            <v>OTTO L SHORTELL MIDDLE SCHOOL</v>
          </cell>
          <cell r="E3977" t="str">
            <v>Local Assistance Plan</v>
          </cell>
        </row>
        <row r="3978">
          <cell r="A3978" t="str">
            <v>251400010000</v>
          </cell>
          <cell r="B3978" t="str">
            <v>ONEIDA CITY SD</v>
          </cell>
          <cell r="C3978" t="str">
            <v>251400010009</v>
          </cell>
          <cell r="D3978" t="str">
            <v>ONEIDA SENIOR HIGH SCHOOL</v>
          </cell>
          <cell r="E3978" t="str">
            <v>Good Standing</v>
          </cell>
        </row>
        <row r="3979">
          <cell r="A3979" t="str">
            <v>471400010000</v>
          </cell>
          <cell r="B3979" t="str">
            <v>ONEONTA CITY SD</v>
          </cell>
          <cell r="C3979" t="str">
            <v>471400010000</v>
          </cell>
          <cell r="D3979" t="str">
            <v>ONEONTA CITY SD</v>
          </cell>
          <cell r="E3979" t="str">
            <v>Good Standing</v>
          </cell>
        </row>
        <row r="3980">
          <cell r="A3980" t="str">
            <v>471400010000</v>
          </cell>
          <cell r="B3980" t="str">
            <v>ONEONTA CITY SD</v>
          </cell>
          <cell r="C3980" t="str">
            <v>471400010002</v>
          </cell>
          <cell r="D3980" t="str">
            <v>ONEONTA SENIOR HIGH SCHOOL</v>
          </cell>
          <cell r="E3980" t="str">
            <v>Good Standing</v>
          </cell>
        </row>
        <row r="3981">
          <cell r="A3981" t="str">
            <v>471400010000</v>
          </cell>
          <cell r="B3981" t="str">
            <v>ONEONTA CITY SD</v>
          </cell>
          <cell r="C3981" t="str">
            <v>471400010003</v>
          </cell>
          <cell r="D3981" t="str">
            <v>VALLEYVIEW ELEMENTARY SCHOOL</v>
          </cell>
          <cell r="E3981" t="str">
            <v>Local Assistance Plan</v>
          </cell>
        </row>
        <row r="3982">
          <cell r="A3982" t="str">
            <v>471400010000</v>
          </cell>
          <cell r="B3982" t="str">
            <v>ONEONTA CITY SD</v>
          </cell>
          <cell r="C3982" t="str">
            <v>471400010004</v>
          </cell>
          <cell r="D3982" t="str">
            <v>GREATER PLAINS ELEMENTARY SCHOOL</v>
          </cell>
          <cell r="E3982" t="str">
            <v>Good Standing</v>
          </cell>
        </row>
        <row r="3983">
          <cell r="A3983" t="str">
            <v>471400010000</v>
          </cell>
          <cell r="B3983" t="str">
            <v>ONEONTA CITY SD</v>
          </cell>
          <cell r="C3983" t="str">
            <v>471400010006</v>
          </cell>
          <cell r="D3983" t="str">
            <v>CTR STREET ELEMENTARY SCHOOL</v>
          </cell>
          <cell r="E3983" t="str">
            <v>Good Standing</v>
          </cell>
        </row>
        <row r="3984">
          <cell r="A3984" t="str">
            <v>471400010000</v>
          </cell>
          <cell r="B3984" t="str">
            <v>ONEONTA CITY SD</v>
          </cell>
          <cell r="C3984" t="str">
            <v>471400010007</v>
          </cell>
          <cell r="D3984" t="str">
            <v>ONEONTA MIDDLE SCHOOL</v>
          </cell>
          <cell r="E3984" t="str">
            <v>Local Assistance Plan</v>
          </cell>
        </row>
        <row r="3985">
          <cell r="A3985" t="str">
            <v>471400010000</v>
          </cell>
          <cell r="B3985" t="str">
            <v>ONEONTA CITY SD</v>
          </cell>
          <cell r="C3985" t="str">
            <v>471400010008</v>
          </cell>
          <cell r="D3985" t="str">
            <v>RIVERSIDE ELEMENTARY SCHOOL</v>
          </cell>
          <cell r="E3985" t="str">
            <v>Good Standing</v>
          </cell>
        </row>
        <row r="3986">
          <cell r="A3986" t="str">
            <v>421201040000</v>
          </cell>
          <cell r="B3986" t="str">
            <v>ONONDAGA CSD</v>
          </cell>
          <cell r="C3986" t="str">
            <v>421201040000</v>
          </cell>
          <cell r="D3986" t="str">
            <v>ONONDAGA CSD</v>
          </cell>
          <cell r="E3986" t="str">
            <v>Good Standing</v>
          </cell>
        </row>
        <row r="3987">
          <cell r="A3987" t="str">
            <v>421201040000</v>
          </cell>
          <cell r="B3987" t="str">
            <v>ONONDAGA CSD</v>
          </cell>
          <cell r="C3987" t="str">
            <v>421201040001</v>
          </cell>
          <cell r="D3987" t="str">
            <v>ROCKWELL ELEMENTARY SCHOOL</v>
          </cell>
          <cell r="E3987" t="str">
            <v>Good Standing</v>
          </cell>
        </row>
        <row r="3988">
          <cell r="A3988" t="str">
            <v>421201040000</v>
          </cell>
          <cell r="B3988" t="str">
            <v>ONONDAGA CSD</v>
          </cell>
          <cell r="C3988" t="str">
            <v>421201040002</v>
          </cell>
          <cell r="D3988" t="str">
            <v>WHEELER ELEMENTARY SCHOOL</v>
          </cell>
          <cell r="E3988" t="str">
            <v>Good Standing</v>
          </cell>
        </row>
        <row r="3989">
          <cell r="A3989" t="str">
            <v>421201040000</v>
          </cell>
          <cell r="B3989" t="str">
            <v>ONONDAGA CSD</v>
          </cell>
          <cell r="C3989" t="str">
            <v>421201040003</v>
          </cell>
          <cell r="D3989" t="str">
            <v>ONONDAGA SENIOR HIGH SCHOOL</v>
          </cell>
          <cell r="E3989" t="str">
            <v>Good Standing</v>
          </cell>
        </row>
        <row r="3990">
          <cell r="A3990" t="str">
            <v>621201060000</v>
          </cell>
          <cell r="B3990" t="str">
            <v>ONTEORA CSD</v>
          </cell>
          <cell r="C3990" t="str">
            <v>621201060000</v>
          </cell>
          <cell r="D3990" t="str">
            <v>ONTEORA CSD</v>
          </cell>
          <cell r="E3990" t="str">
            <v>Good Standing</v>
          </cell>
        </row>
        <row r="3991">
          <cell r="A3991" t="str">
            <v>621201060000</v>
          </cell>
          <cell r="B3991" t="str">
            <v>ONTEORA CSD</v>
          </cell>
          <cell r="C3991" t="str">
            <v>621201060001</v>
          </cell>
          <cell r="D3991" t="str">
            <v>REGINALD BENNETT ELEMENTARY SCHOOL</v>
          </cell>
          <cell r="E3991" t="str">
            <v>Good Standing</v>
          </cell>
        </row>
        <row r="3992">
          <cell r="A3992" t="str">
            <v>621201060000</v>
          </cell>
          <cell r="B3992" t="str">
            <v>ONTEORA CSD</v>
          </cell>
          <cell r="C3992" t="str">
            <v>621201060002</v>
          </cell>
          <cell r="D3992" t="str">
            <v>PHOENICIA ELEMENTARY SCHOOL</v>
          </cell>
          <cell r="E3992" t="str">
            <v>Good Standing</v>
          </cell>
        </row>
        <row r="3993">
          <cell r="A3993" t="str">
            <v>621201060000</v>
          </cell>
          <cell r="B3993" t="str">
            <v>ONTEORA CSD</v>
          </cell>
          <cell r="C3993" t="str">
            <v>621201060004</v>
          </cell>
          <cell r="D3993" t="str">
            <v>WOODSTOCK ELEMENTARY SCHOOL</v>
          </cell>
          <cell r="E3993" t="str">
            <v>Good Standing</v>
          </cell>
        </row>
        <row r="3994">
          <cell r="A3994" t="str">
            <v>621201060000</v>
          </cell>
          <cell r="B3994" t="str">
            <v>ONTEORA CSD</v>
          </cell>
          <cell r="C3994" t="str">
            <v>621201060005</v>
          </cell>
          <cell r="D3994" t="str">
            <v>ONTEORA HIGH SCHOOL</v>
          </cell>
          <cell r="E3994" t="str">
            <v>Good Standing</v>
          </cell>
        </row>
        <row r="3995">
          <cell r="A3995" t="str">
            <v>621201060000</v>
          </cell>
          <cell r="B3995" t="str">
            <v>ONTEORA CSD</v>
          </cell>
          <cell r="C3995" t="str">
            <v>621201060006</v>
          </cell>
          <cell r="D3995" t="str">
            <v>ONTEORA MIDDLE SCHOOL</v>
          </cell>
          <cell r="E3995" t="str">
            <v>Good Standing</v>
          </cell>
        </row>
        <row r="3996">
          <cell r="A3996" t="str">
            <v>171001040000</v>
          </cell>
          <cell r="B3996" t="str">
            <v>OPPENHEIM-EPHRATAH CSD</v>
          </cell>
          <cell r="C3996" t="str">
            <v>171001040000</v>
          </cell>
          <cell r="D3996" t="str">
            <v>OPPENHEIM-EPHRATAH CSD</v>
          </cell>
          <cell r="E3996" t="str">
            <v>Good Standing</v>
          </cell>
        </row>
        <row r="3997">
          <cell r="A3997" t="str">
            <v>171001040000</v>
          </cell>
          <cell r="B3997" t="str">
            <v>OPPENHEIM-EPHRATAH CSD</v>
          </cell>
          <cell r="C3997" t="str">
            <v>171001040001</v>
          </cell>
          <cell r="D3997" t="str">
            <v>OPPENHEIM-EPHRATAH CENTRAL SCHOOL</v>
          </cell>
          <cell r="E3997" t="str">
            <v>Good Standing</v>
          </cell>
        </row>
        <row r="3998">
          <cell r="A3998" t="str">
            <v>310300860871</v>
          </cell>
          <cell r="B3998" t="str">
            <v>OPPORTUNITY CS</v>
          </cell>
          <cell r="C3998" t="str">
            <v>310300860871</v>
          </cell>
          <cell r="D3998" t="str">
            <v>OPPORTUNITY CHARTER SCHOOL</v>
          </cell>
          <cell r="E3998" t="str">
            <v>Focus Charter</v>
          </cell>
        </row>
        <row r="3999">
          <cell r="A3999" t="str">
            <v>140600860868</v>
          </cell>
          <cell r="B3999" t="str">
            <v>ORACLE CS</v>
          </cell>
          <cell r="C3999" t="str">
            <v>140600860868</v>
          </cell>
          <cell r="D3999" t="str">
            <v>ORACLE CHARTER SCHOOL</v>
          </cell>
          <cell r="E3999" t="str">
            <v>Focus Charter</v>
          </cell>
        </row>
        <row r="4000">
          <cell r="A4000" t="str">
            <v>142301060000</v>
          </cell>
          <cell r="B4000" t="str">
            <v>ORCHARD PARK CSD</v>
          </cell>
          <cell r="C4000" t="str">
            <v>142301060002</v>
          </cell>
          <cell r="D4000" t="str">
            <v>ORCHARD PARK MIDDLE SCHOOL</v>
          </cell>
          <cell r="E4000" t="str">
            <v>Good Standing</v>
          </cell>
        </row>
        <row r="4001">
          <cell r="A4001" t="str">
            <v>142301060000</v>
          </cell>
          <cell r="B4001" t="str">
            <v>ORCHARD PARK CSD</v>
          </cell>
          <cell r="C4001" t="str">
            <v>142301060003</v>
          </cell>
          <cell r="D4001" t="str">
            <v>EGGERT ROAD ELEMENTARY SCHOOL</v>
          </cell>
          <cell r="E4001" t="str">
            <v>Good Standing</v>
          </cell>
        </row>
        <row r="4002">
          <cell r="A4002" t="str">
            <v>142301060000</v>
          </cell>
          <cell r="B4002" t="str">
            <v>ORCHARD PARK CSD</v>
          </cell>
          <cell r="C4002" t="str">
            <v>142301060006</v>
          </cell>
          <cell r="D4002" t="str">
            <v>ORCHARD PARK HIGH SCHOOL</v>
          </cell>
          <cell r="E4002" t="str">
            <v>Good Standing</v>
          </cell>
        </row>
        <row r="4003">
          <cell r="A4003" t="str">
            <v>142301060000</v>
          </cell>
          <cell r="B4003" t="str">
            <v>ORCHARD PARK CSD</v>
          </cell>
          <cell r="C4003" t="str">
            <v>142301060007</v>
          </cell>
          <cell r="D4003" t="str">
            <v>ELLICOTT ROAD ELEMENTARY SCHOOL</v>
          </cell>
          <cell r="E4003" t="str">
            <v>Good Standing</v>
          </cell>
        </row>
        <row r="4004">
          <cell r="A4004" t="str">
            <v>142301060000</v>
          </cell>
          <cell r="B4004" t="str">
            <v>ORCHARD PARK CSD</v>
          </cell>
          <cell r="C4004" t="str">
            <v>142301060000</v>
          </cell>
          <cell r="D4004" t="str">
            <v>ORCHARD PARK CSD</v>
          </cell>
          <cell r="E4004" t="str">
            <v>Good Standing</v>
          </cell>
        </row>
        <row r="4005">
          <cell r="A4005" t="str">
            <v>142301060000</v>
          </cell>
          <cell r="B4005" t="str">
            <v>ORCHARD PARK CSD</v>
          </cell>
          <cell r="C4005" t="str">
            <v>142301060001</v>
          </cell>
          <cell r="D4005" t="str">
            <v>WINDOM ELEMENTARY SCHOOL</v>
          </cell>
          <cell r="E4005" t="str">
            <v>Good Standing</v>
          </cell>
        </row>
        <row r="4006">
          <cell r="A4006" t="str">
            <v>142301060000</v>
          </cell>
          <cell r="B4006" t="str">
            <v>ORCHARD PARK CSD</v>
          </cell>
          <cell r="C4006" t="str">
            <v>142301060005</v>
          </cell>
          <cell r="D4006" t="str">
            <v>SOUTH DAVIS ELEMENTARY SCHOOL</v>
          </cell>
          <cell r="E4006" t="str">
            <v>Good Standing</v>
          </cell>
        </row>
        <row r="4007">
          <cell r="A4007" t="str">
            <v>412901040000</v>
          </cell>
          <cell r="B4007" t="str">
            <v>ORISKANY CSD</v>
          </cell>
          <cell r="C4007" t="str">
            <v>412901040000</v>
          </cell>
          <cell r="D4007" t="str">
            <v>ORISKANY CSD</v>
          </cell>
          <cell r="E4007" t="str">
            <v>Good Standing</v>
          </cell>
        </row>
        <row r="4008">
          <cell r="A4008" t="str">
            <v>412901040000</v>
          </cell>
          <cell r="B4008" t="str">
            <v>ORISKANY CSD</v>
          </cell>
          <cell r="C4008" t="str">
            <v>412901040002</v>
          </cell>
          <cell r="D4008" t="str">
            <v>N A WALBRAN ELEMENTARY SCHOOL</v>
          </cell>
          <cell r="E4008" t="str">
            <v>Good Standing</v>
          </cell>
        </row>
        <row r="4009">
          <cell r="A4009" t="str">
            <v>412901040000</v>
          </cell>
          <cell r="B4009" t="str">
            <v>ORISKANY CSD</v>
          </cell>
          <cell r="C4009" t="str">
            <v>412901040003</v>
          </cell>
          <cell r="D4009" t="str">
            <v>ORISKANY JUNIOR-SENIOR HIGH SCHOOL</v>
          </cell>
          <cell r="E4009" t="str">
            <v>Good Standing</v>
          </cell>
        </row>
        <row r="4010">
          <cell r="A4010" t="str">
            <v>661401030000</v>
          </cell>
          <cell r="B4010" t="str">
            <v>OSSINING UFSD</v>
          </cell>
          <cell r="C4010" t="str">
            <v>661401030000</v>
          </cell>
          <cell r="D4010" t="str">
            <v>OSSINING UFSD</v>
          </cell>
          <cell r="E4010" t="str">
            <v>Good Standing</v>
          </cell>
        </row>
        <row r="4011">
          <cell r="A4011" t="str">
            <v>661401030000</v>
          </cell>
          <cell r="B4011" t="str">
            <v>OSSINING UFSD</v>
          </cell>
          <cell r="C4011" t="str">
            <v>661401030001</v>
          </cell>
          <cell r="D4011" t="str">
            <v>BROOKSIDE SCHOOL</v>
          </cell>
          <cell r="E4011" t="str">
            <v>Good Standing</v>
          </cell>
        </row>
        <row r="4012">
          <cell r="A4012" t="str">
            <v>661401030000</v>
          </cell>
          <cell r="B4012" t="str">
            <v>OSSINING UFSD</v>
          </cell>
          <cell r="C4012" t="str">
            <v>661401030002</v>
          </cell>
          <cell r="D4012" t="str">
            <v>CLAREMONT SCHOOL</v>
          </cell>
          <cell r="E4012" t="str">
            <v>Local Assistance Plan</v>
          </cell>
        </row>
        <row r="4013">
          <cell r="A4013" t="str">
            <v>661401030000</v>
          </cell>
          <cell r="B4013" t="str">
            <v>OSSINING UFSD</v>
          </cell>
          <cell r="C4013" t="str">
            <v>661401030003</v>
          </cell>
          <cell r="D4013" t="str">
            <v>PARK SCHOOL</v>
          </cell>
          <cell r="E4013" t="str">
            <v>Good Standing</v>
          </cell>
        </row>
        <row r="4014">
          <cell r="A4014" t="str">
            <v>661401030000</v>
          </cell>
          <cell r="B4014" t="str">
            <v>OSSINING UFSD</v>
          </cell>
          <cell r="C4014" t="str">
            <v>661401030005</v>
          </cell>
          <cell r="D4014" t="str">
            <v>ROOSEVELT SCHOOL</v>
          </cell>
          <cell r="E4014" t="str">
            <v>Good Standing</v>
          </cell>
        </row>
        <row r="4015">
          <cell r="A4015" t="str">
            <v>661401030000</v>
          </cell>
          <cell r="B4015" t="str">
            <v>OSSINING UFSD</v>
          </cell>
          <cell r="C4015" t="str">
            <v>661401030006</v>
          </cell>
          <cell r="D4015" t="str">
            <v>ANNE M DORNER MIDDLE SCHOOL</v>
          </cell>
          <cell r="E4015" t="str">
            <v>Good Standing</v>
          </cell>
        </row>
        <row r="4016">
          <cell r="A4016" t="str">
            <v>661401030000</v>
          </cell>
          <cell r="B4016" t="str">
            <v>OSSINING UFSD</v>
          </cell>
          <cell r="C4016" t="str">
            <v>661401030007</v>
          </cell>
          <cell r="D4016" t="str">
            <v>OSSINING HIGH SCHOOL</v>
          </cell>
          <cell r="E4016" t="str">
            <v>Good Standing</v>
          </cell>
        </row>
        <row r="4017">
          <cell r="A4017" t="str">
            <v>461300010000</v>
          </cell>
          <cell r="B4017" t="str">
            <v>OSWEGO CITY SD</v>
          </cell>
          <cell r="C4017" t="str">
            <v>461300010000</v>
          </cell>
          <cell r="D4017" t="str">
            <v>OSWEGO CITY SD</v>
          </cell>
          <cell r="E4017" t="str">
            <v>Focus District</v>
          </cell>
        </row>
        <row r="4018">
          <cell r="A4018" t="str">
            <v>461300010000</v>
          </cell>
          <cell r="B4018" t="str">
            <v>OSWEGO CITY SD</v>
          </cell>
          <cell r="C4018" t="str">
            <v>461300010002</v>
          </cell>
          <cell r="D4018" t="str">
            <v>CHARLES E RILEY ELEMENTARY SCHOOL</v>
          </cell>
          <cell r="E4018" t="str">
            <v>Good Standing</v>
          </cell>
        </row>
        <row r="4019">
          <cell r="A4019" t="str">
            <v>461300010000</v>
          </cell>
          <cell r="B4019" t="str">
            <v>OSWEGO CITY SD</v>
          </cell>
          <cell r="C4019" t="str">
            <v>461300010003</v>
          </cell>
          <cell r="D4019" t="str">
            <v>LEIGHTON ELEMENTARY SCHOOL</v>
          </cell>
          <cell r="E4019" t="str">
            <v>Focus</v>
          </cell>
        </row>
        <row r="4020">
          <cell r="A4020" t="str">
            <v>461300010000</v>
          </cell>
          <cell r="B4020" t="str">
            <v>OSWEGO CITY SD</v>
          </cell>
          <cell r="C4020" t="str">
            <v>461300010004</v>
          </cell>
          <cell r="D4020" t="str">
            <v>FITZHUGH PARK ELEMENTARY SCHOOL</v>
          </cell>
          <cell r="E4020" t="str">
            <v>Good Standing</v>
          </cell>
        </row>
        <row r="4021">
          <cell r="A4021" t="str">
            <v>461300010000</v>
          </cell>
          <cell r="B4021" t="str">
            <v>OSWEGO CITY SD</v>
          </cell>
          <cell r="C4021" t="str">
            <v>461300010005</v>
          </cell>
          <cell r="D4021" t="str">
            <v>KINGSFORD PARK ELEMENTARY SCHOOL</v>
          </cell>
          <cell r="E4021" t="str">
            <v>Good Standing</v>
          </cell>
        </row>
        <row r="4022">
          <cell r="A4022" t="str">
            <v>461300010000</v>
          </cell>
          <cell r="B4022" t="str">
            <v>OSWEGO CITY SD</v>
          </cell>
          <cell r="C4022" t="str">
            <v>461300010006</v>
          </cell>
          <cell r="D4022" t="str">
            <v>MINETTO ELEMENTARY SCHOOL</v>
          </cell>
          <cell r="E4022" t="str">
            <v>Good Standing</v>
          </cell>
        </row>
        <row r="4023">
          <cell r="A4023" t="str">
            <v>461300010000</v>
          </cell>
          <cell r="B4023" t="str">
            <v>OSWEGO CITY SD</v>
          </cell>
          <cell r="C4023" t="str">
            <v>461300010007</v>
          </cell>
          <cell r="D4023" t="str">
            <v>OSWEGO MIDDLE SCHOOL</v>
          </cell>
          <cell r="E4023" t="str">
            <v>Local Assistance Plan</v>
          </cell>
        </row>
        <row r="4024">
          <cell r="A4024" t="str">
            <v>461300010000</v>
          </cell>
          <cell r="B4024" t="str">
            <v>OSWEGO CITY SD</v>
          </cell>
          <cell r="C4024" t="str">
            <v>461300010008</v>
          </cell>
          <cell r="D4024" t="str">
            <v>OSWEGO HIGH SCHOOL</v>
          </cell>
          <cell r="E4024" t="str">
            <v>Focus</v>
          </cell>
        </row>
        <row r="4025">
          <cell r="A4025" t="str">
            <v>471601040000</v>
          </cell>
          <cell r="B4025" t="str">
            <v>OTEGO-UNADILLA CSD</v>
          </cell>
          <cell r="C4025" t="str">
            <v>471601040000</v>
          </cell>
          <cell r="D4025" t="str">
            <v>OTEGO-UNADILLA CSD</v>
          </cell>
          <cell r="E4025" t="str">
            <v>Good Standing</v>
          </cell>
        </row>
        <row r="4026">
          <cell r="A4026" t="str">
            <v>471601040000</v>
          </cell>
          <cell r="B4026" t="str">
            <v>OTEGO-UNADILLA CSD</v>
          </cell>
          <cell r="C4026" t="str">
            <v>471601040002</v>
          </cell>
          <cell r="D4026" t="str">
            <v>OTEGO ELEMENTARY SCHOOL</v>
          </cell>
          <cell r="E4026" t="str">
            <v>Good Standing</v>
          </cell>
        </row>
        <row r="4027">
          <cell r="A4027" t="str">
            <v>471601040000</v>
          </cell>
          <cell r="B4027" t="str">
            <v>OTEGO-UNADILLA CSD</v>
          </cell>
          <cell r="C4027" t="str">
            <v>471601040004</v>
          </cell>
          <cell r="D4027" t="str">
            <v>UNADILLA ELEMENTARY SCHOOL</v>
          </cell>
          <cell r="E4027" t="str">
            <v>Good Standing</v>
          </cell>
        </row>
        <row r="4028">
          <cell r="A4028" t="str">
            <v>471601040000</v>
          </cell>
          <cell r="B4028" t="str">
            <v>OTEGO-UNADILLA CSD</v>
          </cell>
          <cell r="C4028" t="str">
            <v>471601040005</v>
          </cell>
          <cell r="D4028" t="str">
            <v>UNATEGO JUNIOR-SENIOR HIGH SCHOOL</v>
          </cell>
          <cell r="E4028" t="str">
            <v>Good Standing</v>
          </cell>
        </row>
        <row r="4029">
          <cell r="A4029" t="str">
            <v>471601040000</v>
          </cell>
          <cell r="B4029" t="str">
            <v>OTEGO-UNADILLA CSD</v>
          </cell>
          <cell r="C4029" t="str">
            <v>471601040006</v>
          </cell>
          <cell r="D4029" t="str">
            <v>UNATEGO MIDDLE SCHOOL</v>
          </cell>
          <cell r="E4029" t="str">
            <v>Good Standing</v>
          </cell>
        </row>
        <row r="4030">
          <cell r="A4030" t="str">
            <v>343000860836</v>
          </cell>
          <cell r="B4030" t="str">
            <v>OUR WORLD NEIGHBORHOOD CS</v>
          </cell>
          <cell r="C4030" t="str">
            <v>343000860836</v>
          </cell>
          <cell r="D4030" t="str">
            <v>OUR WORLD NEIGHBORHOOD CHARTER SCHOO</v>
          </cell>
          <cell r="E4030" t="str">
            <v>Good Standing</v>
          </cell>
        </row>
        <row r="4031">
          <cell r="A4031" t="str">
            <v>600601060000</v>
          </cell>
          <cell r="B4031" t="str">
            <v>OWEGO-APALACHIN CSD</v>
          </cell>
          <cell r="C4031" t="str">
            <v>600601060000</v>
          </cell>
          <cell r="D4031" t="str">
            <v>OWEGO-APALACHIN CSD</v>
          </cell>
          <cell r="E4031" t="str">
            <v>Good Standing</v>
          </cell>
        </row>
        <row r="4032">
          <cell r="A4032" t="str">
            <v>600601060000</v>
          </cell>
          <cell r="B4032" t="str">
            <v>OWEGO-APALACHIN CSD</v>
          </cell>
          <cell r="C4032" t="str">
            <v>600601060001</v>
          </cell>
          <cell r="D4032" t="str">
            <v>APALACHIN ELEMENTARY SCHOOL</v>
          </cell>
          <cell r="E4032" t="str">
            <v>Good Standing</v>
          </cell>
        </row>
        <row r="4033">
          <cell r="A4033" t="str">
            <v>600601060000</v>
          </cell>
          <cell r="B4033" t="str">
            <v>OWEGO-APALACHIN CSD</v>
          </cell>
          <cell r="C4033" t="str">
            <v>600601060002</v>
          </cell>
          <cell r="D4033" t="str">
            <v>OWEGO ELEMENTARY SCHOOL</v>
          </cell>
          <cell r="E4033" t="str">
            <v>Good Standing</v>
          </cell>
        </row>
        <row r="4034">
          <cell r="A4034" t="str">
            <v>600601060000</v>
          </cell>
          <cell r="B4034" t="str">
            <v>OWEGO-APALACHIN CSD</v>
          </cell>
          <cell r="C4034" t="str">
            <v>600601060006</v>
          </cell>
          <cell r="D4034" t="str">
            <v>OWEGO-APALACHIN MIDDLE SCHOOL</v>
          </cell>
          <cell r="E4034" t="str">
            <v>Good Standing</v>
          </cell>
        </row>
        <row r="4035">
          <cell r="A4035" t="str">
            <v>600601060000</v>
          </cell>
          <cell r="B4035" t="str">
            <v>OWEGO-APALACHIN CSD</v>
          </cell>
          <cell r="C4035" t="str">
            <v>600601060007</v>
          </cell>
          <cell r="D4035" t="str">
            <v>OWEGO FREE ACADEMY</v>
          </cell>
          <cell r="E4035" t="str">
            <v>Good Standing</v>
          </cell>
        </row>
        <row r="4036">
          <cell r="A4036" t="str">
            <v>081501040000</v>
          </cell>
          <cell r="B4036" t="str">
            <v>OXFORD ACADEMY &amp; CSD</v>
          </cell>
          <cell r="C4036" t="str">
            <v>081501040000</v>
          </cell>
          <cell r="D4036" t="str">
            <v>OXFORD ACADEMY &amp; CSD</v>
          </cell>
          <cell r="E4036" t="str">
            <v>Focus District</v>
          </cell>
        </row>
        <row r="4037">
          <cell r="A4037" t="str">
            <v>081501040000</v>
          </cell>
          <cell r="B4037" t="str">
            <v>OXFORD ACADEMY &amp; CSD</v>
          </cell>
          <cell r="C4037" t="str">
            <v>081501040001</v>
          </cell>
          <cell r="D4037" t="str">
            <v>OXFORD ACADEMY MIDDLE SCHOOL</v>
          </cell>
          <cell r="E4037" t="str">
            <v>Focus</v>
          </cell>
        </row>
        <row r="4038">
          <cell r="A4038" t="str">
            <v>081501040000</v>
          </cell>
          <cell r="B4038" t="str">
            <v>OXFORD ACADEMY &amp; CSD</v>
          </cell>
          <cell r="C4038" t="str">
            <v>081501040002</v>
          </cell>
          <cell r="D4038" t="str">
            <v>OXFORD ACADEMY HIGH SCHOOL</v>
          </cell>
          <cell r="E4038" t="str">
            <v>Good Standing</v>
          </cell>
        </row>
        <row r="4039">
          <cell r="A4039" t="str">
            <v>081501040000</v>
          </cell>
          <cell r="B4039" t="str">
            <v>OXFORD ACADEMY &amp; CSD</v>
          </cell>
          <cell r="C4039" t="str">
            <v>081501040003</v>
          </cell>
          <cell r="D4039" t="str">
            <v>OXFORD ACADEMY PRIMARY SCHOOL</v>
          </cell>
          <cell r="E4039" t="str">
            <v>Good Standing</v>
          </cell>
        </row>
        <row r="4040">
          <cell r="A4040" t="str">
            <v>280506060000</v>
          </cell>
          <cell r="B4040" t="str">
            <v>OYSTER BAY-EAST NORWICH CSD</v>
          </cell>
          <cell r="C4040" t="str">
            <v>280506060002</v>
          </cell>
          <cell r="D4040" t="str">
            <v>OYSTER BAY HIGH SCHOOL</v>
          </cell>
          <cell r="E4040" t="str">
            <v>Good Standing</v>
          </cell>
        </row>
        <row r="4041">
          <cell r="A4041" t="str">
            <v>280506060000</v>
          </cell>
          <cell r="B4041" t="str">
            <v>OYSTER BAY-EAST NORWICH CSD</v>
          </cell>
          <cell r="C4041" t="str">
            <v>280506060000</v>
          </cell>
          <cell r="D4041" t="str">
            <v>OYSTER BAY-EAST NORWICH CSD</v>
          </cell>
          <cell r="E4041" t="str">
            <v>Good Standing</v>
          </cell>
        </row>
        <row r="4042">
          <cell r="A4042" t="str">
            <v>280506060000</v>
          </cell>
          <cell r="B4042" t="str">
            <v>OYSTER BAY-EAST NORWICH CSD</v>
          </cell>
          <cell r="C4042" t="str">
            <v>280506060003</v>
          </cell>
          <cell r="D4042" t="str">
            <v>THEODORE ROOSEVELT SCHOOL</v>
          </cell>
          <cell r="E4042" t="str">
            <v>Good Standing</v>
          </cell>
        </row>
        <row r="4043">
          <cell r="A4043" t="str">
            <v>280506060000</v>
          </cell>
          <cell r="B4043" t="str">
            <v>OYSTER BAY-EAST NORWICH CSD</v>
          </cell>
          <cell r="C4043" t="str">
            <v>280506060005</v>
          </cell>
          <cell r="D4043" t="str">
            <v>VERNON SCHOOL</v>
          </cell>
          <cell r="E4043" t="str">
            <v>Good Standing</v>
          </cell>
        </row>
        <row r="4044">
          <cell r="A4044" t="str">
            <v>581002020000</v>
          </cell>
          <cell r="B4044" t="str">
            <v>OYSTERPONDS UFSD</v>
          </cell>
          <cell r="C4044" t="str">
            <v>581002020000</v>
          </cell>
          <cell r="D4044" t="str">
            <v>OYSTERPONDS UFSD</v>
          </cell>
          <cell r="E4044" t="str">
            <v>Good Standing</v>
          </cell>
        </row>
        <row r="4045">
          <cell r="A4045" t="str">
            <v>581002020000</v>
          </cell>
          <cell r="B4045" t="str">
            <v>OYSTERPONDS UFSD</v>
          </cell>
          <cell r="C4045" t="str">
            <v>581002020001</v>
          </cell>
          <cell r="D4045" t="str">
            <v>OYSTERPONDS ELEMENTARY SCHOOL</v>
          </cell>
          <cell r="E4045" t="str">
            <v>Good Standing</v>
          </cell>
        </row>
        <row r="4046">
          <cell r="A4046" t="str">
            <v>650901060000</v>
          </cell>
          <cell r="B4046" t="str">
            <v>PALMYRA-MACEDON CSD</v>
          </cell>
          <cell r="C4046" t="str">
            <v>650901060000</v>
          </cell>
          <cell r="D4046" t="str">
            <v>PALMYRA-MACEDON CSD</v>
          </cell>
          <cell r="E4046" t="str">
            <v>Good Standing</v>
          </cell>
        </row>
        <row r="4047">
          <cell r="A4047" t="str">
            <v>650901060000</v>
          </cell>
          <cell r="B4047" t="str">
            <v>PALMYRA-MACEDON CSD</v>
          </cell>
          <cell r="C4047" t="str">
            <v>650901060001</v>
          </cell>
          <cell r="D4047" t="str">
            <v>PALMYRA-MACEDON SENIOR HIGH SCHOOL</v>
          </cell>
          <cell r="E4047" t="str">
            <v>Good Standing</v>
          </cell>
        </row>
        <row r="4048">
          <cell r="A4048" t="str">
            <v>650901060000</v>
          </cell>
          <cell r="B4048" t="str">
            <v>PALMYRA-MACEDON CSD</v>
          </cell>
          <cell r="C4048" t="str">
            <v>650901060002</v>
          </cell>
          <cell r="D4048" t="str">
            <v>PALMYRA-MACEDON INTERMEDIATE SCHOOL</v>
          </cell>
          <cell r="E4048" t="str">
            <v>Good Standing</v>
          </cell>
        </row>
        <row r="4049">
          <cell r="A4049" t="str">
            <v>650901060000</v>
          </cell>
          <cell r="B4049" t="str">
            <v>PALMYRA-MACEDON CSD</v>
          </cell>
          <cell r="C4049" t="str">
            <v>650901060003</v>
          </cell>
          <cell r="D4049" t="str">
            <v>PALMYRA-MACEDON PRIMARY SCHOOL</v>
          </cell>
          <cell r="E4049" t="str">
            <v>Good Standing</v>
          </cell>
        </row>
        <row r="4050">
          <cell r="A4050" t="str">
            <v>650901060000</v>
          </cell>
          <cell r="B4050" t="str">
            <v>PALMYRA-MACEDON CSD</v>
          </cell>
          <cell r="C4050" t="str">
            <v>650901060004</v>
          </cell>
          <cell r="D4050" t="str">
            <v>PALMYRA-MACEDON MIDDLE SCHOOL</v>
          </cell>
          <cell r="E4050" t="str">
            <v>Good Standing</v>
          </cell>
        </row>
        <row r="4051">
          <cell r="A4051" t="str">
            <v>061601040000</v>
          </cell>
          <cell r="B4051" t="str">
            <v>PANAMA CSD</v>
          </cell>
          <cell r="C4051" t="str">
            <v>061601040000</v>
          </cell>
          <cell r="D4051" t="str">
            <v>PANAMA CSD</v>
          </cell>
          <cell r="E4051" t="str">
            <v>Good Standing</v>
          </cell>
        </row>
        <row r="4052">
          <cell r="A4052" t="str">
            <v>061601040000</v>
          </cell>
          <cell r="B4052" t="str">
            <v>PANAMA CSD</v>
          </cell>
          <cell r="C4052" t="str">
            <v>061601040001</v>
          </cell>
          <cell r="D4052" t="str">
            <v>PANAMA HIGH SCHOOL</v>
          </cell>
          <cell r="E4052" t="str">
            <v>Good Standing</v>
          </cell>
        </row>
        <row r="4053">
          <cell r="A4053" t="str">
            <v>061601040000</v>
          </cell>
          <cell r="B4053" t="str">
            <v>PANAMA CSD</v>
          </cell>
          <cell r="C4053" t="str">
            <v>061601040003</v>
          </cell>
          <cell r="D4053" t="str">
            <v>PANAMA K-6 SCHOOL</v>
          </cell>
          <cell r="E4053" t="str">
            <v>Good Standing</v>
          </cell>
        </row>
        <row r="4054">
          <cell r="A4054" t="str">
            <v>512501040000</v>
          </cell>
          <cell r="B4054" t="str">
            <v>PARISHVILLE-HOPKINTON CSD</v>
          </cell>
          <cell r="C4054" t="str">
            <v>512501040004</v>
          </cell>
          <cell r="D4054" t="str">
            <v>PARISHVILLE-HOPKINTON JR-SR HS</v>
          </cell>
          <cell r="E4054" t="str">
            <v>Good Standing</v>
          </cell>
        </row>
        <row r="4055">
          <cell r="A4055" t="str">
            <v>512501040000</v>
          </cell>
          <cell r="B4055" t="str">
            <v>PARISHVILLE-HOPKINTON CSD</v>
          </cell>
          <cell r="C4055" t="str">
            <v>512501040000</v>
          </cell>
          <cell r="D4055" t="str">
            <v>PARISHVILLE-HOPKINTON CSD</v>
          </cell>
          <cell r="E4055" t="str">
            <v>Good Standing</v>
          </cell>
        </row>
        <row r="4056">
          <cell r="A4056" t="str">
            <v>512501040000</v>
          </cell>
          <cell r="B4056" t="str">
            <v>PARISHVILLE-HOPKINTON CSD</v>
          </cell>
          <cell r="C4056" t="str">
            <v>512501040002</v>
          </cell>
          <cell r="D4056" t="str">
            <v>PARISHVILLE-HOPKINTON ELEM SCH</v>
          </cell>
          <cell r="E4056" t="str">
            <v>Good Standing</v>
          </cell>
        </row>
        <row r="4057">
          <cell r="A4057" t="str">
            <v>580224030000</v>
          </cell>
          <cell r="B4057" t="str">
            <v>PATCHOGUE-MEDFORD UFSD</v>
          </cell>
          <cell r="C4057" t="str">
            <v>580224030000</v>
          </cell>
          <cell r="D4057" t="str">
            <v>PATCHOGUE-MEDFORD UFSD</v>
          </cell>
          <cell r="E4057" t="str">
            <v>Good Standing</v>
          </cell>
        </row>
        <row r="4058">
          <cell r="A4058" t="str">
            <v>580224030000</v>
          </cell>
          <cell r="B4058" t="str">
            <v>PATCHOGUE-MEDFORD UFSD</v>
          </cell>
          <cell r="C4058" t="str">
            <v>580224030001</v>
          </cell>
          <cell r="D4058" t="str">
            <v>BARTON ELEMENTARY SCHOOL</v>
          </cell>
          <cell r="E4058" t="str">
            <v>Good Standing</v>
          </cell>
        </row>
        <row r="4059">
          <cell r="A4059" t="str">
            <v>580224030000</v>
          </cell>
          <cell r="B4059" t="str">
            <v>PATCHOGUE-MEDFORD UFSD</v>
          </cell>
          <cell r="C4059" t="str">
            <v>580224030002</v>
          </cell>
          <cell r="D4059" t="str">
            <v>TREMONT ELEMENTARY SCHOOL</v>
          </cell>
          <cell r="E4059" t="str">
            <v>Local Assistance Plan</v>
          </cell>
        </row>
        <row r="4060">
          <cell r="A4060" t="str">
            <v>580224030000</v>
          </cell>
          <cell r="B4060" t="str">
            <v>PATCHOGUE-MEDFORD UFSD</v>
          </cell>
          <cell r="C4060" t="str">
            <v>580224030003</v>
          </cell>
          <cell r="D4060" t="str">
            <v>BAY ELEMENTARY SCHOOL</v>
          </cell>
          <cell r="E4060" t="str">
            <v>Local Assistance Plan</v>
          </cell>
        </row>
        <row r="4061">
          <cell r="A4061" t="str">
            <v>580224030000</v>
          </cell>
          <cell r="B4061" t="str">
            <v>PATCHOGUE-MEDFORD UFSD</v>
          </cell>
          <cell r="C4061" t="str">
            <v>580224030004</v>
          </cell>
          <cell r="D4061" t="str">
            <v>MEDFORD ELEMENTARY SCHOOL</v>
          </cell>
          <cell r="E4061" t="str">
            <v>Local Assistance Plan</v>
          </cell>
        </row>
        <row r="4062">
          <cell r="A4062" t="str">
            <v>580224030000</v>
          </cell>
          <cell r="B4062" t="str">
            <v>PATCHOGUE-MEDFORD UFSD</v>
          </cell>
          <cell r="C4062" t="str">
            <v>580224030005</v>
          </cell>
          <cell r="D4062" t="str">
            <v>RIVER ELEMENTARY SCHOOL</v>
          </cell>
          <cell r="E4062" t="str">
            <v>Good Standing</v>
          </cell>
        </row>
        <row r="4063">
          <cell r="A4063" t="str">
            <v>580224030000</v>
          </cell>
          <cell r="B4063" t="str">
            <v>PATCHOGUE-MEDFORD UFSD</v>
          </cell>
          <cell r="C4063" t="str">
            <v>580224030006</v>
          </cell>
          <cell r="D4063" t="str">
            <v>OREGON MIDDLE SCHOOL</v>
          </cell>
          <cell r="E4063" t="str">
            <v>Good Standing</v>
          </cell>
        </row>
        <row r="4064">
          <cell r="A4064" t="str">
            <v>580224030000</v>
          </cell>
          <cell r="B4064" t="str">
            <v>PATCHOGUE-MEDFORD UFSD</v>
          </cell>
          <cell r="C4064" t="str">
            <v>580224030007</v>
          </cell>
          <cell r="D4064" t="str">
            <v>SOUTH OCEAN MIDDLE SCHOOL</v>
          </cell>
          <cell r="E4064" t="str">
            <v>Good Standing</v>
          </cell>
        </row>
        <row r="4065">
          <cell r="A4065" t="str">
            <v>580224030000</v>
          </cell>
          <cell r="B4065" t="str">
            <v>PATCHOGUE-MEDFORD UFSD</v>
          </cell>
          <cell r="C4065" t="str">
            <v>580224030008</v>
          </cell>
          <cell r="D4065" t="str">
            <v>PATCHOGUE-MEDFORD HIGH SCHOOL</v>
          </cell>
          <cell r="E4065" t="str">
            <v>Good Standing</v>
          </cell>
        </row>
        <row r="4066">
          <cell r="A4066" t="str">
            <v>580224030000</v>
          </cell>
          <cell r="B4066" t="str">
            <v>PATCHOGUE-MEDFORD UFSD</v>
          </cell>
          <cell r="C4066" t="str">
            <v>580224030009</v>
          </cell>
          <cell r="D4066" t="str">
            <v>EAGLE ELEMENTARY SCHOOL</v>
          </cell>
          <cell r="E4066" t="str">
            <v>Good Standing</v>
          </cell>
        </row>
        <row r="4067">
          <cell r="A4067" t="str">
            <v>580224030000</v>
          </cell>
          <cell r="B4067" t="str">
            <v>PATCHOGUE-MEDFORD UFSD</v>
          </cell>
          <cell r="C4067" t="str">
            <v>580224030010</v>
          </cell>
          <cell r="D4067" t="str">
            <v>CANAAN ELEMENTARY SCHOOL</v>
          </cell>
          <cell r="E4067" t="str">
            <v>Good Standing</v>
          </cell>
        </row>
        <row r="4068">
          <cell r="A4068" t="str">
            <v>580224030000</v>
          </cell>
          <cell r="B4068" t="str">
            <v>PATCHOGUE-MEDFORD UFSD</v>
          </cell>
          <cell r="C4068" t="str">
            <v>580224030011</v>
          </cell>
          <cell r="D4068" t="str">
            <v>SAXTON MIDDLE SCHOOL</v>
          </cell>
          <cell r="E4068" t="str">
            <v>Good Standing</v>
          </cell>
        </row>
        <row r="4069">
          <cell r="A4069" t="str">
            <v>331500860927</v>
          </cell>
          <cell r="B4069" t="str">
            <v>PAVE ACADEMY CS</v>
          </cell>
          <cell r="C4069" t="str">
            <v>331500860927</v>
          </cell>
          <cell r="D4069" t="str">
            <v>PAVE ACADEMY CHARTER SCHOOL</v>
          </cell>
          <cell r="E4069" t="str">
            <v>Good Standing</v>
          </cell>
        </row>
        <row r="4070">
          <cell r="A4070" t="str">
            <v>181201040000</v>
          </cell>
          <cell r="B4070" t="str">
            <v>PAVILION CSD</v>
          </cell>
          <cell r="C4070" t="str">
            <v>181201040001</v>
          </cell>
          <cell r="D4070" t="str">
            <v>PAVILION JUNIOR-SENIOR HIGH SCHOOL</v>
          </cell>
          <cell r="E4070" t="str">
            <v>Good Standing</v>
          </cell>
        </row>
        <row r="4071">
          <cell r="A4071" t="str">
            <v>181201040000</v>
          </cell>
          <cell r="B4071" t="str">
            <v>PAVILION CSD</v>
          </cell>
          <cell r="C4071" t="str">
            <v>181201040000</v>
          </cell>
          <cell r="D4071" t="str">
            <v>PAVILION CSD</v>
          </cell>
          <cell r="E4071" t="str">
            <v>Good Standing</v>
          </cell>
        </row>
        <row r="4072">
          <cell r="A4072" t="str">
            <v>181201040000</v>
          </cell>
          <cell r="B4072" t="str">
            <v>PAVILION CSD</v>
          </cell>
          <cell r="C4072" t="str">
            <v>181201040002</v>
          </cell>
          <cell r="D4072" t="str">
            <v>D B BUNCE ELEMENTARY SCHOOL</v>
          </cell>
          <cell r="E4072" t="str">
            <v>Good Standing</v>
          </cell>
        </row>
        <row r="4073">
          <cell r="A4073" t="str">
            <v>131201040000</v>
          </cell>
          <cell r="B4073" t="str">
            <v>PAWLING CSD</v>
          </cell>
          <cell r="C4073" t="str">
            <v>131201040000</v>
          </cell>
          <cell r="D4073" t="str">
            <v>PAWLING CSD</v>
          </cell>
          <cell r="E4073" t="str">
            <v>Good Standing</v>
          </cell>
        </row>
        <row r="4074">
          <cell r="A4074" t="str">
            <v>131201040000</v>
          </cell>
          <cell r="B4074" t="str">
            <v>PAWLING CSD</v>
          </cell>
          <cell r="C4074" t="str">
            <v>131201040001</v>
          </cell>
          <cell r="D4074" t="str">
            <v>PAWLING ELEMENTARY SCHOOL</v>
          </cell>
          <cell r="E4074" t="str">
            <v>Good Standing</v>
          </cell>
        </row>
        <row r="4075">
          <cell r="A4075" t="str">
            <v>131201040000</v>
          </cell>
          <cell r="B4075" t="str">
            <v>PAWLING CSD</v>
          </cell>
          <cell r="C4075" t="str">
            <v>131201040002</v>
          </cell>
          <cell r="D4075" t="str">
            <v>PAWLING HIGH SCHOOL</v>
          </cell>
          <cell r="E4075" t="str">
            <v>Good Standing</v>
          </cell>
        </row>
        <row r="4076">
          <cell r="A4076" t="str">
            <v>131201040000</v>
          </cell>
          <cell r="B4076" t="str">
            <v>PAWLING CSD</v>
          </cell>
          <cell r="C4076" t="str">
            <v>131201040003</v>
          </cell>
          <cell r="D4076" t="str">
            <v>PAWLING MIDDLE SCHOOL</v>
          </cell>
          <cell r="E4076" t="str">
            <v>Good Standing</v>
          </cell>
        </row>
        <row r="4077">
          <cell r="A4077" t="str">
            <v>500308030000</v>
          </cell>
          <cell r="B4077" t="str">
            <v>PEARL RIVER UFSD</v>
          </cell>
          <cell r="C4077" t="str">
            <v>500308030008</v>
          </cell>
          <cell r="D4077" t="str">
            <v>PEARL RIVER HIGH SCHOOL</v>
          </cell>
          <cell r="E4077" t="str">
            <v>Good Standing</v>
          </cell>
        </row>
        <row r="4078">
          <cell r="A4078" t="str">
            <v>500308030000</v>
          </cell>
          <cell r="B4078" t="str">
            <v>PEARL RIVER UFSD</v>
          </cell>
          <cell r="C4078" t="str">
            <v>500308030009</v>
          </cell>
          <cell r="D4078" t="str">
            <v>PEARL RIVER MIDDLE SCHOOL</v>
          </cell>
          <cell r="E4078" t="str">
            <v>Good Standing</v>
          </cell>
        </row>
        <row r="4079">
          <cell r="A4079" t="str">
            <v>500308030000</v>
          </cell>
          <cell r="B4079" t="str">
            <v>PEARL RIVER UFSD</v>
          </cell>
          <cell r="C4079" t="str">
            <v>500308030000</v>
          </cell>
          <cell r="D4079" t="str">
            <v>PEARL RIVER UFSD</v>
          </cell>
          <cell r="E4079" t="str">
            <v>Good Standing</v>
          </cell>
        </row>
        <row r="4080">
          <cell r="A4080" t="str">
            <v>500308030000</v>
          </cell>
          <cell r="B4080" t="str">
            <v>PEARL RIVER UFSD</v>
          </cell>
          <cell r="C4080" t="str">
            <v>500308030003</v>
          </cell>
          <cell r="D4080" t="str">
            <v>EVANS PARK SCHOOL</v>
          </cell>
          <cell r="E4080" t="str">
            <v>Good Standing</v>
          </cell>
        </row>
        <row r="4081">
          <cell r="A4081" t="str">
            <v>500308030000</v>
          </cell>
          <cell r="B4081" t="str">
            <v>PEARL RIVER UFSD</v>
          </cell>
          <cell r="C4081" t="str">
            <v>500308030010</v>
          </cell>
          <cell r="D4081" t="str">
            <v>FRANKLIN AVENUE SCHOOL</v>
          </cell>
          <cell r="E4081" t="str">
            <v>Good Standing</v>
          </cell>
        </row>
        <row r="4082">
          <cell r="A4082" t="str">
            <v>500308030000</v>
          </cell>
          <cell r="B4082" t="str">
            <v>PEARL RIVER UFSD</v>
          </cell>
          <cell r="C4082" t="str">
            <v>500308030011</v>
          </cell>
          <cell r="D4082" t="str">
            <v>LINCOLN AVENUE SCHOOL</v>
          </cell>
          <cell r="E4082" t="str">
            <v>Good Standing</v>
          </cell>
        </row>
        <row r="4083">
          <cell r="A4083" t="str">
            <v>661500010000</v>
          </cell>
          <cell r="B4083" t="str">
            <v>PEEKSKILL CITY SD</v>
          </cell>
          <cell r="C4083" t="str">
            <v>661500010000</v>
          </cell>
          <cell r="D4083" t="str">
            <v>PEEKSKILL CITY SD</v>
          </cell>
          <cell r="E4083" t="str">
            <v>Good Standing</v>
          </cell>
        </row>
        <row r="4084">
          <cell r="A4084" t="str">
            <v>661500010000</v>
          </cell>
          <cell r="B4084" t="str">
            <v>PEEKSKILL CITY SD</v>
          </cell>
          <cell r="C4084" t="str">
            <v>661500010001</v>
          </cell>
          <cell r="D4084" t="str">
            <v>HILLCREST SCHOOL</v>
          </cell>
          <cell r="E4084" t="str">
            <v>Local Assistance Plan</v>
          </cell>
        </row>
        <row r="4085">
          <cell r="A4085" t="str">
            <v>661500010000</v>
          </cell>
          <cell r="B4085" t="str">
            <v>PEEKSKILL CITY SD</v>
          </cell>
          <cell r="C4085" t="str">
            <v>661500010002</v>
          </cell>
          <cell r="D4085" t="str">
            <v>OAKSIDE SCHOOL</v>
          </cell>
          <cell r="E4085" t="str">
            <v>Local Assistance Plan</v>
          </cell>
        </row>
        <row r="4086">
          <cell r="A4086" t="str">
            <v>661500010000</v>
          </cell>
          <cell r="B4086" t="str">
            <v>PEEKSKILL CITY SD</v>
          </cell>
          <cell r="C4086" t="str">
            <v>661500010004</v>
          </cell>
          <cell r="D4086" t="str">
            <v>WOODSIDE SCHOOL</v>
          </cell>
          <cell r="E4086" t="str">
            <v>Local Assistance Plan</v>
          </cell>
        </row>
        <row r="4087">
          <cell r="A4087" t="str">
            <v>661500010000</v>
          </cell>
          <cell r="B4087" t="str">
            <v>PEEKSKILL CITY SD</v>
          </cell>
          <cell r="C4087" t="str">
            <v>661500010009</v>
          </cell>
          <cell r="D4087" t="str">
            <v>PEEKSKILL HIGH SCHOOL</v>
          </cell>
          <cell r="E4087" t="str">
            <v>Good Standing</v>
          </cell>
        </row>
        <row r="4088">
          <cell r="A4088" t="str">
            <v>661500010000</v>
          </cell>
          <cell r="B4088" t="str">
            <v>PEEKSKILL CITY SD</v>
          </cell>
          <cell r="C4088" t="str">
            <v>661500010010</v>
          </cell>
          <cell r="D4088" t="str">
            <v>PEEKSKILL MIDDLE SCHOOL</v>
          </cell>
          <cell r="E4088" t="str">
            <v>Good Standing</v>
          </cell>
        </row>
        <row r="4089">
          <cell r="A4089" t="str">
            <v>661601030000</v>
          </cell>
          <cell r="B4089" t="str">
            <v>PELHAM UFSD</v>
          </cell>
          <cell r="C4089" t="str">
            <v>661601030006</v>
          </cell>
          <cell r="D4089" t="str">
            <v>PELHAM MIDDLE SCHOOL</v>
          </cell>
          <cell r="E4089" t="str">
            <v>Good Standing</v>
          </cell>
        </row>
        <row r="4090">
          <cell r="A4090" t="str">
            <v>661601030000</v>
          </cell>
          <cell r="B4090" t="str">
            <v>PELHAM UFSD</v>
          </cell>
          <cell r="C4090" t="str">
            <v>661601030000</v>
          </cell>
          <cell r="D4090" t="str">
            <v>PELHAM UFSD</v>
          </cell>
          <cell r="E4090" t="str">
            <v>Good Standing</v>
          </cell>
        </row>
        <row r="4091">
          <cell r="A4091" t="str">
            <v>661601030000</v>
          </cell>
          <cell r="B4091" t="str">
            <v>PELHAM UFSD</v>
          </cell>
          <cell r="C4091" t="str">
            <v>661601030001</v>
          </cell>
          <cell r="D4091" t="str">
            <v>COLONIAL SCHOOL</v>
          </cell>
          <cell r="E4091" t="str">
            <v>Good Standing</v>
          </cell>
        </row>
        <row r="4092">
          <cell r="A4092" t="str">
            <v>661601030000</v>
          </cell>
          <cell r="B4092" t="str">
            <v>PELHAM UFSD</v>
          </cell>
          <cell r="C4092" t="str">
            <v>661601030002</v>
          </cell>
          <cell r="D4092" t="str">
            <v>HUTCHINSON SCHOOL</v>
          </cell>
          <cell r="E4092" t="str">
            <v>Good Standing</v>
          </cell>
        </row>
        <row r="4093">
          <cell r="A4093" t="str">
            <v>661601030000</v>
          </cell>
          <cell r="B4093" t="str">
            <v>PELHAM UFSD</v>
          </cell>
          <cell r="C4093" t="str">
            <v>661601030003</v>
          </cell>
          <cell r="D4093" t="str">
            <v>PROSPECT HILL SCHOOL</v>
          </cell>
          <cell r="E4093" t="str">
            <v>Good Standing</v>
          </cell>
        </row>
        <row r="4094">
          <cell r="A4094" t="str">
            <v>661601030000</v>
          </cell>
          <cell r="B4094" t="str">
            <v>PELHAM UFSD</v>
          </cell>
          <cell r="C4094" t="str">
            <v>661601030004</v>
          </cell>
          <cell r="D4094" t="str">
            <v>SIWANOY SCHOOL</v>
          </cell>
          <cell r="E4094" t="str">
            <v>Good Standing</v>
          </cell>
        </row>
        <row r="4095">
          <cell r="A4095" t="str">
            <v>661601030000</v>
          </cell>
          <cell r="B4095" t="str">
            <v>PELHAM UFSD</v>
          </cell>
          <cell r="C4095" t="str">
            <v>661601030005</v>
          </cell>
          <cell r="D4095" t="str">
            <v>PELHAM MEMORIAL HIGH SCHOOL</v>
          </cell>
          <cell r="E4095" t="str">
            <v>Good Standing</v>
          </cell>
        </row>
        <row r="4096">
          <cell r="A4096" t="str">
            <v>181302040000</v>
          </cell>
          <cell r="B4096" t="str">
            <v>PEMBROKE CSD</v>
          </cell>
          <cell r="C4096" t="str">
            <v>181302040001</v>
          </cell>
          <cell r="D4096" t="str">
            <v>PEMBROKE INTERMEDIATE SCHOOL</v>
          </cell>
          <cell r="E4096" t="str">
            <v>Good Standing</v>
          </cell>
        </row>
        <row r="4097">
          <cell r="A4097" t="str">
            <v>181302040000</v>
          </cell>
          <cell r="B4097" t="str">
            <v>PEMBROKE CSD</v>
          </cell>
          <cell r="C4097" t="str">
            <v>181302040000</v>
          </cell>
          <cell r="D4097" t="str">
            <v>PEMBROKE CSD</v>
          </cell>
          <cell r="E4097" t="str">
            <v>Good Standing</v>
          </cell>
        </row>
        <row r="4098">
          <cell r="A4098" t="str">
            <v>181302040000</v>
          </cell>
          <cell r="B4098" t="str">
            <v>PEMBROKE CSD</v>
          </cell>
          <cell r="C4098" t="str">
            <v>181302040002</v>
          </cell>
          <cell r="D4098" t="str">
            <v>PEMBROKE JUNIOR-SENIOR HIGH SCHOOL</v>
          </cell>
          <cell r="E4098" t="str">
            <v>Good Standing</v>
          </cell>
        </row>
        <row r="4099">
          <cell r="A4099" t="str">
            <v>181302040000</v>
          </cell>
          <cell r="B4099" t="str">
            <v>PEMBROKE CSD</v>
          </cell>
          <cell r="C4099" t="str">
            <v>181302040003</v>
          </cell>
          <cell r="D4099" t="str">
            <v>PEMBROKE PRIMARY SCHOOL</v>
          </cell>
          <cell r="E4099" t="str">
            <v>Good Standing</v>
          </cell>
        </row>
        <row r="4100">
          <cell r="A4100" t="str">
            <v>261201060000</v>
          </cell>
          <cell r="B4100" t="str">
            <v>PENFIELD CSD</v>
          </cell>
          <cell r="C4100" t="str">
            <v>261201060003</v>
          </cell>
          <cell r="D4100" t="str">
            <v>COBBLES ELEMENTARY SCHOOL</v>
          </cell>
          <cell r="E4100" t="str">
            <v>Good Standing</v>
          </cell>
        </row>
        <row r="4101">
          <cell r="A4101" t="str">
            <v>261201060000</v>
          </cell>
          <cell r="B4101" t="str">
            <v>PENFIELD CSD</v>
          </cell>
          <cell r="C4101" t="str">
            <v>261201060005</v>
          </cell>
          <cell r="D4101" t="str">
            <v>SCRIBNER ROAD ELEMENTARY SCHOOL</v>
          </cell>
          <cell r="E4101" t="str">
            <v>Good Standing</v>
          </cell>
        </row>
        <row r="4102">
          <cell r="A4102" t="str">
            <v>261201060000</v>
          </cell>
          <cell r="B4102" t="str">
            <v>PENFIELD CSD</v>
          </cell>
          <cell r="C4102" t="str">
            <v>261201060009</v>
          </cell>
          <cell r="D4102" t="str">
            <v>HARRIS HILL ELEMENTARY SCHOOL</v>
          </cell>
          <cell r="E4102" t="str">
            <v>Good Standing</v>
          </cell>
        </row>
        <row r="4103">
          <cell r="A4103" t="str">
            <v>261201060000</v>
          </cell>
          <cell r="B4103" t="str">
            <v>PENFIELD CSD</v>
          </cell>
          <cell r="C4103" t="str">
            <v>261201060000</v>
          </cell>
          <cell r="D4103" t="str">
            <v>PENFIELD CSD</v>
          </cell>
          <cell r="E4103" t="str">
            <v>Good Standing</v>
          </cell>
        </row>
        <row r="4104">
          <cell r="A4104" t="str">
            <v>261201060000</v>
          </cell>
          <cell r="B4104" t="str">
            <v>PENFIELD CSD</v>
          </cell>
          <cell r="C4104" t="str">
            <v>261201060004</v>
          </cell>
          <cell r="D4104" t="str">
            <v>INDIAN LANDING ELEMENTARY SCHOOL</v>
          </cell>
          <cell r="E4104" t="str">
            <v>Good Standing</v>
          </cell>
        </row>
        <row r="4105">
          <cell r="A4105" t="str">
            <v>261201060000</v>
          </cell>
          <cell r="B4105" t="str">
            <v>PENFIELD CSD</v>
          </cell>
          <cell r="C4105" t="str">
            <v>261201060006</v>
          </cell>
          <cell r="D4105" t="str">
            <v>PENFIELD SENIOR HIGH SCHOOL</v>
          </cell>
          <cell r="E4105" t="str">
            <v>Good Standing</v>
          </cell>
        </row>
        <row r="4106">
          <cell r="A4106" t="str">
            <v>261201060000</v>
          </cell>
          <cell r="B4106" t="str">
            <v>PENFIELD CSD</v>
          </cell>
          <cell r="C4106" t="str">
            <v>261201060008</v>
          </cell>
          <cell r="D4106" t="str">
            <v>BAY TRAIL MIDDLE SCHOOL</v>
          </cell>
          <cell r="E4106" t="str">
            <v>Good Standing</v>
          </cell>
        </row>
        <row r="4107">
          <cell r="A4107" t="str">
            <v>342700860869</v>
          </cell>
          <cell r="B4107" t="str">
            <v>PENINSULA PREP ACAD CS</v>
          </cell>
          <cell r="C4107" t="str">
            <v>342700860869</v>
          </cell>
          <cell r="D4107" t="str">
            <v>PENINSULA PREP ACAD CHARTER SCH</v>
          </cell>
          <cell r="E4107" t="str">
            <v>Good Standing</v>
          </cell>
        </row>
        <row r="4108">
          <cell r="A4108" t="str">
            <v>680601060000</v>
          </cell>
          <cell r="B4108" t="str">
            <v>PENN YAN CSD</v>
          </cell>
          <cell r="C4108" t="str">
            <v>680601060000</v>
          </cell>
          <cell r="D4108" t="str">
            <v>PENN YAN CSD</v>
          </cell>
          <cell r="E4108" t="str">
            <v>Good Standing</v>
          </cell>
        </row>
        <row r="4109">
          <cell r="A4109" t="str">
            <v>680601060000</v>
          </cell>
          <cell r="B4109" t="str">
            <v>PENN YAN CSD</v>
          </cell>
          <cell r="C4109" t="str">
            <v>680601060001</v>
          </cell>
          <cell r="D4109" t="str">
            <v>PENN YAN ACADEMY</v>
          </cell>
          <cell r="E4109" t="str">
            <v>Good Standing</v>
          </cell>
        </row>
        <row r="4110">
          <cell r="A4110" t="str">
            <v>680601060000</v>
          </cell>
          <cell r="B4110" t="str">
            <v>PENN YAN CSD</v>
          </cell>
          <cell r="C4110" t="str">
            <v>680601060002</v>
          </cell>
          <cell r="D4110" t="str">
            <v>PENN YAN MIDDLE SCHOOL</v>
          </cell>
          <cell r="E4110" t="str">
            <v>Good Standing</v>
          </cell>
        </row>
        <row r="4111">
          <cell r="A4111" t="str">
            <v>680601060000</v>
          </cell>
          <cell r="B4111" t="str">
            <v>PENN YAN CSD</v>
          </cell>
          <cell r="C4111" t="str">
            <v>680601060005</v>
          </cell>
          <cell r="D4111" t="str">
            <v>PENN YAN ELEMENTARY SCHOOL</v>
          </cell>
          <cell r="E4111" t="str">
            <v>Good Standing</v>
          </cell>
        </row>
        <row r="4112">
          <cell r="A4112" t="str">
            <v>671201060000</v>
          </cell>
          <cell r="B4112" t="str">
            <v>PERRY CSD</v>
          </cell>
          <cell r="C4112" t="str">
            <v>671201060000</v>
          </cell>
          <cell r="D4112" t="str">
            <v>PERRY CSD</v>
          </cell>
          <cell r="E4112" t="str">
            <v>Good Standing</v>
          </cell>
        </row>
        <row r="4113">
          <cell r="A4113" t="str">
            <v>671201060000</v>
          </cell>
          <cell r="B4113" t="str">
            <v>PERRY CSD</v>
          </cell>
          <cell r="C4113" t="str">
            <v>671201060001</v>
          </cell>
          <cell r="D4113" t="str">
            <v>PERRY ELEMENTARY SCHOOL</v>
          </cell>
          <cell r="E4113" t="str">
            <v>Good Standing</v>
          </cell>
        </row>
        <row r="4114">
          <cell r="A4114" t="str">
            <v>671201060000</v>
          </cell>
          <cell r="B4114" t="str">
            <v>PERRY CSD</v>
          </cell>
          <cell r="C4114" t="str">
            <v>671201060002</v>
          </cell>
          <cell r="D4114" t="str">
            <v>PERRY HIGH SCHOOL</v>
          </cell>
          <cell r="E4114" t="str">
            <v>Good Standing</v>
          </cell>
        </row>
        <row r="4115">
          <cell r="A4115" t="str">
            <v>671201060000</v>
          </cell>
          <cell r="B4115" t="str">
            <v>PERRY CSD</v>
          </cell>
          <cell r="C4115" t="str">
            <v>671201060003</v>
          </cell>
          <cell r="D4115" t="str">
            <v>PERRY MIDDLE SCHOOL</v>
          </cell>
          <cell r="E4115" t="str">
            <v>Good Standing</v>
          </cell>
        </row>
        <row r="4116">
          <cell r="A4116" t="str">
            <v>091101060000</v>
          </cell>
          <cell r="B4116" t="str">
            <v>PERU CSD</v>
          </cell>
          <cell r="C4116" t="str">
            <v>091101060000</v>
          </cell>
          <cell r="D4116" t="str">
            <v>PERU CSD</v>
          </cell>
          <cell r="E4116" t="str">
            <v>Good Standing</v>
          </cell>
        </row>
        <row r="4117">
          <cell r="A4117" t="str">
            <v>091101060000</v>
          </cell>
          <cell r="B4117" t="str">
            <v>PERU CSD</v>
          </cell>
          <cell r="C4117" t="str">
            <v>091101060001</v>
          </cell>
          <cell r="D4117" t="str">
            <v>PRIMARY BLDG SCHOOL</v>
          </cell>
          <cell r="E4117" t="str">
            <v>Good Standing</v>
          </cell>
        </row>
        <row r="4118">
          <cell r="A4118" t="str">
            <v>091101060000</v>
          </cell>
          <cell r="B4118" t="str">
            <v>PERU CSD</v>
          </cell>
          <cell r="C4118" t="str">
            <v>091101060004</v>
          </cell>
          <cell r="D4118" t="str">
            <v>PERU INTERMEDIATE SCHOOL</v>
          </cell>
          <cell r="E4118" t="str">
            <v>Good Standing</v>
          </cell>
        </row>
        <row r="4119">
          <cell r="A4119" t="str">
            <v>091101060000</v>
          </cell>
          <cell r="B4119" t="str">
            <v>PERU CSD</v>
          </cell>
          <cell r="C4119" t="str">
            <v>091101060005</v>
          </cell>
          <cell r="D4119" t="str">
            <v>PERU SENIOR HIGH SCHOOL</v>
          </cell>
          <cell r="E4119" t="str">
            <v>Good Standing</v>
          </cell>
        </row>
        <row r="4120">
          <cell r="A4120" t="str">
            <v>091101060000</v>
          </cell>
          <cell r="B4120" t="str">
            <v>PERU CSD</v>
          </cell>
          <cell r="C4120" t="str">
            <v>091101060006</v>
          </cell>
          <cell r="D4120" t="str">
            <v>PERU MIDDLE SCHOOL</v>
          </cell>
          <cell r="E4120" t="str">
            <v>Good Standing</v>
          </cell>
        </row>
        <row r="4121">
          <cell r="A4121" t="str">
            <v>431301060000</v>
          </cell>
          <cell r="B4121" t="str">
            <v>PHELPS-CLIFTON SPRINGS CSD</v>
          </cell>
          <cell r="C4121" t="str">
            <v>431301060000</v>
          </cell>
          <cell r="D4121" t="str">
            <v>PHELPS-CLIFTON SPRINGS CSD</v>
          </cell>
          <cell r="E4121" t="str">
            <v>Good Standing</v>
          </cell>
        </row>
        <row r="4122">
          <cell r="A4122" t="str">
            <v>431301060000</v>
          </cell>
          <cell r="B4122" t="str">
            <v>PHELPS-CLIFTON SPRINGS CSD</v>
          </cell>
          <cell r="C4122" t="str">
            <v>431301060001</v>
          </cell>
          <cell r="D4122" t="str">
            <v>MIDLAKES PRIMARY SCHOOL</v>
          </cell>
          <cell r="E4122" t="str">
            <v>Local Assistance Plan</v>
          </cell>
        </row>
        <row r="4123">
          <cell r="A4123" t="str">
            <v>431301060000</v>
          </cell>
          <cell r="B4123" t="str">
            <v>PHELPS-CLIFTON SPRINGS CSD</v>
          </cell>
          <cell r="C4123" t="str">
            <v>431301060002</v>
          </cell>
          <cell r="D4123" t="str">
            <v>MIDLAKES MIDDLE SCHOOL</v>
          </cell>
          <cell r="E4123" t="str">
            <v>Good Standing</v>
          </cell>
        </row>
        <row r="4124">
          <cell r="A4124" t="str">
            <v>431301060000</v>
          </cell>
          <cell r="B4124" t="str">
            <v>PHELPS-CLIFTON SPRINGS CSD</v>
          </cell>
          <cell r="C4124" t="str">
            <v>431301060003</v>
          </cell>
          <cell r="D4124" t="str">
            <v>MIDLAKES INTERMEDIATE SCHOOL</v>
          </cell>
          <cell r="E4124" t="str">
            <v>Local Assistance Plan</v>
          </cell>
        </row>
        <row r="4125">
          <cell r="A4125" t="str">
            <v>431301060000</v>
          </cell>
          <cell r="B4125" t="str">
            <v>PHELPS-CLIFTON SPRINGS CSD</v>
          </cell>
          <cell r="C4125" t="str">
            <v>431301060004</v>
          </cell>
          <cell r="D4125" t="str">
            <v>MIDLAKES HIGH SCHOOL</v>
          </cell>
          <cell r="E4125" t="str">
            <v>Good Standing</v>
          </cell>
        </row>
        <row r="4126">
          <cell r="A4126" t="str">
            <v>462001060000</v>
          </cell>
          <cell r="B4126" t="str">
            <v>PHOENIX CSD</v>
          </cell>
          <cell r="C4126" t="str">
            <v>462001060000</v>
          </cell>
          <cell r="D4126" t="str">
            <v>PHOENIX CSD</v>
          </cell>
          <cell r="E4126" t="str">
            <v>Good Standing</v>
          </cell>
        </row>
        <row r="4127">
          <cell r="A4127" t="str">
            <v>462001060000</v>
          </cell>
          <cell r="B4127" t="str">
            <v>PHOENIX CSD</v>
          </cell>
          <cell r="C4127" t="str">
            <v>462001060001</v>
          </cell>
          <cell r="D4127" t="str">
            <v>MICHAEL A MAROUN ELEMENTARY SCHOOL</v>
          </cell>
          <cell r="E4127" t="str">
            <v>Good Standing</v>
          </cell>
        </row>
        <row r="4128">
          <cell r="A4128" t="str">
            <v>462001060000</v>
          </cell>
          <cell r="B4128" t="str">
            <v>PHOENIX CSD</v>
          </cell>
          <cell r="C4128" t="str">
            <v>462001060004</v>
          </cell>
          <cell r="D4128" t="str">
            <v>EMERSON J DILLON MIDDLE SCHOOL</v>
          </cell>
          <cell r="E4128" t="str">
            <v>Good Standing</v>
          </cell>
        </row>
        <row r="4129">
          <cell r="A4129" t="str">
            <v>462001060000</v>
          </cell>
          <cell r="B4129" t="str">
            <v>PHOENIX CSD</v>
          </cell>
          <cell r="C4129" t="str">
            <v>462001060006</v>
          </cell>
          <cell r="D4129" t="str">
            <v>JOHN C BIRDLEBOUGH HIGH SCHOOL</v>
          </cell>
          <cell r="E4129" t="str">
            <v>Good Standing</v>
          </cell>
        </row>
        <row r="4130">
          <cell r="A4130" t="str">
            <v>440401060000</v>
          </cell>
          <cell r="B4130" t="str">
            <v>PINE BUSH CSD</v>
          </cell>
          <cell r="C4130" t="str">
            <v>440401060000</v>
          </cell>
          <cell r="D4130" t="str">
            <v>PINE BUSH CSD</v>
          </cell>
          <cell r="E4130" t="str">
            <v>Good Standing</v>
          </cell>
        </row>
        <row r="4131">
          <cell r="A4131" t="str">
            <v>440401060000</v>
          </cell>
          <cell r="B4131" t="str">
            <v>PINE BUSH CSD</v>
          </cell>
          <cell r="C4131" t="str">
            <v>440401060001</v>
          </cell>
          <cell r="D4131" t="str">
            <v>E J RUSSELL ELEMENTARY SCHOOL</v>
          </cell>
          <cell r="E4131" t="str">
            <v>Good Standing</v>
          </cell>
        </row>
        <row r="4132">
          <cell r="A4132" t="str">
            <v>440401060000</v>
          </cell>
          <cell r="B4132" t="str">
            <v>PINE BUSH CSD</v>
          </cell>
          <cell r="C4132" t="str">
            <v>440401060004</v>
          </cell>
          <cell r="D4132" t="str">
            <v>CRISPELL MIDDLE SCHOOL</v>
          </cell>
          <cell r="E4132" t="str">
            <v>Local Assistance Plan</v>
          </cell>
        </row>
        <row r="4133">
          <cell r="A4133" t="str">
            <v>440401060000</v>
          </cell>
          <cell r="B4133" t="str">
            <v>PINE BUSH CSD</v>
          </cell>
          <cell r="C4133" t="str">
            <v>440401060005</v>
          </cell>
          <cell r="D4133" t="str">
            <v>PINE BUSH SENIOR HIGH SCHOOL</v>
          </cell>
          <cell r="E4133" t="str">
            <v>Good Standing</v>
          </cell>
        </row>
        <row r="4134">
          <cell r="A4134" t="str">
            <v>440401060000</v>
          </cell>
          <cell r="B4134" t="str">
            <v>PINE BUSH CSD</v>
          </cell>
          <cell r="C4134" t="str">
            <v>440401060006</v>
          </cell>
          <cell r="D4134" t="str">
            <v>CIRCLEVILLE ELEMENTARY SCHOOL</v>
          </cell>
          <cell r="E4134" t="str">
            <v>Good Standing</v>
          </cell>
        </row>
        <row r="4135">
          <cell r="A4135" t="str">
            <v>440401060000</v>
          </cell>
          <cell r="B4135" t="str">
            <v>PINE BUSH CSD</v>
          </cell>
          <cell r="C4135" t="str">
            <v>440401060007</v>
          </cell>
          <cell r="D4135" t="str">
            <v>CIRCLEVILLE MIDDLE SCHOOL</v>
          </cell>
          <cell r="E4135" t="str">
            <v>Good Standing</v>
          </cell>
        </row>
        <row r="4136">
          <cell r="A4136" t="str">
            <v>440401060000</v>
          </cell>
          <cell r="B4136" t="str">
            <v>PINE BUSH CSD</v>
          </cell>
          <cell r="C4136" t="str">
            <v>440401060008</v>
          </cell>
          <cell r="D4136" t="str">
            <v>PAKANASINK ELEMENTARY SCHOOL</v>
          </cell>
          <cell r="E4136" t="str">
            <v>Good Standing</v>
          </cell>
        </row>
        <row r="4137">
          <cell r="A4137" t="str">
            <v>440401060000</v>
          </cell>
          <cell r="B4137" t="str">
            <v>PINE BUSH CSD</v>
          </cell>
          <cell r="C4137" t="str">
            <v>440401060009</v>
          </cell>
          <cell r="D4137" t="str">
            <v>PINE BUSH ELEMENTARY SCHOOL</v>
          </cell>
          <cell r="E4137" t="str">
            <v>Local Assistance Plan</v>
          </cell>
        </row>
        <row r="4138">
          <cell r="A4138" t="str">
            <v>131301040000</v>
          </cell>
          <cell r="B4138" t="str">
            <v>PINE PLAINS CSD</v>
          </cell>
          <cell r="C4138" t="str">
            <v>131301040000</v>
          </cell>
          <cell r="D4138" t="str">
            <v>PINE PLAINS CSD</v>
          </cell>
          <cell r="E4138" t="str">
            <v>Good Standing</v>
          </cell>
        </row>
        <row r="4139">
          <cell r="A4139" t="str">
            <v>131301040000</v>
          </cell>
          <cell r="B4139" t="str">
            <v>PINE PLAINS CSD</v>
          </cell>
          <cell r="C4139" t="str">
            <v>131301040001</v>
          </cell>
          <cell r="D4139" t="str">
            <v>SEYMOUR SMITH INTERMEDIATE LRN CTR</v>
          </cell>
          <cell r="E4139" t="str">
            <v>Good Standing</v>
          </cell>
        </row>
        <row r="4140">
          <cell r="A4140" t="str">
            <v>131301040000</v>
          </cell>
          <cell r="B4140" t="str">
            <v>PINE PLAINS CSD</v>
          </cell>
          <cell r="C4140" t="str">
            <v>131301040002</v>
          </cell>
          <cell r="D4140" t="str">
            <v>STISSING MOUNTAIN HIGH SCHOOL</v>
          </cell>
          <cell r="E4140" t="str">
            <v>Good Standing</v>
          </cell>
        </row>
        <row r="4141">
          <cell r="A4141" t="str">
            <v>131301040000</v>
          </cell>
          <cell r="B4141" t="str">
            <v>PINE PLAINS CSD</v>
          </cell>
          <cell r="C4141" t="str">
            <v>131301040003</v>
          </cell>
          <cell r="D4141" t="str">
            <v>COLD SPRING EARLY LEARNING CTR</v>
          </cell>
          <cell r="E4141" t="str">
            <v>Good Standing</v>
          </cell>
        </row>
        <row r="4142">
          <cell r="A4142" t="str">
            <v>131301040000</v>
          </cell>
          <cell r="B4142" t="str">
            <v>PINE PLAINS CSD</v>
          </cell>
          <cell r="C4142" t="str">
            <v>131301040004</v>
          </cell>
          <cell r="D4142" t="str">
            <v>STISSING MOUNTAIN MIDDLE SCHOOL</v>
          </cell>
          <cell r="E4142" t="str">
            <v>Good Standing</v>
          </cell>
        </row>
        <row r="4143">
          <cell r="A4143" t="str">
            <v>060601040000</v>
          </cell>
          <cell r="B4143" t="str">
            <v>PINE VALLEY CSD (SOUTH DAYTON)</v>
          </cell>
          <cell r="C4143" t="str">
            <v>060601040000</v>
          </cell>
          <cell r="D4143" t="str">
            <v>PINE VALLEY CSD (SOUTH DAYTON)</v>
          </cell>
          <cell r="E4143" t="str">
            <v>Good Standing</v>
          </cell>
        </row>
        <row r="4144">
          <cell r="A4144" t="str">
            <v>060601040000</v>
          </cell>
          <cell r="B4144" t="str">
            <v>PINE VALLEY CSD (SOUTH DAYTON)</v>
          </cell>
          <cell r="C4144" t="str">
            <v>060601040002</v>
          </cell>
          <cell r="D4144" t="str">
            <v>PINE VALLEY ELEMENTARY SCHOOL</v>
          </cell>
          <cell r="E4144" t="str">
            <v>Good Standing</v>
          </cell>
        </row>
        <row r="4145">
          <cell r="A4145" t="str">
            <v>060601040000</v>
          </cell>
          <cell r="B4145" t="str">
            <v>PINE VALLEY CSD (SOUTH DAYTON)</v>
          </cell>
          <cell r="C4145" t="str">
            <v>060601040003</v>
          </cell>
          <cell r="D4145" t="str">
            <v>PINE VALLEY CENTRAL JR-SR HIGH SCH</v>
          </cell>
          <cell r="E4145" t="str">
            <v>Good Standing</v>
          </cell>
        </row>
        <row r="4146">
          <cell r="A4146" t="str">
            <v>140600860853</v>
          </cell>
          <cell r="B4146" t="str">
            <v>PINNACLE CS</v>
          </cell>
          <cell r="C4146" t="str">
            <v>140600860853</v>
          </cell>
          <cell r="D4146" t="str">
            <v>PINNACLE CHARTER SCHOOL</v>
          </cell>
          <cell r="E4146" t="str">
            <v>Priority</v>
          </cell>
        </row>
        <row r="4147">
          <cell r="A4147" t="str">
            <v>200101080000</v>
          </cell>
          <cell r="B4147" t="str">
            <v>PISECO COMN SD</v>
          </cell>
          <cell r="C4147" t="str">
            <v>200101080000</v>
          </cell>
          <cell r="D4147" t="str">
            <v>PISECO COMN SD</v>
          </cell>
          <cell r="E4147" t="str">
            <v>Good Standing</v>
          </cell>
        </row>
        <row r="4148">
          <cell r="A4148" t="str">
            <v>200101080000</v>
          </cell>
          <cell r="B4148" t="str">
            <v>PISECO COMN SD</v>
          </cell>
          <cell r="C4148" t="str">
            <v>200101080001</v>
          </cell>
          <cell r="D4148" t="str">
            <v>PISECO ELEMENTARY SCHOOL</v>
          </cell>
          <cell r="E4148" t="str">
            <v>Good Standing</v>
          </cell>
        </row>
        <row r="4149">
          <cell r="A4149" t="str">
            <v>261401060000</v>
          </cell>
          <cell r="B4149" t="str">
            <v>PITTSFORD CSD</v>
          </cell>
          <cell r="C4149" t="str">
            <v>261401060002</v>
          </cell>
          <cell r="D4149" t="str">
            <v>JEFFERSON ROAD SCHOOL</v>
          </cell>
          <cell r="E4149" t="str">
            <v>Good Standing</v>
          </cell>
        </row>
        <row r="4150">
          <cell r="A4150" t="str">
            <v>261401060000</v>
          </cell>
          <cell r="B4150" t="str">
            <v>PITTSFORD CSD</v>
          </cell>
          <cell r="C4150" t="str">
            <v>261401060006</v>
          </cell>
          <cell r="D4150" t="str">
            <v>PITTSFORD SUTHERLAND HIGH SCHOOL</v>
          </cell>
          <cell r="E4150" t="str">
            <v>Good Standing</v>
          </cell>
        </row>
        <row r="4151">
          <cell r="A4151" t="str">
            <v>261401060000</v>
          </cell>
          <cell r="B4151" t="str">
            <v>PITTSFORD CSD</v>
          </cell>
          <cell r="C4151" t="str">
            <v>261401060008</v>
          </cell>
          <cell r="D4151" t="str">
            <v>BARKER ROAD MIDDLE SCHOOL</v>
          </cell>
          <cell r="E4151" t="str">
            <v>Good Standing</v>
          </cell>
        </row>
        <row r="4152">
          <cell r="A4152" t="str">
            <v>261401060000</v>
          </cell>
          <cell r="B4152" t="str">
            <v>PITTSFORD CSD</v>
          </cell>
          <cell r="C4152" t="str">
            <v>261401060009</v>
          </cell>
          <cell r="D4152" t="str">
            <v>THORNELL ROAD SCHOOL</v>
          </cell>
          <cell r="E4152" t="str">
            <v>Good Standing</v>
          </cell>
        </row>
        <row r="4153">
          <cell r="A4153" t="str">
            <v>261401060000</v>
          </cell>
          <cell r="B4153" t="str">
            <v>PITTSFORD CSD</v>
          </cell>
          <cell r="C4153" t="str">
            <v>261401060010</v>
          </cell>
          <cell r="D4153" t="str">
            <v>PITTSFORD-MENDON HIGH SCHOOL</v>
          </cell>
          <cell r="E4153" t="str">
            <v>Good Standing</v>
          </cell>
        </row>
        <row r="4154">
          <cell r="A4154" t="str">
            <v>261401060000</v>
          </cell>
          <cell r="B4154" t="str">
            <v>PITTSFORD CSD</v>
          </cell>
          <cell r="C4154" t="str">
            <v>261401060011</v>
          </cell>
          <cell r="D4154" t="str">
            <v>CALKINS ROAD MIDDLE SCHOOL</v>
          </cell>
          <cell r="E4154" t="str">
            <v>Good Standing</v>
          </cell>
        </row>
        <row r="4155">
          <cell r="A4155" t="str">
            <v>261401060000</v>
          </cell>
          <cell r="B4155" t="str">
            <v>PITTSFORD CSD</v>
          </cell>
          <cell r="C4155" t="str">
            <v>261401060000</v>
          </cell>
          <cell r="D4155" t="str">
            <v>PITTSFORD CSD</v>
          </cell>
          <cell r="E4155" t="str">
            <v>Good Standing</v>
          </cell>
        </row>
        <row r="4156">
          <cell r="A4156" t="str">
            <v>261401060000</v>
          </cell>
          <cell r="B4156" t="str">
            <v>PITTSFORD CSD</v>
          </cell>
          <cell r="C4156" t="str">
            <v>261401060001</v>
          </cell>
          <cell r="D4156" t="str">
            <v>ALLEN CREEK SCHOOL</v>
          </cell>
          <cell r="E4156" t="str">
            <v>Good Standing</v>
          </cell>
        </row>
        <row r="4157">
          <cell r="A4157" t="str">
            <v>261401060000</v>
          </cell>
          <cell r="B4157" t="str">
            <v>PITTSFORD CSD</v>
          </cell>
          <cell r="C4157" t="str">
            <v>261401060004</v>
          </cell>
          <cell r="D4157" t="str">
            <v>PARK ROAD SCHOOL</v>
          </cell>
          <cell r="E4157" t="str">
            <v>Good Standing</v>
          </cell>
        </row>
        <row r="4158">
          <cell r="A4158" t="str">
            <v>261401060000</v>
          </cell>
          <cell r="B4158" t="str">
            <v>PITTSFORD CSD</v>
          </cell>
          <cell r="C4158" t="str">
            <v>261401060005</v>
          </cell>
          <cell r="D4158" t="str">
            <v>MENDON CENTER ELEMENTARY SCHOOL</v>
          </cell>
          <cell r="E4158" t="str">
            <v>Good Standing</v>
          </cell>
        </row>
        <row r="4159">
          <cell r="A4159" t="str">
            <v>280518030000</v>
          </cell>
          <cell r="B4159" t="str">
            <v>PLAINEDGE UFSD</v>
          </cell>
          <cell r="C4159" t="str">
            <v>280518030009</v>
          </cell>
          <cell r="D4159" t="str">
            <v>PLAINEDGE SENIOR HIGH SCHOOL</v>
          </cell>
          <cell r="E4159" t="str">
            <v>Good Standing</v>
          </cell>
        </row>
        <row r="4160">
          <cell r="A4160" t="str">
            <v>280518030000</v>
          </cell>
          <cell r="B4160" t="str">
            <v>PLAINEDGE UFSD</v>
          </cell>
          <cell r="C4160" t="str">
            <v>280518030000</v>
          </cell>
          <cell r="D4160" t="str">
            <v>PLAINEDGE UFSD</v>
          </cell>
          <cell r="E4160" t="str">
            <v>Good Standing</v>
          </cell>
        </row>
        <row r="4161">
          <cell r="A4161" t="str">
            <v>280518030000</v>
          </cell>
          <cell r="B4161" t="str">
            <v>PLAINEDGE UFSD</v>
          </cell>
          <cell r="C4161" t="str">
            <v>280518030001</v>
          </cell>
          <cell r="D4161" t="str">
            <v>PLAINEDGE MIDDLE SCHOOL</v>
          </cell>
          <cell r="E4161" t="str">
            <v>Good Standing</v>
          </cell>
        </row>
        <row r="4162">
          <cell r="A4162" t="str">
            <v>280518030000</v>
          </cell>
          <cell r="B4162" t="str">
            <v>PLAINEDGE UFSD</v>
          </cell>
          <cell r="C4162" t="str">
            <v>280518030002</v>
          </cell>
          <cell r="D4162" t="str">
            <v>EASTPLAIN SCHOOL</v>
          </cell>
          <cell r="E4162" t="str">
            <v>Good Standing</v>
          </cell>
        </row>
        <row r="4163">
          <cell r="A4163" t="str">
            <v>280518030000</v>
          </cell>
          <cell r="B4163" t="str">
            <v>PLAINEDGE UFSD</v>
          </cell>
          <cell r="C4163" t="str">
            <v>280518030003</v>
          </cell>
          <cell r="D4163" t="str">
            <v>JOHN H WEST SCHOOL</v>
          </cell>
          <cell r="E4163" t="str">
            <v>Good Standing</v>
          </cell>
        </row>
        <row r="4164">
          <cell r="A4164" t="str">
            <v>280518030000</v>
          </cell>
          <cell r="B4164" t="str">
            <v>PLAINEDGE UFSD</v>
          </cell>
          <cell r="C4164" t="str">
            <v>280518030006</v>
          </cell>
          <cell r="D4164" t="str">
            <v>CHARLES E SCHWARTING SCHOOL</v>
          </cell>
          <cell r="E4164" t="str">
            <v>Local Assistance Plan</v>
          </cell>
        </row>
        <row r="4165">
          <cell r="A4165" t="str">
            <v>280504060000</v>
          </cell>
          <cell r="B4165" t="str">
            <v>PLAINVIEW-OLD BETHPAGE CSD</v>
          </cell>
          <cell r="C4165" t="str">
            <v>280504060010</v>
          </cell>
          <cell r="D4165" t="str">
            <v>PLAINVIEW-OLD BETHPAGE/JFK HS</v>
          </cell>
          <cell r="E4165" t="str">
            <v>Good Standing</v>
          </cell>
        </row>
        <row r="4166">
          <cell r="A4166" t="str">
            <v>280504060000</v>
          </cell>
          <cell r="B4166" t="str">
            <v>PLAINVIEW-OLD BETHPAGE CSD</v>
          </cell>
          <cell r="C4166" t="str">
            <v>280504060014</v>
          </cell>
          <cell r="D4166" t="str">
            <v>PLAINVIEW-OLD BETHPAGE MIDDLE SCH</v>
          </cell>
          <cell r="E4166" t="str">
            <v>Good Standing</v>
          </cell>
        </row>
        <row r="4167">
          <cell r="A4167" t="str">
            <v>280504060000</v>
          </cell>
          <cell r="B4167" t="str">
            <v>PLAINVIEW-OLD BETHPAGE CSD</v>
          </cell>
          <cell r="C4167" t="str">
            <v>280504060000</v>
          </cell>
          <cell r="D4167" t="str">
            <v>PLAINVIEW-OLD BETHPAGE CSD</v>
          </cell>
          <cell r="E4167" t="str">
            <v>Good Standing</v>
          </cell>
        </row>
        <row r="4168">
          <cell r="A4168" t="str">
            <v>280504060000</v>
          </cell>
          <cell r="B4168" t="str">
            <v>PLAINVIEW-OLD BETHPAGE CSD</v>
          </cell>
          <cell r="C4168" t="str">
            <v>280504060001</v>
          </cell>
          <cell r="D4168" t="str">
            <v>PASADENA ELEMENTARY SCHOOL</v>
          </cell>
          <cell r="E4168" t="str">
            <v>Good Standing</v>
          </cell>
        </row>
        <row r="4169">
          <cell r="A4169" t="str">
            <v>280504060000</v>
          </cell>
          <cell r="B4169" t="str">
            <v>PLAINVIEW-OLD BETHPAGE CSD</v>
          </cell>
          <cell r="C4169" t="str">
            <v>280504060004</v>
          </cell>
          <cell r="D4169" t="str">
            <v>PARKWAY SCHOOL</v>
          </cell>
          <cell r="E4169" t="str">
            <v>Good Standing</v>
          </cell>
        </row>
        <row r="4170">
          <cell r="A4170" t="str">
            <v>280504060000</v>
          </cell>
          <cell r="B4170" t="str">
            <v>PLAINVIEW-OLD BETHPAGE CSD</v>
          </cell>
          <cell r="C4170" t="str">
            <v>280504060006</v>
          </cell>
          <cell r="D4170" t="str">
            <v>H B MATTLIN MIDDLE SCHOOL</v>
          </cell>
          <cell r="E4170" t="str">
            <v>Good Standing</v>
          </cell>
        </row>
        <row r="4171">
          <cell r="A4171" t="str">
            <v>280504060000</v>
          </cell>
          <cell r="B4171" t="str">
            <v>PLAINVIEW-OLD BETHPAGE CSD</v>
          </cell>
          <cell r="C4171" t="str">
            <v>280504060012</v>
          </cell>
          <cell r="D4171" t="str">
            <v>OLD BETHPAGE SCHOOL</v>
          </cell>
          <cell r="E4171" t="str">
            <v>Good Standing</v>
          </cell>
        </row>
        <row r="4172">
          <cell r="A4172" t="str">
            <v>280504060000</v>
          </cell>
          <cell r="B4172" t="str">
            <v>PLAINVIEW-OLD BETHPAGE CSD</v>
          </cell>
          <cell r="C4172" t="str">
            <v>280504060015</v>
          </cell>
          <cell r="D4172" t="str">
            <v>STRATFORD ROAD SCHOOL</v>
          </cell>
          <cell r="E4172" t="str">
            <v>Good Standing</v>
          </cell>
        </row>
        <row r="4173">
          <cell r="A4173" t="str">
            <v>280504060000</v>
          </cell>
          <cell r="B4173" t="str">
            <v>PLAINVIEW-OLD BETHPAGE CSD</v>
          </cell>
          <cell r="C4173" t="str">
            <v>280504060016</v>
          </cell>
          <cell r="D4173" t="str">
            <v>PLAINVIEW-OLD BETHPAGE KNDG CTR</v>
          </cell>
          <cell r="E4173" t="str">
            <v>Good Standing</v>
          </cell>
        </row>
        <row r="4174">
          <cell r="A4174" t="str">
            <v>091200010000</v>
          </cell>
          <cell r="B4174" t="str">
            <v>PLATTSBURGH CITY SD</v>
          </cell>
          <cell r="C4174" t="str">
            <v>091200010000</v>
          </cell>
          <cell r="D4174" t="str">
            <v>PLATTSBURGH CITY SD</v>
          </cell>
          <cell r="E4174" t="str">
            <v>Good Standing</v>
          </cell>
        </row>
        <row r="4175">
          <cell r="A4175" t="str">
            <v>091200010000</v>
          </cell>
          <cell r="B4175" t="str">
            <v>PLATTSBURGH CITY SD</v>
          </cell>
          <cell r="C4175" t="str">
            <v>091200010001</v>
          </cell>
          <cell r="D4175" t="str">
            <v>BAILEY AVENUE SCHOOL</v>
          </cell>
          <cell r="E4175" t="str">
            <v>Good Standing</v>
          </cell>
        </row>
        <row r="4176">
          <cell r="A4176" t="str">
            <v>091200010000</v>
          </cell>
          <cell r="B4176" t="str">
            <v>PLATTSBURGH CITY SD</v>
          </cell>
          <cell r="C4176" t="str">
            <v>091200010003</v>
          </cell>
          <cell r="D4176" t="str">
            <v>ARTHUR P MOMOT ELEMENTARY SCHOOL</v>
          </cell>
          <cell r="E4176" t="str">
            <v>Good Standing</v>
          </cell>
        </row>
        <row r="4177">
          <cell r="A4177" t="str">
            <v>091200010000</v>
          </cell>
          <cell r="B4177" t="str">
            <v>PLATTSBURGH CITY SD</v>
          </cell>
          <cell r="C4177" t="str">
            <v>091200010004</v>
          </cell>
          <cell r="D4177" t="str">
            <v>OAK STREET SCHOOL</v>
          </cell>
          <cell r="E4177" t="str">
            <v>Good Standing</v>
          </cell>
        </row>
        <row r="4178">
          <cell r="A4178" t="str">
            <v>091200010000</v>
          </cell>
          <cell r="B4178" t="str">
            <v>PLATTSBURGH CITY SD</v>
          </cell>
          <cell r="C4178" t="str">
            <v>091200010005</v>
          </cell>
          <cell r="D4178" t="str">
            <v>STAFFORD MIDDLE SCHOOL</v>
          </cell>
          <cell r="E4178" t="str">
            <v>Good Standing</v>
          </cell>
        </row>
        <row r="4179">
          <cell r="A4179" t="str">
            <v>091200010000</v>
          </cell>
          <cell r="B4179" t="str">
            <v>PLATTSBURGH CITY SD</v>
          </cell>
          <cell r="C4179" t="str">
            <v>091200010006</v>
          </cell>
          <cell r="D4179" t="str">
            <v>PLATTSBURGH SENIOR HIGH SCHOOL</v>
          </cell>
          <cell r="E4179" t="str">
            <v>Good Standing</v>
          </cell>
        </row>
        <row r="4180">
          <cell r="A4180" t="str">
            <v>660809030000</v>
          </cell>
          <cell r="B4180" t="str">
            <v>PLEASANTVILLE UFSD</v>
          </cell>
          <cell r="C4180" t="str">
            <v>660809030003</v>
          </cell>
          <cell r="D4180" t="str">
            <v>PLEASANTVILLE HIGH SCHOOL</v>
          </cell>
          <cell r="E4180" t="str">
            <v>Good Standing</v>
          </cell>
        </row>
        <row r="4181">
          <cell r="A4181" t="str">
            <v>660809030000</v>
          </cell>
          <cell r="B4181" t="str">
            <v>PLEASANTVILLE UFSD</v>
          </cell>
          <cell r="C4181" t="str">
            <v>660809030000</v>
          </cell>
          <cell r="D4181" t="str">
            <v>PLEASANTVILLE UFSD</v>
          </cell>
          <cell r="E4181" t="str">
            <v>Good Standing</v>
          </cell>
        </row>
        <row r="4182">
          <cell r="A4182" t="str">
            <v>660809030000</v>
          </cell>
          <cell r="B4182" t="str">
            <v>PLEASANTVILLE UFSD</v>
          </cell>
          <cell r="C4182" t="str">
            <v>660809030002</v>
          </cell>
          <cell r="D4182" t="str">
            <v>BEDFORD ROAD SCHOOL</v>
          </cell>
          <cell r="E4182" t="str">
            <v>Good Standing</v>
          </cell>
        </row>
        <row r="4183">
          <cell r="A4183" t="str">
            <v>660809030000</v>
          </cell>
          <cell r="B4183" t="str">
            <v>PLEASANTVILLE UFSD</v>
          </cell>
          <cell r="C4183" t="str">
            <v>660809030004</v>
          </cell>
          <cell r="D4183" t="str">
            <v>PLEASANTVILLE MIDDLE SCHOOL</v>
          </cell>
          <cell r="E4183" t="str">
            <v>Good Standing</v>
          </cell>
        </row>
        <row r="4184">
          <cell r="A4184" t="str">
            <v>660802040000</v>
          </cell>
          <cell r="B4184" t="str">
            <v>POCANTICO HILLS CSD</v>
          </cell>
          <cell r="C4184" t="str">
            <v>660802040000</v>
          </cell>
          <cell r="D4184" t="str">
            <v>POCANTICO HILLS CSD</v>
          </cell>
          <cell r="E4184" t="str">
            <v>Good Standing</v>
          </cell>
        </row>
        <row r="4185">
          <cell r="A4185" t="str">
            <v>660802040000</v>
          </cell>
          <cell r="B4185" t="str">
            <v>POCANTICO HILLS CSD</v>
          </cell>
          <cell r="C4185" t="str">
            <v>660802040001</v>
          </cell>
          <cell r="D4185" t="str">
            <v>POCANTICO HILLS CENTRAL SCHOOL</v>
          </cell>
          <cell r="E4185" t="str">
            <v>Good Standing</v>
          </cell>
        </row>
        <row r="4186">
          <cell r="A4186" t="str">
            <v>211103040000</v>
          </cell>
          <cell r="B4186" t="str">
            <v>POLAND CSD</v>
          </cell>
          <cell r="C4186" t="str">
            <v>211103040000</v>
          </cell>
          <cell r="D4186" t="str">
            <v>POLAND CSD</v>
          </cell>
          <cell r="E4186" t="str">
            <v>Good Standing</v>
          </cell>
        </row>
        <row r="4187">
          <cell r="A4187" t="str">
            <v>211103040000</v>
          </cell>
          <cell r="B4187" t="str">
            <v>POLAND CSD</v>
          </cell>
          <cell r="C4187" t="str">
            <v>211103040001</v>
          </cell>
          <cell r="D4187" t="str">
            <v>POLAND JUNIOR-SENIOR HIGH SCHOOL</v>
          </cell>
          <cell r="E4187" t="str">
            <v>Good Standing</v>
          </cell>
        </row>
        <row r="4188">
          <cell r="A4188" t="str">
            <v>211103040000</v>
          </cell>
          <cell r="B4188" t="str">
            <v>POLAND CSD</v>
          </cell>
          <cell r="C4188" t="str">
            <v>211103040003</v>
          </cell>
          <cell r="D4188" t="str">
            <v>POLAND ELEMENTARY SCHOOL</v>
          </cell>
          <cell r="E4188" t="str">
            <v>Good Standing</v>
          </cell>
        </row>
        <row r="4189">
          <cell r="A4189" t="str">
            <v>051101040000</v>
          </cell>
          <cell r="B4189" t="str">
            <v>PORT BYRON CSD</v>
          </cell>
          <cell r="C4189" t="str">
            <v>051101040000</v>
          </cell>
          <cell r="D4189" t="str">
            <v>PORT BYRON CSD</v>
          </cell>
          <cell r="E4189" t="str">
            <v>Good Standing</v>
          </cell>
        </row>
        <row r="4190">
          <cell r="A4190" t="str">
            <v>051101040000</v>
          </cell>
          <cell r="B4190" t="str">
            <v>PORT BYRON CSD</v>
          </cell>
          <cell r="C4190" t="str">
            <v>051101040001</v>
          </cell>
          <cell r="D4190" t="str">
            <v>A A GATES ELEMENTARY SCHOOL</v>
          </cell>
          <cell r="E4190" t="str">
            <v>Good Standing</v>
          </cell>
        </row>
        <row r="4191">
          <cell r="A4191" t="str">
            <v>051101040000</v>
          </cell>
          <cell r="B4191" t="str">
            <v>PORT BYRON CSD</v>
          </cell>
          <cell r="C4191" t="str">
            <v>051101040004</v>
          </cell>
          <cell r="D4191" t="str">
            <v>PORT BYRON SENIOR HIGH SCHOOL</v>
          </cell>
          <cell r="E4191" t="str">
            <v>Local Assistance Plan</v>
          </cell>
        </row>
        <row r="4192">
          <cell r="A4192" t="str">
            <v>661904030000</v>
          </cell>
          <cell r="B4192" t="str">
            <v>PORT CHESTER-RYE UFSD</v>
          </cell>
          <cell r="C4192" t="str">
            <v>661904030000</v>
          </cell>
          <cell r="D4192" t="str">
            <v>PORT CHESTER-RYE UFSD</v>
          </cell>
          <cell r="E4192" t="str">
            <v>Good Standing</v>
          </cell>
        </row>
        <row r="4193">
          <cell r="A4193" t="str">
            <v>661904030000</v>
          </cell>
          <cell r="B4193" t="str">
            <v>PORT CHESTER-RYE UFSD</v>
          </cell>
          <cell r="C4193" t="str">
            <v>661904030003</v>
          </cell>
          <cell r="D4193" t="str">
            <v>JOHN F KENNEDY MAGNET SCHOOL</v>
          </cell>
          <cell r="E4193" t="str">
            <v>Good Standing</v>
          </cell>
        </row>
        <row r="4194">
          <cell r="A4194" t="str">
            <v>661904030000</v>
          </cell>
          <cell r="B4194" t="str">
            <v>PORT CHESTER-RYE UFSD</v>
          </cell>
          <cell r="C4194" t="str">
            <v>661904030004</v>
          </cell>
          <cell r="D4194" t="str">
            <v>KING STREET SCHOOL</v>
          </cell>
          <cell r="E4194" t="str">
            <v>Good Standing</v>
          </cell>
        </row>
        <row r="4195">
          <cell r="A4195" t="str">
            <v>661904030000</v>
          </cell>
          <cell r="B4195" t="str">
            <v>PORT CHESTER-RYE UFSD</v>
          </cell>
          <cell r="C4195" t="str">
            <v>661904030005</v>
          </cell>
          <cell r="D4195" t="str">
            <v>PARK AVENUE SCHOOL</v>
          </cell>
          <cell r="E4195" t="str">
            <v>Good Standing</v>
          </cell>
        </row>
        <row r="4196">
          <cell r="A4196" t="str">
            <v>661904030000</v>
          </cell>
          <cell r="B4196" t="str">
            <v>PORT CHESTER-RYE UFSD</v>
          </cell>
          <cell r="C4196" t="str">
            <v>661904030006</v>
          </cell>
          <cell r="D4196" t="str">
            <v>THOMAS A EDISON SCHOOL</v>
          </cell>
          <cell r="E4196" t="str">
            <v>Good Standing</v>
          </cell>
        </row>
        <row r="4197">
          <cell r="A4197" t="str">
            <v>661904030000</v>
          </cell>
          <cell r="B4197" t="str">
            <v>PORT CHESTER-RYE UFSD</v>
          </cell>
          <cell r="C4197" t="str">
            <v>661904030008</v>
          </cell>
          <cell r="D4197" t="str">
            <v>PORT CHESTER SENIOR HIGH SCHOOL</v>
          </cell>
          <cell r="E4197" t="str">
            <v>Good Standing</v>
          </cell>
        </row>
        <row r="4198">
          <cell r="A4198" t="str">
            <v>661904030000</v>
          </cell>
          <cell r="B4198" t="str">
            <v>PORT CHESTER-RYE UFSD</v>
          </cell>
          <cell r="C4198" t="str">
            <v>661904030010</v>
          </cell>
          <cell r="D4198" t="str">
            <v>PORT CHESTER MIDDLE SCHOOL</v>
          </cell>
          <cell r="E4198" t="str">
            <v>Local Assistance Plan</v>
          </cell>
        </row>
        <row r="4199">
          <cell r="A4199" t="str">
            <v>580206020000</v>
          </cell>
          <cell r="B4199" t="str">
            <v>PORT JEFFERSON UFSD</v>
          </cell>
          <cell r="C4199" t="str">
            <v>580206020002</v>
          </cell>
          <cell r="D4199" t="str">
            <v>PORT JEFFERSON MIDDLE SCHOOL</v>
          </cell>
          <cell r="E4199" t="str">
            <v>Good Standing</v>
          </cell>
        </row>
        <row r="4200">
          <cell r="A4200" t="str">
            <v>580206020000</v>
          </cell>
          <cell r="B4200" t="str">
            <v>PORT JEFFERSON UFSD</v>
          </cell>
          <cell r="C4200" t="str">
            <v>580206020003</v>
          </cell>
          <cell r="D4200" t="str">
            <v>EARL L VANDERMEULEN HIGH SCHOOL</v>
          </cell>
          <cell r="E4200" t="str">
            <v>Good Standing</v>
          </cell>
        </row>
        <row r="4201">
          <cell r="A4201" t="str">
            <v>580206020000</v>
          </cell>
          <cell r="B4201" t="str">
            <v>PORT JEFFERSON UFSD</v>
          </cell>
          <cell r="C4201" t="str">
            <v>580206020000</v>
          </cell>
          <cell r="D4201" t="str">
            <v>PORT JEFFERSON UFSD</v>
          </cell>
          <cell r="E4201" t="str">
            <v>Good Standing</v>
          </cell>
        </row>
        <row r="4202">
          <cell r="A4202" t="str">
            <v>580206020000</v>
          </cell>
          <cell r="B4202" t="str">
            <v>PORT JEFFERSON UFSD</v>
          </cell>
          <cell r="C4202" t="str">
            <v>580206020004</v>
          </cell>
          <cell r="D4202" t="str">
            <v>EDNA LOUISE SPEAR ELEMENTARY SCHOOL</v>
          </cell>
          <cell r="E4202" t="str">
            <v>Good Standing</v>
          </cell>
        </row>
        <row r="4203">
          <cell r="A4203" t="str">
            <v>441800050000</v>
          </cell>
          <cell r="B4203" t="str">
            <v>PORT JERVIS CITY SD</v>
          </cell>
          <cell r="C4203" t="str">
            <v>441800050000</v>
          </cell>
          <cell r="D4203" t="str">
            <v>PORT JERVIS CITY SD</v>
          </cell>
          <cell r="E4203" t="str">
            <v>Good Standing</v>
          </cell>
        </row>
        <row r="4204">
          <cell r="A4204" t="str">
            <v>441800050000</v>
          </cell>
          <cell r="B4204" t="str">
            <v>PORT JERVIS CITY SD</v>
          </cell>
          <cell r="C4204" t="str">
            <v>441800050001</v>
          </cell>
          <cell r="D4204" t="str">
            <v>ANNA S KUHL ELEMENTARY SCHOOL</v>
          </cell>
          <cell r="E4204" t="str">
            <v>Good Standing</v>
          </cell>
        </row>
        <row r="4205">
          <cell r="A4205" t="str">
            <v>441800050000</v>
          </cell>
          <cell r="B4205" t="str">
            <v>PORT JERVIS CITY SD</v>
          </cell>
          <cell r="C4205" t="str">
            <v>441800050002</v>
          </cell>
          <cell r="D4205" t="str">
            <v>N A HAMILTON BICENTENIAL SCHOOL</v>
          </cell>
          <cell r="E4205" t="str">
            <v>Good Standing</v>
          </cell>
        </row>
        <row r="4206">
          <cell r="A4206" t="str">
            <v>441800050000</v>
          </cell>
          <cell r="B4206" t="str">
            <v>PORT JERVIS CITY SD</v>
          </cell>
          <cell r="C4206" t="str">
            <v>441800050005</v>
          </cell>
          <cell r="D4206" t="str">
            <v>PORT JERVIS MIDDLE SCHOOL</v>
          </cell>
          <cell r="E4206" t="str">
            <v>Good Standing</v>
          </cell>
        </row>
        <row r="4207">
          <cell r="A4207" t="str">
            <v>441800050000</v>
          </cell>
          <cell r="B4207" t="str">
            <v>PORT JERVIS CITY SD</v>
          </cell>
          <cell r="C4207" t="str">
            <v>441800050006</v>
          </cell>
          <cell r="D4207" t="str">
            <v>PORT JERVIS SENIOR HIGH SCHOOL</v>
          </cell>
          <cell r="E4207" t="str">
            <v>Good Standing</v>
          </cell>
        </row>
        <row r="4208">
          <cell r="A4208" t="str">
            <v>280404030000</v>
          </cell>
          <cell r="B4208" t="str">
            <v>PORT WASHINGTON UFSD</v>
          </cell>
          <cell r="C4208" t="str">
            <v>280404030006</v>
          </cell>
          <cell r="D4208" t="str">
            <v>SOUTH SALEM ELEMENTARY SCHOOL</v>
          </cell>
          <cell r="E4208" t="str">
            <v>Good Standing</v>
          </cell>
        </row>
        <row r="4209">
          <cell r="A4209" t="str">
            <v>280404030000</v>
          </cell>
          <cell r="B4209" t="str">
            <v>PORT WASHINGTON UFSD</v>
          </cell>
          <cell r="C4209" t="str">
            <v>280404030009</v>
          </cell>
          <cell r="D4209" t="str">
            <v>PAUL D SCHREIBER SENIO HIGH SCHOOL</v>
          </cell>
          <cell r="E4209" t="str">
            <v>Good Standing</v>
          </cell>
        </row>
        <row r="4210">
          <cell r="A4210" t="str">
            <v>280404030000</v>
          </cell>
          <cell r="B4210" t="str">
            <v>PORT WASHINGTON UFSD</v>
          </cell>
          <cell r="C4210" t="str">
            <v>280404030000</v>
          </cell>
          <cell r="D4210" t="str">
            <v>PORT WASHINGTON UFSD</v>
          </cell>
          <cell r="E4210" t="str">
            <v>Good Standing</v>
          </cell>
        </row>
        <row r="4211">
          <cell r="A4211" t="str">
            <v>280404030000</v>
          </cell>
          <cell r="B4211" t="str">
            <v>PORT WASHINGTON UFSD</v>
          </cell>
          <cell r="C4211" t="str">
            <v>280404030002</v>
          </cell>
          <cell r="D4211" t="str">
            <v>GUGGENHEIM ELEMENTARY SCHOOL</v>
          </cell>
          <cell r="E4211" t="str">
            <v>Good Standing</v>
          </cell>
        </row>
        <row r="4212">
          <cell r="A4212" t="str">
            <v>280404030000</v>
          </cell>
          <cell r="B4212" t="str">
            <v>PORT WASHINGTON UFSD</v>
          </cell>
          <cell r="C4212" t="str">
            <v>280404030004</v>
          </cell>
          <cell r="D4212" t="str">
            <v>MANORHAVEN ELEMENTARY SCHOOL</v>
          </cell>
          <cell r="E4212" t="str">
            <v>Good Standing</v>
          </cell>
        </row>
        <row r="4213">
          <cell r="A4213" t="str">
            <v>280404030000</v>
          </cell>
          <cell r="B4213" t="str">
            <v>PORT WASHINGTON UFSD</v>
          </cell>
          <cell r="C4213" t="str">
            <v>280404030005</v>
          </cell>
          <cell r="D4213" t="str">
            <v>JOHN J DALY ELEMENTARY SCHOOL</v>
          </cell>
          <cell r="E4213" t="str">
            <v>Good Standing</v>
          </cell>
        </row>
        <row r="4214">
          <cell r="A4214" t="str">
            <v>280404030000</v>
          </cell>
          <cell r="B4214" t="str">
            <v>PORT WASHINGTON UFSD</v>
          </cell>
          <cell r="C4214" t="str">
            <v>280404030007</v>
          </cell>
          <cell r="D4214" t="str">
            <v>JOHN PHILIP SOUSA ELEMENTARY SCHOOL</v>
          </cell>
          <cell r="E4214" t="str">
            <v>Good Standing</v>
          </cell>
        </row>
        <row r="4215">
          <cell r="A4215" t="str">
            <v>280404030000</v>
          </cell>
          <cell r="B4215" t="str">
            <v>PORT WASHINGTON UFSD</v>
          </cell>
          <cell r="C4215" t="str">
            <v>280404030008</v>
          </cell>
          <cell r="D4215" t="str">
            <v>CARRIE PALMER WEBER MIDDLE SCHOOL</v>
          </cell>
          <cell r="E4215" t="str">
            <v>Good Standing</v>
          </cell>
        </row>
        <row r="4216">
          <cell r="A4216" t="str">
            <v>042901040000</v>
          </cell>
          <cell r="B4216" t="str">
            <v>PORTVILLE CSD</v>
          </cell>
          <cell r="C4216" t="str">
            <v>042901040000</v>
          </cell>
          <cell r="D4216" t="str">
            <v>PORTVILLE CSD</v>
          </cell>
          <cell r="E4216" t="str">
            <v>Good Standing</v>
          </cell>
        </row>
        <row r="4217">
          <cell r="A4217" t="str">
            <v>042901040000</v>
          </cell>
          <cell r="B4217" t="str">
            <v>PORTVILLE CSD</v>
          </cell>
          <cell r="C4217" t="str">
            <v>042901040001</v>
          </cell>
          <cell r="D4217" t="str">
            <v>PORTVILLE ELEMENTARY SCHOOL</v>
          </cell>
          <cell r="E4217" t="str">
            <v>Good Standing</v>
          </cell>
        </row>
        <row r="4218">
          <cell r="A4218" t="str">
            <v>042901040000</v>
          </cell>
          <cell r="B4218" t="str">
            <v>PORTVILLE CSD</v>
          </cell>
          <cell r="C4218" t="str">
            <v>042901040002</v>
          </cell>
          <cell r="D4218" t="str">
            <v>PORTVILLE JUNIOR-SENIOR HIGH SCHOOL</v>
          </cell>
          <cell r="E4218" t="str">
            <v>Good Standing</v>
          </cell>
        </row>
        <row r="4219">
          <cell r="A4219" t="str">
            <v>512902060000</v>
          </cell>
          <cell r="B4219" t="str">
            <v>POTSDAM CSD</v>
          </cell>
          <cell r="C4219" t="str">
            <v>512902060000</v>
          </cell>
          <cell r="D4219" t="str">
            <v>POTSDAM CSD</v>
          </cell>
          <cell r="E4219" t="str">
            <v>Good Standing</v>
          </cell>
        </row>
        <row r="4220">
          <cell r="A4220" t="str">
            <v>512902060000</v>
          </cell>
          <cell r="B4220" t="str">
            <v>POTSDAM CSD</v>
          </cell>
          <cell r="C4220" t="str">
            <v>512902060002</v>
          </cell>
          <cell r="D4220" t="str">
            <v>LAWRENCE AVENUE ELEMENTARY SCHOOL</v>
          </cell>
          <cell r="E4220" t="str">
            <v>Good Standing</v>
          </cell>
        </row>
        <row r="4221">
          <cell r="A4221" t="str">
            <v>512902060000</v>
          </cell>
          <cell r="B4221" t="str">
            <v>POTSDAM CSD</v>
          </cell>
          <cell r="C4221" t="str">
            <v>512902060003</v>
          </cell>
          <cell r="D4221" t="str">
            <v>POTSDAM SENIOR HIGH SCHOOL</v>
          </cell>
          <cell r="E4221" t="str">
            <v>Good Standing</v>
          </cell>
        </row>
        <row r="4222">
          <cell r="A4222" t="str">
            <v>512902060000</v>
          </cell>
          <cell r="B4222" t="str">
            <v>POTSDAM CSD</v>
          </cell>
          <cell r="C4222" t="str">
            <v>512902060004</v>
          </cell>
          <cell r="D4222" t="str">
            <v>A A KINGSTON MIDDLE SCHOOL</v>
          </cell>
          <cell r="E4222" t="str">
            <v>Good Standing</v>
          </cell>
        </row>
        <row r="4223">
          <cell r="A4223" t="str">
            <v>131500010000</v>
          </cell>
          <cell r="B4223" t="str">
            <v>POUGHKEEPSIE CITY SD</v>
          </cell>
          <cell r="C4223" t="str">
            <v>131500010000</v>
          </cell>
          <cell r="D4223" t="str">
            <v>POUGHKEEPSIE CITY SD</v>
          </cell>
          <cell r="E4223" t="str">
            <v>Focus District</v>
          </cell>
        </row>
        <row r="4224">
          <cell r="A4224" t="str">
            <v>131500010000</v>
          </cell>
          <cell r="B4224" t="str">
            <v>POUGHKEEPSIE CITY SD</v>
          </cell>
          <cell r="C4224" t="str">
            <v>131500010001</v>
          </cell>
          <cell r="D4224" t="str">
            <v>WARRING MAGNET ACAD OF SCI &amp; TECH</v>
          </cell>
          <cell r="E4224" t="str">
            <v>Focus</v>
          </cell>
        </row>
        <row r="4225">
          <cell r="A4225" t="str">
            <v>131500010000</v>
          </cell>
          <cell r="B4225" t="str">
            <v>POUGHKEEPSIE CITY SD</v>
          </cell>
          <cell r="C4225" t="str">
            <v>131500010003</v>
          </cell>
          <cell r="D4225" t="str">
            <v>GOV GEORGE CLINTON SCHOOL</v>
          </cell>
          <cell r="E4225" t="str">
            <v>Focus</v>
          </cell>
        </row>
        <row r="4226">
          <cell r="A4226" t="str">
            <v>131500010000</v>
          </cell>
          <cell r="B4226" t="str">
            <v>POUGHKEEPSIE CITY SD</v>
          </cell>
          <cell r="C4226" t="str">
            <v>131500010006</v>
          </cell>
          <cell r="D4226" t="str">
            <v>G W KRIEGER SCHOOL</v>
          </cell>
          <cell r="E4226" t="str">
            <v>Focus</v>
          </cell>
        </row>
        <row r="4227">
          <cell r="A4227" t="str">
            <v>131500010000</v>
          </cell>
          <cell r="B4227" t="str">
            <v>POUGHKEEPSIE CITY SD</v>
          </cell>
          <cell r="C4227" t="str">
            <v>131500010009</v>
          </cell>
          <cell r="D4227" t="str">
            <v>MORSE YOUNG MAGNET SCHOOL</v>
          </cell>
          <cell r="E4227" t="str">
            <v>Focus</v>
          </cell>
        </row>
        <row r="4228">
          <cell r="A4228" t="str">
            <v>131500010000</v>
          </cell>
          <cell r="B4228" t="str">
            <v>POUGHKEEPSIE CITY SD</v>
          </cell>
          <cell r="C4228" t="str">
            <v>131500010010</v>
          </cell>
          <cell r="D4228" t="str">
            <v>POUGHKEEPSIE HIGH SCHOOL</v>
          </cell>
          <cell r="E4228" t="str">
            <v>Priority</v>
          </cell>
        </row>
        <row r="4229">
          <cell r="A4229" t="str">
            <v>131500010000</v>
          </cell>
          <cell r="B4229" t="str">
            <v>POUGHKEEPSIE CITY SD</v>
          </cell>
          <cell r="C4229" t="str">
            <v>131500010011</v>
          </cell>
          <cell r="D4229" t="str">
            <v>POUGHKEEPSIE MIDDLE SCHOOL</v>
          </cell>
          <cell r="E4229" t="str">
            <v>Priority</v>
          </cell>
        </row>
        <row r="4230">
          <cell r="A4230" t="str">
            <v>131500010000</v>
          </cell>
          <cell r="B4230" t="str">
            <v>POUGHKEEPSIE CITY SD</v>
          </cell>
          <cell r="C4230" t="str">
            <v>131500010013</v>
          </cell>
          <cell r="D4230" t="str">
            <v>COLUMBUS SCHOOL</v>
          </cell>
          <cell r="E4230" t="str">
            <v>Good Standing</v>
          </cell>
        </row>
        <row r="4231">
          <cell r="A4231" t="str">
            <v>572301040000</v>
          </cell>
          <cell r="B4231" t="str">
            <v>PRATTSBURGH CSD</v>
          </cell>
          <cell r="C4231" t="str">
            <v>572301040001</v>
          </cell>
          <cell r="D4231" t="str">
            <v>PRATTSBURGH CENTRAL SCHOOL</v>
          </cell>
          <cell r="E4231" t="str">
            <v>Good Standing</v>
          </cell>
        </row>
        <row r="4232">
          <cell r="A4232" t="str">
            <v>572301040000</v>
          </cell>
          <cell r="B4232" t="str">
            <v>PRATTSBURGH CSD</v>
          </cell>
          <cell r="C4232" t="str">
            <v>572301040000</v>
          </cell>
          <cell r="D4232" t="str">
            <v>PRATTSBURGH CSD</v>
          </cell>
          <cell r="E4232" t="str">
            <v>Good Standing</v>
          </cell>
        </row>
        <row r="4233">
          <cell r="A4233" t="str">
            <v>461801040000</v>
          </cell>
          <cell r="B4233" t="str">
            <v>PULASKI CSD</v>
          </cell>
          <cell r="C4233" t="str">
            <v>461801040000</v>
          </cell>
          <cell r="D4233" t="str">
            <v>PULASKI CSD</v>
          </cell>
          <cell r="E4233" t="str">
            <v>Good Standing</v>
          </cell>
        </row>
        <row r="4234">
          <cell r="A4234" t="str">
            <v>461801040000</v>
          </cell>
          <cell r="B4234" t="str">
            <v>PULASKI CSD</v>
          </cell>
          <cell r="C4234" t="str">
            <v>461801040001</v>
          </cell>
          <cell r="D4234" t="str">
            <v>PULASKI HIGH SCHOOL</v>
          </cell>
          <cell r="E4234" t="str">
            <v>Good Standing</v>
          </cell>
        </row>
        <row r="4235">
          <cell r="A4235" t="str">
            <v>461801040000</v>
          </cell>
          <cell r="B4235" t="str">
            <v>PULASKI CSD</v>
          </cell>
          <cell r="C4235" t="str">
            <v>461801040003</v>
          </cell>
          <cell r="D4235" t="str">
            <v>PULASKI ELEMENTARY SCHOOL</v>
          </cell>
          <cell r="E4235" t="str">
            <v>Good Standing</v>
          </cell>
        </row>
        <row r="4236">
          <cell r="A4236" t="str">
            <v>461801040000</v>
          </cell>
          <cell r="B4236" t="str">
            <v>PULASKI CSD</v>
          </cell>
          <cell r="C4236" t="str">
            <v>461801040004</v>
          </cell>
          <cell r="D4236" t="str">
            <v>PULASKI MIDDLE SCHOOL</v>
          </cell>
          <cell r="E4236" t="str">
            <v>Good Standing</v>
          </cell>
        </row>
        <row r="4237">
          <cell r="A4237" t="str">
            <v>641401040000</v>
          </cell>
          <cell r="B4237" t="str">
            <v>PUTNAM CSD</v>
          </cell>
          <cell r="C4237" t="str">
            <v>641401040000</v>
          </cell>
          <cell r="D4237" t="str">
            <v>PUTNAM CSD</v>
          </cell>
          <cell r="E4237" t="str">
            <v>Good Standing</v>
          </cell>
        </row>
        <row r="4238">
          <cell r="A4238" t="str">
            <v>641401040000</v>
          </cell>
          <cell r="B4238" t="str">
            <v>PUTNAM CSD</v>
          </cell>
          <cell r="C4238" t="str">
            <v>641401040001</v>
          </cell>
          <cell r="D4238" t="str">
            <v>PUTNAM CENTRAL SCHOOL</v>
          </cell>
          <cell r="E4238" t="str">
            <v>Good Standing</v>
          </cell>
        </row>
        <row r="4239">
          <cell r="A4239" t="str">
            <v>480503040000</v>
          </cell>
          <cell r="B4239" t="str">
            <v>PUTNAM VALLEY CSD</v>
          </cell>
          <cell r="C4239" t="str">
            <v>480503040000</v>
          </cell>
          <cell r="D4239" t="str">
            <v>PUTNAM VALLEY CSD</v>
          </cell>
          <cell r="E4239" t="str">
            <v>Good Standing</v>
          </cell>
        </row>
        <row r="4240">
          <cell r="A4240" t="str">
            <v>480503040000</v>
          </cell>
          <cell r="B4240" t="str">
            <v>PUTNAM VALLEY CSD</v>
          </cell>
          <cell r="C4240" t="str">
            <v>480503040001</v>
          </cell>
          <cell r="D4240" t="str">
            <v>PUTNAM VALLEY HIGH SCHOOL</v>
          </cell>
          <cell r="E4240" t="str">
            <v>Good Standing</v>
          </cell>
        </row>
        <row r="4241">
          <cell r="A4241" t="str">
            <v>480503040000</v>
          </cell>
          <cell r="B4241" t="str">
            <v>PUTNAM VALLEY CSD</v>
          </cell>
          <cell r="C4241" t="str">
            <v>480503040002</v>
          </cell>
          <cell r="D4241" t="str">
            <v>PUTNAM VALLEY MIDDLE SCHOOL</v>
          </cell>
          <cell r="E4241" t="str">
            <v>Good Standing</v>
          </cell>
        </row>
        <row r="4242">
          <cell r="A4242" t="str">
            <v>480503040000</v>
          </cell>
          <cell r="B4242" t="str">
            <v>PUTNAM VALLEY CSD</v>
          </cell>
          <cell r="C4242" t="str">
            <v>480503040003</v>
          </cell>
          <cell r="D4242" t="str">
            <v>PUTNAM VALLEY ELEMENTARY SCHOOL</v>
          </cell>
          <cell r="E4242" t="str">
            <v>Good Standing</v>
          </cell>
        </row>
        <row r="4243">
          <cell r="A4243" t="str">
            <v>630902030000</v>
          </cell>
          <cell r="B4243" t="str">
            <v>QUEENSBURY UFSD</v>
          </cell>
          <cell r="C4243" t="str">
            <v>630902030000</v>
          </cell>
          <cell r="D4243" t="str">
            <v>QUEENSBURY UFSD</v>
          </cell>
          <cell r="E4243" t="str">
            <v>Good Standing</v>
          </cell>
        </row>
        <row r="4244">
          <cell r="A4244" t="str">
            <v>630902030000</v>
          </cell>
          <cell r="B4244" t="str">
            <v>QUEENSBURY UFSD</v>
          </cell>
          <cell r="C4244" t="str">
            <v>630902030001</v>
          </cell>
          <cell r="D4244" t="str">
            <v>QUEENSBURY ELEMENTARY SCHOOL</v>
          </cell>
          <cell r="E4244" t="str">
            <v>Good Standing</v>
          </cell>
        </row>
        <row r="4245">
          <cell r="A4245" t="str">
            <v>630902030000</v>
          </cell>
          <cell r="B4245" t="str">
            <v>QUEENSBURY UFSD</v>
          </cell>
          <cell r="C4245" t="str">
            <v>630902030002</v>
          </cell>
          <cell r="D4245" t="str">
            <v>QUEENSBURY SENIOR HIGH SCHOOL</v>
          </cell>
          <cell r="E4245" t="str">
            <v>Good Standing</v>
          </cell>
        </row>
        <row r="4246">
          <cell r="A4246" t="str">
            <v>630902030000</v>
          </cell>
          <cell r="B4246" t="str">
            <v>QUEENSBURY UFSD</v>
          </cell>
          <cell r="C4246" t="str">
            <v>630902030003</v>
          </cell>
          <cell r="D4246" t="str">
            <v>QUEENSBURY MIDDLE SCHOOL</v>
          </cell>
          <cell r="E4246" t="str">
            <v>Good Standing</v>
          </cell>
        </row>
        <row r="4247">
          <cell r="A4247" t="str">
            <v>630902030000</v>
          </cell>
          <cell r="B4247" t="str">
            <v>QUEENSBURY UFSD</v>
          </cell>
          <cell r="C4247" t="str">
            <v>630902030004</v>
          </cell>
          <cell r="D4247" t="str">
            <v>WILLIAM H BARTON INTERMEDIATE SCH</v>
          </cell>
          <cell r="E4247" t="str">
            <v>Good Standing</v>
          </cell>
        </row>
        <row r="4248">
          <cell r="A4248" t="str">
            <v>580903020000</v>
          </cell>
          <cell r="B4248" t="str">
            <v>QUOGUE UFSD</v>
          </cell>
          <cell r="C4248" t="str">
            <v>580903020000</v>
          </cell>
          <cell r="D4248" t="str">
            <v>QUOGUE UFSD</v>
          </cell>
          <cell r="E4248" t="str">
            <v>Good Standing</v>
          </cell>
        </row>
        <row r="4249">
          <cell r="A4249" t="str">
            <v>580903020000</v>
          </cell>
          <cell r="B4249" t="str">
            <v>QUOGUE UFSD</v>
          </cell>
          <cell r="C4249" t="str">
            <v>580903020001</v>
          </cell>
          <cell r="D4249" t="str">
            <v>QUOGUE ELEMENTARY SCHOOL</v>
          </cell>
          <cell r="E4249" t="str">
            <v>Good Standing</v>
          </cell>
        </row>
        <row r="4250">
          <cell r="A4250" t="str">
            <v>500401060000</v>
          </cell>
          <cell r="B4250" t="str">
            <v>RAMAPO CSD (SUFFERN)</v>
          </cell>
          <cell r="C4250" t="str">
            <v>500401060009</v>
          </cell>
          <cell r="D4250" t="str">
            <v>SUFFERN SENIOR HIGH SCHOOL</v>
          </cell>
          <cell r="E4250" t="str">
            <v>Good Standing</v>
          </cell>
        </row>
        <row r="4251">
          <cell r="A4251" t="str">
            <v>500401060000</v>
          </cell>
          <cell r="B4251" t="str">
            <v>RAMAPO CSD (SUFFERN)</v>
          </cell>
          <cell r="C4251" t="str">
            <v>500401060000</v>
          </cell>
          <cell r="D4251" t="str">
            <v>RAMAPO CSD (SUFFERN)</v>
          </cell>
          <cell r="E4251" t="str">
            <v>Good Standing</v>
          </cell>
        </row>
        <row r="4252">
          <cell r="A4252" t="str">
            <v>500401060000</v>
          </cell>
          <cell r="B4252" t="str">
            <v>RAMAPO CSD (SUFFERN)</v>
          </cell>
          <cell r="C4252" t="str">
            <v>500401060001</v>
          </cell>
          <cell r="D4252" t="str">
            <v>CHERRY LANE ELEMENTARY SCHOOL</v>
          </cell>
          <cell r="E4252" t="str">
            <v>Good Standing</v>
          </cell>
        </row>
        <row r="4253">
          <cell r="A4253" t="str">
            <v>500401060000</v>
          </cell>
          <cell r="B4253" t="str">
            <v>RAMAPO CSD (SUFFERN)</v>
          </cell>
          <cell r="C4253" t="str">
            <v>500401060002</v>
          </cell>
          <cell r="D4253" t="str">
            <v>RICHARD P CONNOR ELEMENTARY SCHOOL</v>
          </cell>
          <cell r="E4253" t="str">
            <v>Good Standing</v>
          </cell>
        </row>
        <row r="4254">
          <cell r="A4254" t="str">
            <v>500401060000</v>
          </cell>
          <cell r="B4254" t="str">
            <v>RAMAPO CSD (SUFFERN)</v>
          </cell>
          <cell r="C4254" t="str">
            <v>500401060004</v>
          </cell>
          <cell r="D4254" t="str">
            <v>SLOATSBURG ELEMENTARY SCHOOL</v>
          </cell>
          <cell r="E4254" t="str">
            <v>Good Standing</v>
          </cell>
        </row>
        <row r="4255">
          <cell r="A4255" t="str">
            <v>500401060000</v>
          </cell>
          <cell r="B4255" t="str">
            <v>RAMAPO CSD (SUFFERN)</v>
          </cell>
          <cell r="C4255" t="str">
            <v>500401060010</v>
          </cell>
          <cell r="D4255" t="str">
            <v>MONTEBELLO ROAD SCHOOL</v>
          </cell>
          <cell r="E4255" t="str">
            <v>Good Standing</v>
          </cell>
        </row>
        <row r="4256">
          <cell r="A4256" t="str">
            <v>500401060000</v>
          </cell>
          <cell r="B4256" t="str">
            <v>RAMAPO CSD (SUFFERN)</v>
          </cell>
          <cell r="C4256" t="str">
            <v>500401060011</v>
          </cell>
          <cell r="D4256" t="str">
            <v>SUFFERN MIDDLE SCHOOL</v>
          </cell>
          <cell r="E4256" t="str">
            <v>Good Standing</v>
          </cell>
        </row>
        <row r="4257">
          <cell r="A4257" t="str">
            <v>500401060000</v>
          </cell>
          <cell r="B4257" t="str">
            <v>RAMAPO CSD (SUFFERN)</v>
          </cell>
          <cell r="C4257" t="str">
            <v>500401060012</v>
          </cell>
          <cell r="D4257" t="str">
            <v>VIOLA ELEMENTARY SCHOOL</v>
          </cell>
          <cell r="E4257" t="str">
            <v>Good Standing</v>
          </cell>
        </row>
        <row r="4258">
          <cell r="A4258" t="str">
            <v>043011020000</v>
          </cell>
          <cell r="B4258" t="str">
            <v>RANDOLPH ACAD UFSD</v>
          </cell>
          <cell r="C4258" t="str">
            <v>043011020000</v>
          </cell>
          <cell r="D4258" t="str">
            <v>RANDOLPH ACAD UFSD</v>
          </cell>
          <cell r="E4258" t="str">
            <v>Good Standing</v>
          </cell>
        </row>
        <row r="4259">
          <cell r="A4259" t="str">
            <v>043011020000</v>
          </cell>
          <cell r="B4259" t="str">
            <v>RANDOLPH ACAD UFSD</v>
          </cell>
          <cell r="C4259" t="str">
            <v>043011020001</v>
          </cell>
          <cell r="D4259" t="str">
            <v>RANDOLPH ACADEMY</v>
          </cell>
          <cell r="E4259" t="str">
            <v>Good Standing</v>
          </cell>
        </row>
        <row r="4260">
          <cell r="A4260" t="str">
            <v>043011020000</v>
          </cell>
          <cell r="B4260" t="str">
            <v>RANDOLPH ACAD UFSD</v>
          </cell>
          <cell r="C4260" t="str">
            <v>043011020002</v>
          </cell>
          <cell r="D4260" t="str">
            <v>RANDOLPH ACADEMY-HOPEVALE CAMPUS</v>
          </cell>
          <cell r="E4260" t="str">
            <v>Good Standing</v>
          </cell>
        </row>
        <row r="4261">
          <cell r="A4261" t="str">
            <v>043001040000</v>
          </cell>
          <cell r="B4261" t="str">
            <v>RANDOLPH CSD</v>
          </cell>
          <cell r="C4261" t="str">
            <v>043001040000</v>
          </cell>
          <cell r="D4261" t="str">
            <v>RANDOLPH CSD</v>
          </cell>
          <cell r="E4261" t="str">
            <v>Good Standing</v>
          </cell>
        </row>
        <row r="4262">
          <cell r="A4262" t="str">
            <v>043001040000</v>
          </cell>
          <cell r="B4262" t="str">
            <v>RANDOLPH CSD</v>
          </cell>
          <cell r="C4262" t="str">
            <v>043001040002</v>
          </cell>
          <cell r="D4262" t="str">
            <v>RANDOLPH SENIOR HIGH SCHOOL</v>
          </cell>
          <cell r="E4262" t="str">
            <v>Good Standing</v>
          </cell>
        </row>
        <row r="4263">
          <cell r="A4263" t="str">
            <v>043001040000</v>
          </cell>
          <cell r="B4263" t="str">
            <v>RANDOLPH CSD</v>
          </cell>
          <cell r="C4263" t="str">
            <v>043001040003</v>
          </cell>
          <cell r="D4263" t="str">
            <v>G N CHAPMAN ELEMENTARY SCHOOL</v>
          </cell>
          <cell r="E4263" t="str">
            <v>Good Standing</v>
          </cell>
        </row>
        <row r="4264">
          <cell r="A4264" t="str">
            <v>010402060000</v>
          </cell>
          <cell r="B4264" t="str">
            <v>RAVENA-COEYMANS-SELKIRK CSD</v>
          </cell>
          <cell r="C4264" t="str">
            <v>010402060000</v>
          </cell>
          <cell r="D4264" t="str">
            <v>RAVENA-COEYMANS-SELKIRK CSD</v>
          </cell>
          <cell r="E4264" t="str">
            <v>Good Standing</v>
          </cell>
        </row>
        <row r="4265">
          <cell r="A4265" t="str">
            <v>010402060000</v>
          </cell>
          <cell r="B4265" t="str">
            <v>RAVENA-COEYMANS-SELKIRK CSD</v>
          </cell>
          <cell r="C4265" t="str">
            <v>010402060001</v>
          </cell>
          <cell r="D4265" t="str">
            <v>RAVENA-COEYMANS-SELKIRK SR HS</v>
          </cell>
          <cell r="E4265" t="str">
            <v>Good Standing</v>
          </cell>
        </row>
        <row r="4266">
          <cell r="A4266" t="str">
            <v>010402060000</v>
          </cell>
          <cell r="B4266" t="str">
            <v>RAVENA-COEYMANS-SELKIRK CSD</v>
          </cell>
          <cell r="C4266" t="str">
            <v>010402060002</v>
          </cell>
          <cell r="D4266" t="str">
            <v>ALBERTUS W BECKER SCHOOL</v>
          </cell>
          <cell r="E4266" t="str">
            <v>Good Standing</v>
          </cell>
        </row>
        <row r="4267">
          <cell r="A4267" t="str">
            <v>010402060000</v>
          </cell>
          <cell r="B4267" t="str">
            <v>RAVENA-COEYMANS-SELKIRK CSD</v>
          </cell>
          <cell r="C4267" t="str">
            <v>010402060003</v>
          </cell>
          <cell r="D4267" t="str">
            <v>PIETER B COEYMANS SCHOOL</v>
          </cell>
          <cell r="E4267" t="str">
            <v>Local Assistance Plan</v>
          </cell>
        </row>
        <row r="4268">
          <cell r="A4268" t="str">
            <v>010402060000</v>
          </cell>
          <cell r="B4268" t="str">
            <v>RAVENA-COEYMANS-SELKIRK CSD</v>
          </cell>
          <cell r="C4268" t="str">
            <v>010402060008</v>
          </cell>
          <cell r="D4268" t="str">
            <v>RAVENA-COEYMANS-SELKIRK MID SCH</v>
          </cell>
          <cell r="E4268" t="str">
            <v>Good Standing</v>
          </cell>
        </row>
        <row r="4269">
          <cell r="A4269" t="str">
            <v>651503040000</v>
          </cell>
          <cell r="B4269" t="str">
            <v>RED CREEK CSD</v>
          </cell>
          <cell r="C4269" t="str">
            <v>651503040000</v>
          </cell>
          <cell r="D4269" t="str">
            <v>RED CREEK CSD</v>
          </cell>
          <cell r="E4269" t="str">
            <v>Good Standing</v>
          </cell>
        </row>
        <row r="4270">
          <cell r="A4270" t="str">
            <v>651503040000</v>
          </cell>
          <cell r="B4270" t="str">
            <v>RED CREEK CSD</v>
          </cell>
          <cell r="C4270" t="str">
            <v>651503040002</v>
          </cell>
          <cell r="D4270" t="str">
            <v>MARGARET W CUYLER ELEMENTARY SCHOOL</v>
          </cell>
          <cell r="E4270" t="str">
            <v>Good Standing</v>
          </cell>
        </row>
        <row r="4271">
          <cell r="A4271" t="str">
            <v>651503040000</v>
          </cell>
          <cell r="B4271" t="str">
            <v>RED CREEK CSD</v>
          </cell>
          <cell r="C4271" t="str">
            <v>651503040003</v>
          </cell>
          <cell r="D4271" t="str">
            <v>RED CREEK HIGH SCHOOL</v>
          </cell>
          <cell r="E4271" t="str">
            <v>Good Standing</v>
          </cell>
        </row>
        <row r="4272">
          <cell r="A4272" t="str">
            <v>651503040000</v>
          </cell>
          <cell r="B4272" t="str">
            <v>RED CREEK CSD</v>
          </cell>
          <cell r="C4272" t="str">
            <v>651503040004</v>
          </cell>
          <cell r="D4272" t="str">
            <v>RED CREEK MIDDLE SCHOOL</v>
          </cell>
          <cell r="E4272" t="str">
            <v>Good Standing</v>
          </cell>
        </row>
        <row r="4273">
          <cell r="A4273" t="str">
            <v>131701060000</v>
          </cell>
          <cell r="B4273" t="str">
            <v>RED HOOK CSD</v>
          </cell>
          <cell r="C4273" t="str">
            <v>131701060002</v>
          </cell>
          <cell r="D4273" t="str">
            <v>RED HOOK SENIOR HIGH SCHOOL</v>
          </cell>
          <cell r="E4273" t="str">
            <v>Good Standing</v>
          </cell>
        </row>
        <row r="4274">
          <cell r="A4274" t="str">
            <v>131701060000</v>
          </cell>
          <cell r="B4274" t="str">
            <v>RED HOOK CSD</v>
          </cell>
          <cell r="C4274" t="str">
            <v>131701060000</v>
          </cell>
          <cell r="D4274" t="str">
            <v>RED HOOK CSD</v>
          </cell>
          <cell r="E4274" t="str">
            <v>Good Standing</v>
          </cell>
        </row>
        <row r="4275">
          <cell r="A4275" t="str">
            <v>131701060000</v>
          </cell>
          <cell r="B4275" t="str">
            <v>RED HOOK CSD</v>
          </cell>
          <cell r="C4275" t="str">
            <v>131701060004</v>
          </cell>
          <cell r="D4275" t="str">
            <v>LINDEN AVENUE MIDDLE SCHOOL</v>
          </cell>
          <cell r="E4275" t="str">
            <v>Local Assistance Plan</v>
          </cell>
        </row>
        <row r="4276">
          <cell r="A4276" t="str">
            <v>131701060000</v>
          </cell>
          <cell r="B4276" t="str">
            <v>RED HOOK CSD</v>
          </cell>
          <cell r="C4276" t="str">
            <v>131701060006</v>
          </cell>
          <cell r="D4276" t="str">
            <v>MILL ROAD-INTERMEDIATE GRADES</v>
          </cell>
          <cell r="E4276" t="str">
            <v>Good Standing</v>
          </cell>
        </row>
        <row r="4277">
          <cell r="A4277" t="str">
            <v>131701060000</v>
          </cell>
          <cell r="B4277" t="str">
            <v>RED HOOK CSD</v>
          </cell>
          <cell r="C4277" t="str">
            <v>131701060008</v>
          </cell>
          <cell r="D4277" t="str">
            <v>MILL ROAD-PRIMARY GRADES</v>
          </cell>
          <cell r="E4277" t="str">
            <v>Good Standing</v>
          </cell>
        </row>
        <row r="4278">
          <cell r="A4278" t="str">
            <v>411701040000</v>
          </cell>
          <cell r="B4278" t="str">
            <v>REMSEN CSD</v>
          </cell>
          <cell r="C4278" t="str">
            <v>411701040000</v>
          </cell>
          <cell r="D4278" t="str">
            <v>REMSEN CSD</v>
          </cell>
          <cell r="E4278" t="str">
            <v>Good Standing</v>
          </cell>
        </row>
        <row r="4279">
          <cell r="A4279" t="str">
            <v>411701040000</v>
          </cell>
          <cell r="B4279" t="str">
            <v>REMSEN CSD</v>
          </cell>
          <cell r="C4279" t="str">
            <v>411701040001</v>
          </cell>
          <cell r="D4279" t="str">
            <v>REMSEN ELEMENTARY SCHOOL</v>
          </cell>
          <cell r="E4279" t="str">
            <v>Local Assistance Plan</v>
          </cell>
        </row>
        <row r="4280">
          <cell r="A4280" t="str">
            <v>411701040000</v>
          </cell>
          <cell r="B4280" t="str">
            <v>REMSEN CSD</v>
          </cell>
          <cell r="C4280" t="str">
            <v>411701040002</v>
          </cell>
          <cell r="D4280" t="str">
            <v>REMSEN JUNIOR-SENIOR HIGH SCHOOL</v>
          </cell>
          <cell r="E4280" t="str">
            <v>Good Standing</v>
          </cell>
        </row>
        <row r="4281">
          <cell r="A4281" t="str">
            <v>580901020000</v>
          </cell>
          <cell r="B4281" t="str">
            <v>REMSENBURG-SPEONK UFSD</v>
          </cell>
          <cell r="C4281" t="str">
            <v>580901020000</v>
          </cell>
          <cell r="D4281" t="str">
            <v>REMSENBURG-SPEONK UFSD</v>
          </cell>
          <cell r="E4281" t="str">
            <v>Good Standing</v>
          </cell>
        </row>
        <row r="4282">
          <cell r="A4282" t="str">
            <v>580901020000</v>
          </cell>
          <cell r="B4282" t="str">
            <v>REMSENBURG-SPEONK UFSD</v>
          </cell>
          <cell r="C4282" t="str">
            <v>580901020001</v>
          </cell>
          <cell r="D4282" t="str">
            <v>REMSENBURG-SPEONK ELEMENTARY SCH</v>
          </cell>
          <cell r="E4282" t="str">
            <v>Good Standing</v>
          </cell>
        </row>
        <row r="4283">
          <cell r="A4283" t="str">
            <v>310400860968</v>
          </cell>
          <cell r="B4283" t="str">
            <v>RENAISSANCE CHS-INNOVATION</v>
          </cell>
          <cell r="C4283" t="str">
            <v>310400860968</v>
          </cell>
          <cell r="D4283" t="str">
            <v>RENAISSANCE CHARTER HS-INNOVATION</v>
          </cell>
          <cell r="E4283" t="str">
            <v>Good Standing</v>
          </cell>
        </row>
        <row r="4284">
          <cell r="A4284" t="str">
            <v>343000860822</v>
          </cell>
          <cell r="B4284" t="str">
            <v>RENAISSANCE CS (THE)</v>
          </cell>
          <cell r="C4284" t="str">
            <v>343000860822</v>
          </cell>
          <cell r="D4284" t="str">
            <v>RENAISSANCE CHARTER SCHOOL (THE)</v>
          </cell>
          <cell r="E4284" t="str">
            <v>Good Standing</v>
          </cell>
        </row>
        <row r="4285">
          <cell r="A4285" t="str">
            <v>491200010000</v>
          </cell>
          <cell r="B4285" t="str">
            <v>RENSSELAER CITY SD</v>
          </cell>
          <cell r="C4285" t="str">
            <v>491200010000</v>
          </cell>
          <cell r="D4285" t="str">
            <v>RENSSELAER CITY SD</v>
          </cell>
          <cell r="E4285" t="str">
            <v>Good Standing</v>
          </cell>
        </row>
        <row r="4286">
          <cell r="A4286" t="str">
            <v>491200010000</v>
          </cell>
          <cell r="B4286" t="str">
            <v>RENSSELAER CITY SD</v>
          </cell>
          <cell r="C4286" t="str">
            <v>491200010006</v>
          </cell>
          <cell r="D4286" t="str">
            <v>VAN RENSSELAER ELEMENTARY SCHOOL</v>
          </cell>
          <cell r="E4286" t="str">
            <v>Local Assistance Plan</v>
          </cell>
        </row>
        <row r="4287">
          <cell r="A4287" t="str">
            <v>491200010000</v>
          </cell>
          <cell r="B4287" t="str">
            <v>RENSSELAER CITY SD</v>
          </cell>
          <cell r="C4287" t="str">
            <v>491200010007</v>
          </cell>
          <cell r="D4287" t="str">
            <v>RENSSELAER JUNIOR/SENIOR HIGH</v>
          </cell>
          <cell r="E4287" t="str">
            <v>Good Standing</v>
          </cell>
        </row>
        <row r="4288">
          <cell r="A4288" t="str">
            <v>131801040000</v>
          </cell>
          <cell r="B4288" t="str">
            <v>RHINEBECK CSD</v>
          </cell>
          <cell r="C4288" t="str">
            <v>131801040001</v>
          </cell>
          <cell r="D4288" t="str">
            <v>RHINEBECK SENIOR HIGH SCHOOL</v>
          </cell>
          <cell r="E4288" t="str">
            <v>Good Standing</v>
          </cell>
        </row>
        <row r="4289">
          <cell r="A4289" t="str">
            <v>131801040000</v>
          </cell>
          <cell r="B4289" t="str">
            <v>RHINEBECK CSD</v>
          </cell>
          <cell r="C4289" t="str">
            <v>131801040000</v>
          </cell>
          <cell r="D4289" t="str">
            <v>RHINEBECK CSD</v>
          </cell>
          <cell r="E4289" t="str">
            <v>Good Standing</v>
          </cell>
        </row>
        <row r="4290">
          <cell r="A4290" t="str">
            <v>131801040000</v>
          </cell>
          <cell r="B4290" t="str">
            <v>RHINEBECK CSD</v>
          </cell>
          <cell r="C4290" t="str">
            <v>131801040002</v>
          </cell>
          <cell r="D4290" t="str">
            <v>CHANCELLOR LIVINGSTON ELEMENTARY SCH</v>
          </cell>
          <cell r="E4290" t="str">
            <v>Good Standing</v>
          </cell>
        </row>
        <row r="4291">
          <cell r="A4291" t="str">
            <v>131801040000</v>
          </cell>
          <cell r="B4291" t="str">
            <v>RHINEBECK CSD</v>
          </cell>
          <cell r="C4291" t="str">
            <v>131801040003</v>
          </cell>
          <cell r="D4291" t="str">
            <v>BULKELEY MIDDLE SCHOOL</v>
          </cell>
          <cell r="E4291" t="str">
            <v>Good Standing</v>
          </cell>
        </row>
        <row r="4292">
          <cell r="A4292" t="str">
            <v>472001040000</v>
          </cell>
          <cell r="B4292" t="str">
            <v>RICHFIELD SPRINGS CSD</v>
          </cell>
          <cell r="C4292" t="str">
            <v>472001040000</v>
          </cell>
          <cell r="D4292" t="str">
            <v>RICHFIELD SPRINGS CSD</v>
          </cell>
          <cell r="E4292" t="str">
            <v>Focus District</v>
          </cell>
        </row>
        <row r="4293">
          <cell r="A4293" t="str">
            <v>472001040000</v>
          </cell>
          <cell r="B4293" t="str">
            <v>RICHFIELD SPRINGS CSD</v>
          </cell>
          <cell r="C4293" t="str">
            <v>472001040001</v>
          </cell>
          <cell r="D4293" t="str">
            <v>RICHFIELD SPRINGS CENTRAL SCHOOL</v>
          </cell>
          <cell r="E4293" t="str">
            <v>Focus</v>
          </cell>
        </row>
        <row r="4294">
          <cell r="A4294" t="str">
            <v>062401040000</v>
          </cell>
          <cell r="B4294" t="str">
            <v>RIPLEY CSD</v>
          </cell>
          <cell r="C4294" t="str">
            <v>062401040000</v>
          </cell>
          <cell r="D4294" t="str">
            <v>RIPLEY CSD</v>
          </cell>
          <cell r="E4294" t="str">
            <v>Focus District</v>
          </cell>
        </row>
        <row r="4295">
          <cell r="A4295" t="str">
            <v>062401040000</v>
          </cell>
          <cell r="B4295" t="str">
            <v>RIPLEY CSD</v>
          </cell>
          <cell r="C4295" t="str">
            <v>062401040001</v>
          </cell>
          <cell r="D4295" t="str">
            <v>RIPLEY CENTRAL SCHOOL</v>
          </cell>
          <cell r="E4295" t="str">
            <v>Focus</v>
          </cell>
        </row>
        <row r="4296">
          <cell r="A4296" t="str">
            <v>580602860032</v>
          </cell>
          <cell r="B4296" t="str">
            <v>RIVERHEAD CSD</v>
          </cell>
          <cell r="C4296" t="str">
            <v>580602860032</v>
          </cell>
          <cell r="D4296" t="str">
            <v>RIVERHEAD CHARTER SCHOOL</v>
          </cell>
          <cell r="E4296" t="str">
            <v>Good Standing</v>
          </cell>
        </row>
        <row r="4297">
          <cell r="A4297" t="str">
            <v>580602040000</v>
          </cell>
          <cell r="B4297" t="str">
            <v>RIVERHEAD CSD</v>
          </cell>
          <cell r="C4297" t="str">
            <v>580602040000</v>
          </cell>
          <cell r="D4297" t="str">
            <v>RIVERHEAD CSD</v>
          </cell>
          <cell r="E4297" t="str">
            <v>Good Standing</v>
          </cell>
        </row>
        <row r="4298">
          <cell r="A4298" t="str">
            <v>580602040000</v>
          </cell>
          <cell r="B4298" t="str">
            <v>RIVERHEAD CSD</v>
          </cell>
          <cell r="C4298" t="str">
            <v>580602040002</v>
          </cell>
          <cell r="D4298" t="str">
            <v>ROANOKE AVENUE SCHOOL</v>
          </cell>
          <cell r="E4298" t="str">
            <v>Local Assistance Plan</v>
          </cell>
        </row>
        <row r="4299">
          <cell r="A4299" t="str">
            <v>580602040000</v>
          </cell>
          <cell r="B4299" t="str">
            <v>RIVERHEAD CSD</v>
          </cell>
          <cell r="C4299" t="str">
            <v>580602040003</v>
          </cell>
          <cell r="D4299" t="str">
            <v>AQUEBOGUE ELEMENTARY SCHOOL</v>
          </cell>
          <cell r="E4299" t="str">
            <v>Good Standing</v>
          </cell>
        </row>
        <row r="4300">
          <cell r="A4300" t="str">
            <v>580602040000</v>
          </cell>
          <cell r="B4300" t="str">
            <v>RIVERHEAD CSD</v>
          </cell>
          <cell r="C4300" t="str">
            <v>580602040004</v>
          </cell>
          <cell r="D4300" t="str">
            <v>PHILLIPS AVENUE SCHOOL</v>
          </cell>
          <cell r="E4300" t="str">
            <v>Local Assistance Plan</v>
          </cell>
        </row>
        <row r="4301">
          <cell r="A4301" t="str">
            <v>580602040000</v>
          </cell>
          <cell r="B4301" t="str">
            <v>RIVERHEAD CSD</v>
          </cell>
          <cell r="C4301" t="str">
            <v>580602040006</v>
          </cell>
          <cell r="D4301" t="str">
            <v>RIVERHEAD MIDDLE SCHOOL</v>
          </cell>
          <cell r="E4301" t="str">
            <v>Good Standing</v>
          </cell>
        </row>
        <row r="4302">
          <cell r="A4302" t="str">
            <v>580602040000</v>
          </cell>
          <cell r="B4302" t="str">
            <v>RIVERHEAD CSD</v>
          </cell>
          <cell r="C4302" t="str">
            <v>580602040007</v>
          </cell>
          <cell r="D4302" t="str">
            <v>RILEY AVENUE SCHOOL</v>
          </cell>
          <cell r="E4302" t="str">
            <v>Good Standing</v>
          </cell>
        </row>
        <row r="4303">
          <cell r="A4303" t="str">
            <v>580602040000</v>
          </cell>
          <cell r="B4303" t="str">
            <v>RIVERHEAD CSD</v>
          </cell>
          <cell r="C4303" t="str">
            <v>580602040008</v>
          </cell>
          <cell r="D4303" t="str">
            <v>RIVERHEAD SENIOR HIGH SCHOOL</v>
          </cell>
          <cell r="E4303" t="str">
            <v>Good Standing</v>
          </cell>
        </row>
        <row r="4304">
          <cell r="A4304" t="str">
            <v>580602040000</v>
          </cell>
          <cell r="B4304" t="str">
            <v>RIVERHEAD CSD</v>
          </cell>
          <cell r="C4304" t="str">
            <v>580602040009</v>
          </cell>
          <cell r="D4304" t="str">
            <v>PULASKI STREET ELEMENTARY SCHOOL</v>
          </cell>
          <cell r="E4304" t="str">
            <v>Local Assistance Plan</v>
          </cell>
        </row>
        <row r="4305">
          <cell r="A4305" t="str">
            <v>342900860974</v>
          </cell>
          <cell r="B4305" t="str">
            <v>RIVERTON STREET CS</v>
          </cell>
          <cell r="C4305" t="str">
            <v>342900860974</v>
          </cell>
          <cell r="D4305" t="str">
            <v>RIVERTON STREET CHARTER SCHOOL</v>
          </cell>
          <cell r="E4305" t="str">
            <v>Good Standing</v>
          </cell>
        </row>
        <row r="4306">
          <cell r="A4306" t="str">
            <v>342800860969</v>
          </cell>
          <cell r="B4306" t="str">
            <v>ROCHDALE EARLY ADVANTAGE CS</v>
          </cell>
          <cell r="C4306" t="str">
            <v>342800860969</v>
          </cell>
          <cell r="D4306" t="str">
            <v>ROCHDALE EARLY ADVANTAGE CHARTER SCH</v>
          </cell>
          <cell r="E4306" t="str">
            <v>Good Standing</v>
          </cell>
        </row>
        <row r="4307">
          <cell r="A4307" t="str">
            <v>261600860910</v>
          </cell>
          <cell r="B4307" t="str">
            <v>ROCHESTER ACADEMY CS</v>
          </cell>
          <cell r="C4307" t="str">
            <v>261600860910</v>
          </cell>
          <cell r="D4307" t="str">
            <v>ROCHESTER ACADEMY CHARTER SCHOOL</v>
          </cell>
          <cell r="E4307" t="str">
            <v>Focus Charter</v>
          </cell>
        </row>
        <row r="4308">
          <cell r="A4308" t="str">
            <v>261600010000</v>
          </cell>
          <cell r="B4308" t="str">
            <v>ROCHESTER CITY SD</v>
          </cell>
          <cell r="C4308" t="str">
            <v>261600010000</v>
          </cell>
          <cell r="D4308" t="str">
            <v>ROCHESTER CITY SD</v>
          </cell>
          <cell r="E4308" t="str">
            <v>Focus District</v>
          </cell>
        </row>
        <row r="4309">
          <cell r="A4309" t="str">
            <v>261600010000</v>
          </cell>
          <cell r="B4309" t="str">
            <v>ROCHESTER CITY SD</v>
          </cell>
          <cell r="C4309" t="str">
            <v>261600010001</v>
          </cell>
          <cell r="D4309" t="str">
            <v>SCHOOL 1-MARTIN B ANDERSON</v>
          </cell>
          <cell r="E4309" t="str">
            <v>Focus</v>
          </cell>
        </row>
        <row r="4310">
          <cell r="A4310" t="str">
            <v>261600010000</v>
          </cell>
          <cell r="B4310" t="str">
            <v>ROCHESTER CITY SD</v>
          </cell>
          <cell r="C4310" t="str">
            <v>261600010002</v>
          </cell>
          <cell r="D4310" t="str">
            <v>SCHOOL 2-CLARA BARTON</v>
          </cell>
          <cell r="E4310" t="str">
            <v>Focus</v>
          </cell>
        </row>
        <row r="4311">
          <cell r="A4311" t="str">
            <v>261600010000</v>
          </cell>
          <cell r="B4311" t="str">
            <v>ROCHESTER CITY SD</v>
          </cell>
          <cell r="C4311" t="str">
            <v>261600010003</v>
          </cell>
          <cell r="D4311" t="str">
            <v>SCHOOL 3-NATHANIEL ROCHESTER</v>
          </cell>
          <cell r="E4311" t="str">
            <v>Priority</v>
          </cell>
        </row>
        <row r="4312">
          <cell r="A4312" t="str">
            <v>261600010000</v>
          </cell>
          <cell r="B4312" t="str">
            <v>ROCHESTER CITY SD</v>
          </cell>
          <cell r="C4312" t="str">
            <v>261600010004</v>
          </cell>
          <cell r="D4312" t="str">
            <v>SCHOOL 4-GEORGE MATHER FORBES</v>
          </cell>
          <cell r="E4312" t="str">
            <v>Focus</v>
          </cell>
        </row>
        <row r="4313">
          <cell r="A4313" t="str">
            <v>261600010000</v>
          </cell>
          <cell r="B4313" t="str">
            <v>ROCHESTER CITY SD</v>
          </cell>
          <cell r="C4313" t="str">
            <v>261600010005</v>
          </cell>
          <cell r="D4313" t="str">
            <v>SCHOOL 5-JOHN WILLIAMS</v>
          </cell>
          <cell r="E4313" t="str">
            <v>Focus</v>
          </cell>
        </row>
        <row r="4314">
          <cell r="A4314" t="str">
            <v>261600010000</v>
          </cell>
          <cell r="B4314" t="str">
            <v>ROCHESTER CITY SD</v>
          </cell>
          <cell r="C4314" t="str">
            <v>261600010006</v>
          </cell>
          <cell r="D4314" t="str">
            <v>SCHOOL 6-DAG HAMMARSKJOLD</v>
          </cell>
          <cell r="E4314" t="str">
            <v>Good Standing</v>
          </cell>
        </row>
        <row r="4315">
          <cell r="A4315" t="str">
            <v>261600010000</v>
          </cell>
          <cell r="B4315" t="str">
            <v>ROCHESTER CITY SD</v>
          </cell>
          <cell r="C4315" t="str">
            <v>261600010007</v>
          </cell>
          <cell r="D4315" t="str">
            <v>SCHOOL 7-VIRGIL GRISSOM</v>
          </cell>
          <cell r="E4315" t="str">
            <v>Focus</v>
          </cell>
        </row>
        <row r="4316">
          <cell r="A4316" t="str">
            <v>261600010000</v>
          </cell>
          <cell r="B4316" t="str">
            <v>ROCHESTER CITY SD</v>
          </cell>
          <cell r="C4316" t="str">
            <v>261600010008</v>
          </cell>
          <cell r="D4316" t="str">
            <v>SCHOOL 8-ROBERTO CLEMENTE</v>
          </cell>
          <cell r="E4316" t="str">
            <v>Priority</v>
          </cell>
        </row>
        <row r="4317">
          <cell r="A4317" t="str">
            <v>261600010000</v>
          </cell>
          <cell r="B4317" t="str">
            <v>ROCHESTER CITY SD</v>
          </cell>
          <cell r="C4317" t="str">
            <v>261600010009</v>
          </cell>
          <cell r="D4317" t="str">
            <v>SCHOOL 9-DR MARTIN LUTHER KING JR</v>
          </cell>
          <cell r="E4317" t="str">
            <v>Priority</v>
          </cell>
        </row>
        <row r="4318">
          <cell r="A4318" t="str">
            <v>261600010000</v>
          </cell>
          <cell r="B4318" t="str">
            <v>ROCHESTER CITY SD</v>
          </cell>
          <cell r="C4318" t="str">
            <v>261600010010</v>
          </cell>
          <cell r="D4318" t="str">
            <v>DR WALTER COOPER ACADEMY</v>
          </cell>
          <cell r="E4318" t="str">
            <v>Focus</v>
          </cell>
        </row>
        <row r="4319">
          <cell r="A4319" t="str">
            <v>261600010000</v>
          </cell>
          <cell r="B4319" t="str">
            <v>ROCHESTER CITY SD</v>
          </cell>
          <cell r="C4319" t="str">
            <v>261600010012</v>
          </cell>
          <cell r="D4319" t="str">
            <v>SCHOOL 12-JAMES P B DUFFY</v>
          </cell>
          <cell r="E4319" t="str">
            <v>Focus</v>
          </cell>
        </row>
        <row r="4320">
          <cell r="A4320" t="str">
            <v>261600010000</v>
          </cell>
          <cell r="B4320" t="str">
            <v>ROCHESTER CITY SD</v>
          </cell>
          <cell r="C4320" t="str">
            <v>261600010015</v>
          </cell>
          <cell r="D4320" t="str">
            <v>SCHOOL 15-CHILDREN'S SCHOOL OF ROCHE</v>
          </cell>
          <cell r="E4320" t="str">
            <v>Focus</v>
          </cell>
        </row>
        <row r="4321">
          <cell r="A4321" t="str">
            <v>261600010000</v>
          </cell>
          <cell r="B4321" t="str">
            <v>ROCHESTER CITY SD</v>
          </cell>
          <cell r="C4321" t="str">
            <v>261600010016</v>
          </cell>
          <cell r="D4321" t="str">
            <v>SCHOOL 16-JOHN WALTON SPENCER</v>
          </cell>
          <cell r="E4321" t="str">
            <v>Focus</v>
          </cell>
        </row>
        <row r="4322">
          <cell r="A4322" t="str">
            <v>261600010000</v>
          </cell>
          <cell r="B4322" t="str">
            <v>ROCHESTER CITY SD</v>
          </cell>
          <cell r="C4322" t="str">
            <v>261600010017</v>
          </cell>
          <cell r="D4322" t="str">
            <v>SCHOOL 17-ENRICO FERMI</v>
          </cell>
          <cell r="E4322" t="str">
            <v>Priority</v>
          </cell>
        </row>
        <row r="4323">
          <cell r="A4323" t="str">
            <v>261600010000</v>
          </cell>
          <cell r="B4323" t="str">
            <v>ROCHESTER CITY SD</v>
          </cell>
          <cell r="C4323" t="str">
            <v>261600010019</v>
          </cell>
          <cell r="D4323" t="str">
            <v>SCHOOL 19-DR CHARLES T LUNSFORD</v>
          </cell>
          <cell r="E4323" t="str">
            <v>Focus</v>
          </cell>
        </row>
        <row r="4324">
          <cell r="A4324" t="str">
            <v>261600010000</v>
          </cell>
          <cell r="B4324" t="str">
            <v>ROCHESTER CITY SD</v>
          </cell>
          <cell r="C4324" t="str">
            <v>261600010020</v>
          </cell>
          <cell r="D4324" t="str">
            <v>SCHOOL 20-HENRY LOMB SCHOOL</v>
          </cell>
          <cell r="E4324" t="str">
            <v>Focus</v>
          </cell>
        </row>
        <row r="4325">
          <cell r="A4325" t="str">
            <v>261600010000</v>
          </cell>
          <cell r="B4325" t="str">
            <v>ROCHESTER CITY SD</v>
          </cell>
          <cell r="C4325" t="str">
            <v>261600010022</v>
          </cell>
          <cell r="D4325" t="str">
            <v>SCHOOL 22-LINCOLN SCHOOL</v>
          </cell>
          <cell r="E4325" t="str">
            <v>Priority</v>
          </cell>
        </row>
        <row r="4326">
          <cell r="A4326" t="str">
            <v>261600010000</v>
          </cell>
          <cell r="B4326" t="str">
            <v>ROCHESTER CITY SD</v>
          </cell>
          <cell r="C4326" t="str">
            <v>261600010023</v>
          </cell>
          <cell r="D4326" t="str">
            <v>SCHOOL 23-FRANCIS PARKER</v>
          </cell>
          <cell r="E4326" t="str">
            <v>Good Standing</v>
          </cell>
        </row>
        <row r="4327">
          <cell r="A4327" t="str">
            <v>261600010000</v>
          </cell>
          <cell r="B4327" t="str">
            <v>ROCHESTER CITY SD</v>
          </cell>
          <cell r="C4327" t="str">
            <v>261600010025</v>
          </cell>
          <cell r="D4327" t="str">
            <v>SCHOOL 25-NATHANIEL HAWTHORNE</v>
          </cell>
          <cell r="E4327" t="str">
            <v>Focus</v>
          </cell>
        </row>
        <row r="4328">
          <cell r="A4328" t="str">
            <v>261600010000</v>
          </cell>
          <cell r="B4328" t="str">
            <v>ROCHESTER CITY SD</v>
          </cell>
          <cell r="C4328" t="str">
            <v>261600010028</v>
          </cell>
          <cell r="D4328" t="str">
            <v>SCHOOL 28-HENRY HUDSON</v>
          </cell>
          <cell r="E4328" t="str">
            <v>Focus</v>
          </cell>
        </row>
        <row r="4329">
          <cell r="A4329" t="str">
            <v>261600010000</v>
          </cell>
          <cell r="B4329" t="str">
            <v>ROCHESTER CITY SD</v>
          </cell>
          <cell r="C4329" t="str">
            <v>261600010029</v>
          </cell>
          <cell r="D4329" t="str">
            <v>SCHOOL 29-ADLAI E STEVENSON</v>
          </cell>
          <cell r="E4329" t="str">
            <v>Focus</v>
          </cell>
        </row>
        <row r="4330">
          <cell r="A4330" t="str">
            <v>261600010000</v>
          </cell>
          <cell r="B4330" t="str">
            <v>ROCHESTER CITY SD</v>
          </cell>
          <cell r="C4330" t="str">
            <v>261600010030</v>
          </cell>
          <cell r="D4330" t="str">
            <v>SCHOOL 30-GENERAL ELWELL S OTIS</v>
          </cell>
          <cell r="E4330" t="str">
            <v>Priority</v>
          </cell>
        </row>
        <row r="4331">
          <cell r="A4331" t="str">
            <v>261600010000</v>
          </cell>
          <cell r="B4331" t="str">
            <v>ROCHESTER CITY SD</v>
          </cell>
          <cell r="C4331" t="str">
            <v>261600010033</v>
          </cell>
          <cell r="D4331" t="str">
            <v>SCHOOL 33-AUDUBON</v>
          </cell>
          <cell r="E4331" t="str">
            <v>Focus</v>
          </cell>
        </row>
        <row r="4332">
          <cell r="A4332" t="str">
            <v>261600010000</v>
          </cell>
          <cell r="B4332" t="str">
            <v>ROCHESTER CITY SD</v>
          </cell>
          <cell r="C4332" t="str">
            <v>261600010034</v>
          </cell>
          <cell r="D4332" t="str">
            <v>SCHOOL 34-DR LOUIS A CERULLI</v>
          </cell>
          <cell r="E4332" t="str">
            <v>Priority</v>
          </cell>
        </row>
        <row r="4333">
          <cell r="A4333" t="str">
            <v>261600010000</v>
          </cell>
          <cell r="B4333" t="str">
            <v>ROCHESTER CITY SD</v>
          </cell>
          <cell r="C4333" t="str">
            <v>261600010035</v>
          </cell>
          <cell r="D4333" t="str">
            <v>SCHOOL 35-PINNACLE</v>
          </cell>
          <cell r="E4333" t="str">
            <v>Focus</v>
          </cell>
        </row>
        <row r="4334">
          <cell r="A4334" t="str">
            <v>261600010000</v>
          </cell>
          <cell r="B4334" t="str">
            <v>ROCHESTER CITY SD</v>
          </cell>
          <cell r="C4334" t="str">
            <v>261600010036</v>
          </cell>
          <cell r="D4334" t="str">
            <v>SCHOOL 36-HENRY W LONGFELLOW</v>
          </cell>
          <cell r="E4334" t="str">
            <v>Focus</v>
          </cell>
        </row>
        <row r="4335">
          <cell r="A4335" t="str">
            <v>261600010000</v>
          </cell>
          <cell r="B4335" t="str">
            <v>ROCHESTER CITY SD</v>
          </cell>
          <cell r="C4335" t="str">
            <v>261600010039</v>
          </cell>
          <cell r="D4335" t="str">
            <v>SCHOOL 39-ANDREW J TOWNSON</v>
          </cell>
          <cell r="E4335" t="str">
            <v>Focus</v>
          </cell>
        </row>
        <row r="4336">
          <cell r="A4336" t="str">
            <v>261600010000</v>
          </cell>
          <cell r="B4336" t="str">
            <v>ROCHESTER CITY SD</v>
          </cell>
          <cell r="C4336" t="str">
            <v>261600010041</v>
          </cell>
          <cell r="D4336" t="str">
            <v>SCHOOL 41-KODAK PARK</v>
          </cell>
          <cell r="E4336" t="str">
            <v>Priority</v>
          </cell>
        </row>
        <row r="4337">
          <cell r="A4337" t="str">
            <v>261600010000</v>
          </cell>
          <cell r="B4337" t="str">
            <v>ROCHESTER CITY SD</v>
          </cell>
          <cell r="C4337" t="str">
            <v>261600010042</v>
          </cell>
          <cell r="D4337" t="str">
            <v>SCHOOL 42-ABELARD REYNOLDS</v>
          </cell>
          <cell r="E4337" t="str">
            <v>Focus</v>
          </cell>
        </row>
        <row r="4338">
          <cell r="A4338" t="str">
            <v>261600010000</v>
          </cell>
          <cell r="B4338" t="str">
            <v>ROCHESTER CITY SD</v>
          </cell>
          <cell r="C4338" t="str">
            <v>261600010043</v>
          </cell>
          <cell r="D4338" t="str">
            <v>SCHOOL 43-THEODORE ROOSEVELT</v>
          </cell>
          <cell r="E4338" t="str">
            <v>Focus</v>
          </cell>
        </row>
        <row r="4339">
          <cell r="A4339" t="str">
            <v>261600010000</v>
          </cell>
          <cell r="B4339" t="str">
            <v>ROCHESTER CITY SD</v>
          </cell>
          <cell r="C4339" t="str">
            <v>261600010044</v>
          </cell>
          <cell r="D4339" t="str">
            <v>SCHOOL 44-LINCOLN PARK</v>
          </cell>
          <cell r="E4339" t="str">
            <v>Priority</v>
          </cell>
        </row>
        <row r="4340">
          <cell r="A4340" t="str">
            <v>261600010000</v>
          </cell>
          <cell r="B4340" t="str">
            <v>ROCHESTER CITY SD</v>
          </cell>
          <cell r="C4340" t="str">
            <v>261600010045</v>
          </cell>
          <cell r="D4340" t="str">
            <v>SCHOOL 45-MARY MCLEOD BETHUNE</v>
          </cell>
          <cell r="E4340" t="str">
            <v>Priority</v>
          </cell>
        </row>
        <row r="4341">
          <cell r="A4341" t="str">
            <v>261600010000</v>
          </cell>
          <cell r="B4341" t="str">
            <v>ROCHESTER CITY SD</v>
          </cell>
          <cell r="C4341" t="str">
            <v>261600010046</v>
          </cell>
          <cell r="D4341" t="str">
            <v>SCHOOL 46-CHARLES CARROLL</v>
          </cell>
          <cell r="E4341" t="str">
            <v>Focus</v>
          </cell>
        </row>
        <row r="4342">
          <cell r="A4342" t="str">
            <v>261600010000</v>
          </cell>
          <cell r="B4342" t="str">
            <v>ROCHESTER CITY SD</v>
          </cell>
          <cell r="C4342" t="str">
            <v>261600010050</v>
          </cell>
          <cell r="D4342" t="str">
            <v>SCHOOL 50-HELEN BARRETT MONTGOMERY</v>
          </cell>
          <cell r="E4342" t="str">
            <v>Focus</v>
          </cell>
        </row>
        <row r="4343">
          <cell r="A4343" t="str">
            <v>261600010000</v>
          </cell>
          <cell r="B4343" t="str">
            <v>ROCHESTER CITY SD</v>
          </cell>
          <cell r="C4343" t="str">
            <v>261600010052</v>
          </cell>
          <cell r="D4343" t="str">
            <v>SCHOOL 52-FRANK FOWLER DOW</v>
          </cell>
          <cell r="E4343" t="str">
            <v>Good Standing</v>
          </cell>
        </row>
        <row r="4344">
          <cell r="A4344" t="str">
            <v>261600010000</v>
          </cell>
          <cell r="B4344" t="str">
            <v>ROCHESTER CITY SD</v>
          </cell>
          <cell r="C4344" t="str">
            <v>261600010053</v>
          </cell>
          <cell r="D4344" t="str">
            <v>SCHOOL 53 MONTESSORI ACADEMY</v>
          </cell>
          <cell r="E4344" t="str">
            <v>Good Standing</v>
          </cell>
        </row>
        <row r="4345">
          <cell r="A4345" t="str">
            <v>261600010000</v>
          </cell>
          <cell r="B4345" t="str">
            <v>ROCHESTER CITY SD</v>
          </cell>
          <cell r="C4345" t="str">
            <v>261600010054</v>
          </cell>
          <cell r="D4345" t="str">
            <v>SCHOOL 54-FLOWER CITY COMM SCHOOL</v>
          </cell>
          <cell r="E4345" t="str">
            <v>Focus</v>
          </cell>
        </row>
        <row r="4346">
          <cell r="A4346" t="str">
            <v>261600010000</v>
          </cell>
          <cell r="B4346" t="str">
            <v>ROCHESTER CITY SD</v>
          </cell>
          <cell r="C4346" t="str">
            <v>261600010057</v>
          </cell>
          <cell r="D4346" t="str">
            <v>SCHOOL 57-EARLY CHLDHD SCHOOL</v>
          </cell>
          <cell r="E4346" t="str">
            <v>Focus</v>
          </cell>
        </row>
        <row r="4347">
          <cell r="A4347" t="str">
            <v>261600010000</v>
          </cell>
          <cell r="B4347" t="str">
            <v>ROCHESTER CITY SD</v>
          </cell>
          <cell r="C4347" t="str">
            <v>261600010058</v>
          </cell>
          <cell r="D4347" t="str">
            <v>SCHOOL 58-WORLD OF INQUIRY SCHOOL</v>
          </cell>
          <cell r="E4347" t="str">
            <v>Focus</v>
          </cell>
        </row>
        <row r="4348">
          <cell r="A4348" t="str">
            <v>261600010000</v>
          </cell>
          <cell r="B4348" t="str">
            <v>ROCHESTER CITY SD</v>
          </cell>
          <cell r="C4348" t="str">
            <v>261600010060</v>
          </cell>
          <cell r="D4348" t="str">
            <v>CHARLOTTE HIGH SCHOOL</v>
          </cell>
          <cell r="E4348" t="str">
            <v>Priority</v>
          </cell>
        </row>
        <row r="4349">
          <cell r="A4349" t="str">
            <v>261600010000</v>
          </cell>
          <cell r="B4349" t="str">
            <v>ROCHESTER CITY SD</v>
          </cell>
          <cell r="C4349" t="str">
            <v>261600010061</v>
          </cell>
          <cell r="D4349" t="str">
            <v>EAST HIGH SCHOOL</v>
          </cell>
          <cell r="E4349" t="str">
            <v>Priority</v>
          </cell>
        </row>
        <row r="4350">
          <cell r="A4350" t="str">
            <v>261600010000</v>
          </cell>
          <cell r="B4350" t="str">
            <v>ROCHESTER CITY SD</v>
          </cell>
          <cell r="C4350" t="str">
            <v>261600010063</v>
          </cell>
          <cell r="D4350" t="str">
            <v>THOMAS JEFFERSON HIGH SCHOOL</v>
          </cell>
          <cell r="E4350" t="str">
            <v>Focus</v>
          </cell>
        </row>
        <row r="4351">
          <cell r="A4351" t="str">
            <v>261600010000</v>
          </cell>
          <cell r="B4351" t="str">
            <v>ROCHESTER CITY SD</v>
          </cell>
          <cell r="C4351" t="str">
            <v>261600010065</v>
          </cell>
          <cell r="D4351" t="str">
            <v>JOHN MARSHALL HIGH SCHOOL</v>
          </cell>
          <cell r="E4351" t="str">
            <v>Focus</v>
          </cell>
        </row>
        <row r="4352">
          <cell r="A4352" t="str">
            <v>261600010000</v>
          </cell>
          <cell r="B4352" t="str">
            <v>ROCHESTER CITY SD</v>
          </cell>
          <cell r="C4352" t="str">
            <v>261600010066</v>
          </cell>
          <cell r="D4352" t="str">
            <v>JAMES MONROE HIGH SCHOOL</v>
          </cell>
          <cell r="E4352" t="str">
            <v>Priority</v>
          </cell>
        </row>
        <row r="4353">
          <cell r="A4353" t="str">
            <v>261600010000</v>
          </cell>
          <cell r="B4353" t="str">
            <v>ROCHESTER CITY SD</v>
          </cell>
          <cell r="C4353" t="str">
            <v>261600010067</v>
          </cell>
          <cell r="D4353" t="str">
            <v>JOSEPH C WILSON MAGNET HIGH SCH</v>
          </cell>
          <cell r="E4353" t="str">
            <v>Priority</v>
          </cell>
        </row>
        <row r="4354">
          <cell r="A4354" t="str">
            <v>261600010000</v>
          </cell>
          <cell r="B4354" t="str">
            <v>ROCHESTER CITY SD</v>
          </cell>
          <cell r="C4354" t="str">
            <v>261600010068</v>
          </cell>
          <cell r="D4354" t="str">
            <v>JOSEPH C WILSON FOUNDATION ACADEMY</v>
          </cell>
          <cell r="E4354" t="str">
            <v>Focus</v>
          </cell>
        </row>
        <row r="4355">
          <cell r="A4355" t="str">
            <v>261600010000</v>
          </cell>
          <cell r="B4355" t="str">
            <v>ROCHESTER CITY SD</v>
          </cell>
          <cell r="C4355" t="str">
            <v>261600010069</v>
          </cell>
          <cell r="D4355" t="str">
            <v>SCHOOL WITHOUT WALLS</v>
          </cell>
          <cell r="E4355" t="str">
            <v>Good Standing</v>
          </cell>
        </row>
        <row r="4356">
          <cell r="A4356" t="str">
            <v>261600010000</v>
          </cell>
          <cell r="B4356" t="str">
            <v>ROCHESTER CITY SD</v>
          </cell>
          <cell r="C4356" t="str">
            <v>261600010073</v>
          </cell>
          <cell r="D4356" t="str">
            <v>NORTHEAST COLLEGE PREP HIGH SCHOOL</v>
          </cell>
          <cell r="E4356" t="str">
            <v>Priority</v>
          </cell>
        </row>
        <row r="4357">
          <cell r="A4357" t="str">
            <v>261600010000</v>
          </cell>
          <cell r="B4357" t="str">
            <v>ROCHESTER CITY SD</v>
          </cell>
          <cell r="C4357" t="str">
            <v>261600010074</v>
          </cell>
          <cell r="D4357" t="str">
            <v>SCHOOL OF THE ARTS</v>
          </cell>
          <cell r="E4357" t="str">
            <v>Focus</v>
          </cell>
        </row>
        <row r="4358">
          <cell r="A4358" t="str">
            <v>261600010000</v>
          </cell>
          <cell r="B4358" t="str">
            <v>ROCHESTER CITY SD</v>
          </cell>
          <cell r="C4358" t="str">
            <v>261600010076</v>
          </cell>
          <cell r="D4358" t="str">
            <v>BIOSCIENCE &amp; HEALTH CAR HS-FRANKLIN</v>
          </cell>
          <cell r="E4358" t="str">
            <v>Priority</v>
          </cell>
        </row>
        <row r="4359">
          <cell r="A4359" t="str">
            <v>261600010000</v>
          </cell>
          <cell r="B4359" t="str">
            <v>ROCHESTER CITY SD</v>
          </cell>
          <cell r="C4359" t="str">
            <v>261600010081</v>
          </cell>
          <cell r="D4359" t="str">
            <v>SCH-BUSINESS FIN &amp; ENTRP AT EDISON</v>
          </cell>
          <cell r="E4359" t="str">
            <v>Priority</v>
          </cell>
        </row>
        <row r="4360">
          <cell r="A4360" t="str">
            <v>261600010000</v>
          </cell>
          <cell r="B4360" t="str">
            <v>ROCHESTER CITY SD</v>
          </cell>
          <cell r="C4360" t="str">
            <v>261600010082</v>
          </cell>
          <cell r="D4360" t="str">
            <v>SCHOOL OF ENGNRG &amp; MFG-EDISON</v>
          </cell>
          <cell r="E4360" t="str">
            <v>Priority</v>
          </cell>
        </row>
        <row r="4361">
          <cell r="A4361" t="str">
            <v>261600010000</v>
          </cell>
          <cell r="B4361" t="str">
            <v>ROCHESTER CITY SD</v>
          </cell>
          <cell r="C4361" t="str">
            <v>261600010083</v>
          </cell>
          <cell r="D4361" t="str">
            <v>SKILLED TRADES AT EDISON</v>
          </cell>
          <cell r="E4361" t="str">
            <v>Priority</v>
          </cell>
        </row>
        <row r="4362">
          <cell r="A4362" t="str">
            <v>261600010000</v>
          </cell>
          <cell r="B4362" t="str">
            <v>ROCHESTER CITY SD</v>
          </cell>
          <cell r="C4362" t="str">
            <v>261600010084</v>
          </cell>
          <cell r="D4362" t="str">
            <v>GLOBAL MEDIA ARTS HIGH SCH-FRANKLIN</v>
          </cell>
          <cell r="E4362" t="str">
            <v>Priority</v>
          </cell>
        </row>
        <row r="4363">
          <cell r="A4363" t="str">
            <v>261600010000</v>
          </cell>
          <cell r="B4363" t="str">
            <v>ROCHESTER CITY SD</v>
          </cell>
          <cell r="C4363" t="str">
            <v>261600010085</v>
          </cell>
          <cell r="D4363" t="str">
            <v>DR FREDDIE THOMAS HIGH SCHOOL</v>
          </cell>
          <cell r="E4363" t="str">
            <v>Priority</v>
          </cell>
        </row>
        <row r="4364">
          <cell r="A4364" t="str">
            <v>261600010000</v>
          </cell>
          <cell r="B4364" t="str">
            <v>ROCHESTER CITY SD</v>
          </cell>
          <cell r="C4364" t="str">
            <v>261600010086</v>
          </cell>
          <cell r="D4364" t="str">
            <v>INTERNATIONAL FINANCE &amp; ECON DEV HS</v>
          </cell>
          <cell r="E4364" t="str">
            <v>Priority</v>
          </cell>
        </row>
        <row r="4365">
          <cell r="A4365" t="str">
            <v>261600010000</v>
          </cell>
          <cell r="B4365" t="str">
            <v>ROCHESTER CITY SD</v>
          </cell>
          <cell r="C4365" t="str">
            <v>261600010089</v>
          </cell>
          <cell r="D4365" t="str">
            <v>NORTHWEST COLLEGE PREP HIGH SCHOOL</v>
          </cell>
          <cell r="E4365" t="str">
            <v>Priority</v>
          </cell>
        </row>
        <row r="4366">
          <cell r="A4366" t="str">
            <v>261600010000</v>
          </cell>
          <cell r="B4366" t="str">
            <v>ROCHESTER CITY SD</v>
          </cell>
          <cell r="C4366" t="str">
            <v>261600010094</v>
          </cell>
          <cell r="D4366" t="str">
            <v>SCH OF IMAGNG &amp; INFO TECH-EDISON</v>
          </cell>
          <cell r="E4366" t="str">
            <v>Priority</v>
          </cell>
        </row>
        <row r="4367">
          <cell r="A4367" t="str">
            <v>261600010000</v>
          </cell>
          <cell r="B4367" t="str">
            <v>ROCHESTER CITY SD</v>
          </cell>
          <cell r="C4367" t="str">
            <v>261600010095</v>
          </cell>
          <cell r="D4367" t="str">
            <v>ROBERT BROWN SCHOOL-CONSTRUC/DESIGN</v>
          </cell>
          <cell r="E4367" t="str">
            <v>Good Standing</v>
          </cell>
        </row>
        <row r="4368">
          <cell r="A4368" t="str">
            <v>261600010000</v>
          </cell>
          <cell r="B4368" t="str">
            <v>ROCHESTER CITY SD</v>
          </cell>
          <cell r="C4368" t="str">
            <v>261600010096</v>
          </cell>
          <cell r="D4368" t="str">
            <v>ROCHESTER STEM HIGH SCHOOL</v>
          </cell>
          <cell r="E4368" t="str">
            <v>Good Standing</v>
          </cell>
        </row>
        <row r="4369">
          <cell r="A4369" t="str">
            <v>261600010000</v>
          </cell>
          <cell r="B4369" t="str">
            <v>ROCHESTER CITY SD</v>
          </cell>
          <cell r="C4369" t="str">
            <v>261600010097</v>
          </cell>
          <cell r="D4369" t="str">
            <v>VANGUARD COLLEGIATE HIGH SCHOOL</v>
          </cell>
          <cell r="E4369" t="str">
            <v>Good Standing</v>
          </cell>
        </row>
        <row r="4370">
          <cell r="A4370" t="str">
            <v>261600010000</v>
          </cell>
          <cell r="B4370" t="str">
            <v>ROCHESTER CITY SD</v>
          </cell>
          <cell r="C4370" t="str">
            <v>261600010101</v>
          </cell>
          <cell r="D4370" t="str">
            <v>INTEGRATED ARTS AND TECH HIGH SCHOOL</v>
          </cell>
          <cell r="E4370" t="str">
            <v>Focus</v>
          </cell>
        </row>
        <row r="4371">
          <cell r="A4371" t="str">
            <v>261600010000</v>
          </cell>
          <cell r="B4371" t="str">
            <v>ROCHESTER CITY SD</v>
          </cell>
          <cell r="C4371" t="str">
            <v>261600010102</v>
          </cell>
          <cell r="D4371" t="str">
            <v>ROCHESTER EARLY COLLEGE INTERNA HS</v>
          </cell>
          <cell r="E4371" t="str">
            <v>Good Standing</v>
          </cell>
        </row>
        <row r="4372">
          <cell r="A4372" t="str">
            <v>261600010000</v>
          </cell>
          <cell r="B4372" t="str">
            <v>ROCHESTER CITY SD</v>
          </cell>
          <cell r="C4372" t="str">
            <v>261600010103</v>
          </cell>
          <cell r="D4372" t="str">
            <v>LEADERSHIP ACADEMY FOR YOUNG MEN (TH</v>
          </cell>
          <cell r="E4372" t="str">
            <v>Good Standing</v>
          </cell>
        </row>
        <row r="4373">
          <cell r="A4373" t="str">
            <v>280221030000</v>
          </cell>
          <cell r="B4373" t="str">
            <v>ROCKVILLE CENTRE UFSD</v>
          </cell>
          <cell r="C4373" t="str">
            <v>280221030000</v>
          </cell>
          <cell r="D4373" t="str">
            <v>ROCKVILLE CENTRE UFSD</v>
          </cell>
          <cell r="E4373" t="str">
            <v>Good Standing</v>
          </cell>
        </row>
        <row r="4374">
          <cell r="A4374" t="str">
            <v>280221030000</v>
          </cell>
          <cell r="B4374" t="str">
            <v>ROCKVILLE CENTRE UFSD</v>
          </cell>
          <cell r="C4374" t="str">
            <v>280221030001</v>
          </cell>
          <cell r="D4374" t="str">
            <v>SOUTH SIDE HIGH SCHOOL</v>
          </cell>
          <cell r="E4374" t="str">
            <v>Good Standing</v>
          </cell>
        </row>
        <row r="4375">
          <cell r="A4375" t="str">
            <v>280221030000</v>
          </cell>
          <cell r="B4375" t="str">
            <v>ROCKVILLE CENTRE UFSD</v>
          </cell>
          <cell r="C4375" t="str">
            <v>280221030002</v>
          </cell>
          <cell r="D4375" t="str">
            <v>SOUTH SIDE MIDDLE SCHOOL</v>
          </cell>
          <cell r="E4375" t="str">
            <v>Good Standing</v>
          </cell>
        </row>
        <row r="4376">
          <cell r="A4376" t="str">
            <v>280221030000</v>
          </cell>
          <cell r="B4376" t="str">
            <v>ROCKVILLE CENTRE UFSD</v>
          </cell>
          <cell r="C4376" t="str">
            <v>280221030003</v>
          </cell>
          <cell r="D4376" t="str">
            <v>WATSON SCHOOL</v>
          </cell>
          <cell r="E4376" t="str">
            <v>Good Standing</v>
          </cell>
        </row>
        <row r="4377">
          <cell r="A4377" t="str">
            <v>280221030000</v>
          </cell>
          <cell r="B4377" t="str">
            <v>ROCKVILLE CENTRE UFSD</v>
          </cell>
          <cell r="C4377" t="str">
            <v>280221030004</v>
          </cell>
          <cell r="D4377" t="str">
            <v>RIVERSIDE SCHOOL</v>
          </cell>
          <cell r="E4377" t="str">
            <v>Good Standing</v>
          </cell>
        </row>
        <row r="4378">
          <cell r="A4378" t="str">
            <v>280221030000</v>
          </cell>
          <cell r="B4378" t="str">
            <v>ROCKVILLE CENTRE UFSD</v>
          </cell>
          <cell r="C4378" t="str">
            <v>280221030005</v>
          </cell>
          <cell r="D4378" t="str">
            <v>HEWITT SCHOOL</v>
          </cell>
          <cell r="E4378" t="str">
            <v>Good Standing</v>
          </cell>
        </row>
        <row r="4379">
          <cell r="A4379" t="str">
            <v>280221030000</v>
          </cell>
          <cell r="B4379" t="str">
            <v>ROCKVILLE CENTRE UFSD</v>
          </cell>
          <cell r="C4379" t="str">
            <v>280221030006</v>
          </cell>
          <cell r="D4379" t="str">
            <v>WILLIAM S COVERT SCHOOL</v>
          </cell>
          <cell r="E4379" t="str">
            <v>Good Standing</v>
          </cell>
        </row>
        <row r="4380">
          <cell r="A4380" t="str">
            <v>280221030000</v>
          </cell>
          <cell r="B4380" t="str">
            <v>ROCKVILLE CENTRE UFSD</v>
          </cell>
          <cell r="C4380" t="str">
            <v>280221030008</v>
          </cell>
          <cell r="D4380" t="str">
            <v>WILSON SCHOOL</v>
          </cell>
          <cell r="E4380" t="str">
            <v>Good Standing</v>
          </cell>
        </row>
        <row r="4381">
          <cell r="A4381" t="str">
            <v>580209020000</v>
          </cell>
          <cell r="B4381" t="str">
            <v>ROCKY POINT UFSD</v>
          </cell>
          <cell r="C4381" t="str">
            <v>580209020000</v>
          </cell>
          <cell r="D4381" t="str">
            <v>ROCKY POINT UFSD</v>
          </cell>
          <cell r="E4381" t="str">
            <v>Good Standing</v>
          </cell>
        </row>
        <row r="4382">
          <cell r="A4382" t="str">
            <v>580209020000</v>
          </cell>
          <cell r="B4382" t="str">
            <v>ROCKY POINT UFSD</v>
          </cell>
          <cell r="C4382" t="str">
            <v>580209020001</v>
          </cell>
          <cell r="D4382" t="str">
            <v>JOSEPH A EDGAR INTERMEDIATE SCH</v>
          </cell>
          <cell r="E4382" t="str">
            <v>Good Standing</v>
          </cell>
        </row>
        <row r="4383">
          <cell r="A4383" t="str">
            <v>580209020000</v>
          </cell>
          <cell r="B4383" t="str">
            <v>ROCKY POINT UFSD</v>
          </cell>
          <cell r="C4383" t="str">
            <v>580209020002</v>
          </cell>
          <cell r="D4383" t="str">
            <v>ROCKY POINT HIGH SCHOOL</v>
          </cell>
          <cell r="E4383" t="str">
            <v>Good Standing</v>
          </cell>
        </row>
        <row r="4384">
          <cell r="A4384" t="str">
            <v>580209020000</v>
          </cell>
          <cell r="B4384" t="str">
            <v>ROCKY POINT UFSD</v>
          </cell>
          <cell r="C4384" t="str">
            <v>580209020003</v>
          </cell>
          <cell r="D4384" t="str">
            <v>FRANK J CARASITI ELEMENTARY SCHOOL</v>
          </cell>
          <cell r="E4384" t="str">
            <v>Good Standing</v>
          </cell>
        </row>
        <row r="4385">
          <cell r="A4385" t="str">
            <v>580209020000</v>
          </cell>
          <cell r="B4385" t="str">
            <v>ROCKY POINT UFSD</v>
          </cell>
          <cell r="C4385" t="str">
            <v>580209020004</v>
          </cell>
          <cell r="D4385" t="str">
            <v>ROCKY POINT MIDDLE SCHOOL</v>
          </cell>
          <cell r="E4385" t="str">
            <v>Good Standing</v>
          </cell>
        </row>
        <row r="4386">
          <cell r="A4386" t="str">
            <v>411800010000</v>
          </cell>
          <cell r="B4386" t="str">
            <v>ROME CITY SD</v>
          </cell>
          <cell r="C4386" t="str">
            <v>411800010000</v>
          </cell>
          <cell r="D4386" t="str">
            <v>ROME CITY SD</v>
          </cell>
          <cell r="E4386" t="str">
            <v>Focus District</v>
          </cell>
        </row>
        <row r="4387">
          <cell r="A4387" t="str">
            <v>411800010000</v>
          </cell>
          <cell r="B4387" t="str">
            <v>ROME CITY SD</v>
          </cell>
          <cell r="C4387" t="str">
            <v>411800010001</v>
          </cell>
          <cell r="D4387" t="str">
            <v>GANSEVOORT ELEMENTARY SCHOOL</v>
          </cell>
          <cell r="E4387" t="str">
            <v>Focus</v>
          </cell>
        </row>
        <row r="4388">
          <cell r="A4388" t="str">
            <v>411800010000</v>
          </cell>
          <cell r="B4388" t="str">
            <v>ROME CITY SD</v>
          </cell>
          <cell r="C4388" t="str">
            <v>411800010008</v>
          </cell>
          <cell r="D4388" t="str">
            <v>BELLAMY ELEMENTARY SCHOOL</v>
          </cell>
          <cell r="E4388" t="str">
            <v>Focus</v>
          </cell>
        </row>
        <row r="4389">
          <cell r="A4389" t="str">
            <v>411800010000</v>
          </cell>
          <cell r="B4389" t="str">
            <v>ROME CITY SD</v>
          </cell>
          <cell r="C4389" t="str">
            <v>411800010010</v>
          </cell>
          <cell r="D4389" t="str">
            <v>LYNDON H STROUGH MIDDLE SCHOOL</v>
          </cell>
          <cell r="E4389" t="str">
            <v>Focus</v>
          </cell>
        </row>
        <row r="4390">
          <cell r="A4390" t="str">
            <v>411800010000</v>
          </cell>
          <cell r="B4390" t="str">
            <v>ROME CITY SD</v>
          </cell>
          <cell r="C4390" t="str">
            <v>411800010013</v>
          </cell>
          <cell r="D4390" t="str">
            <v>RIDGE MILLS ELEMENTARY SCHOOL</v>
          </cell>
          <cell r="E4390" t="str">
            <v>Focus</v>
          </cell>
        </row>
        <row r="4391">
          <cell r="A4391" t="str">
            <v>411800010000</v>
          </cell>
          <cell r="B4391" t="str">
            <v>ROME CITY SD</v>
          </cell>
          <cell r="C4391" t="str">
            <v>411800010014</v>
          </cell>
          <cell r="D4391" t="str">
            <v>STOKES ELEMENTARY SCHOOL</v>
          </cell>
          <cell r="E4391" t="str">
            <v>Focus</v>
          </cell>
        </row>
        <row r="4392">
          <cell r="A4392" t="str">
            <v>411800010000</v>
          </cell>
          <cell r="B4392" t="str">
            <v>ROME CITY SD</v>
          </cell>
          <cell r="C4392" t="str">
            <v>411800010015</v>
          </cell>
          <cell r="D4392" t="str">
            <v>JOHN E JOY ELEMENTARY SCHOOL</v>
          </cell>
          <cell r="E4392" t="str">
            <v>Focus</v>
          </cell>
        </row>
        <row r="4393">
          <cell r="A4393" t="str">
            <v>411800010000</v>
          </cell>
          <cell r="B4393" t="str">
            <v>ROME CITY SD</v>
          </cell>
          <cell r="C4393" t="str">
            <v>411800010020</v>
          </cell>
          <cell r="D4393" t="str">
            <v>ROME FREE ACADEMY</v>
          </cell>
          <cell r="E4393" t="str">
            <v>Focus</v>
          </cell>
        </row>
        <row r="4394">
          <cell r="A4394" t="str">
            <v>411800010000</v>
          </cell>
          <cell r="B4394" t="str">
            <v>ROME CITY SD</v>
          </cell>
          <cell r="C4394" t="str">
            <v>411800010023</v>
          </cell>
          <cell r="D4394" t="str">
            <v>LOUIS V DENTI ELEMENTARY SCHOOL</v>
          </cell>
          <cell r="E4394" t="str">
            <v>Focus</v>
          </cell>
        </row>
        <row r="4395">
          <cell r="A4395" t="str">
            <v>411800010000</v>
          </cell>
          <cell r="B4395" t="str">
            <v>ROME CITY SD</v>
          </cell>
          <cell r="C4395" t="str">
            <v>411800010025</v>
          </cell>
          <cell r="D4395" t="str">
            <v>GEORGE R STALEY UPPER ELEM SCHOOL</v>
          </cell>
          <cell r="E4395" t="str">
            <v>Focus</v>
          </cell>
        </row>
        <row r="4396">
          <cell r="A4396" t="str">
            <v>560603040000</v>
          </cell>
          <cell r="B4396" t="str">
            <v>ROMULUS CSD</v>
          </cell>
          <cell r="C4396" t="str">
            <v>560603040000</v>
          </cell>
          <cell r="D4396" t="str">
            <v>ROMULUS CSD</v>
          </cell>
          <cell r="E4396" t="str">
            <v>Good Standing</v>
          </cell>
        </row>
        <row r="4397">
          <cell r="A4397" t="str">
            <v>560603040000</v>
          </cell>
          <cell r="B4397" t="str">
            <v>ROMULUS CSD</v>
          </cell>
          <cell r="C4397" t="str">
            <v>560603040001</v>
          </cell>
          <cell r="D4397" t="str">
            <v>ROMULUS CENTRAL SCHOOL</v>
          </cell>
          <cell r="E4397" t="str">
            <v>Good Standing</v>
          </cell>
        </row>
        <row r="4398">
          <cell r="A4398" t="str">
            <v>620901060000</v>
          </cell>
          <cell r="B4398" t="str">
            <v>RONDOUT VALLEY CSD</v>
          </cell>
          <cell r="C4398" t="str">
            <v>620901060000</v>
          </cell>
          <cell r="D4398" t="str">
            <v>RONDOUT VALLEY CSD</v>
          </cell>
          <cell r="E4398" t="str">
            <v>Good Standing</v>
          </cell>
        </row>
        <row r="4399">
          <cell r="A4399" t="str">
            <v>620901060000</v>
          </cell>
          <cell r="B4399" t="str">
            <v>RONDOUT VALLEY CSD</v>
          </cell>
          <cell r="C4399" t="str">
            <v>620901060001</v>
          </cell>
          <cell r="D4399" t="str">
            <v>RONDOUT VALLEY HIGH SCHOOL</v>
          </cell>
          <cell r="E4399" t="str">
            <v>Good Standing</v>
          </cell>
        </row>
        <row r="4400">
          <cell r="A4400" t="str">
            <v>620901060000</v>
          </cell>
          <cell r="B4400" t="str">
            <v>RONDOUT VALLEY CSD</v>
          </cell>
          <cell r="C4400" t="str">
            <v>620901060002</v>
          </cell>
          <cell r="D4400" t="str">
            <v>MARBLETOWN ELEMENTARY SCHOOL</v>
          </cell>
          <cell r="E4400" t="str">
            <v>Good Standing</v>
          </cell>
        </row>
        <row r="4401">
          <cell r="A4401" t="str">
            <v>620901060000</v>
          </cell>
          <cell r="B4401" t="str">
            <v>RONDOUT VALLEY CSD</v>
          </cell>
          <cell r="C4401" t="str">
            <v>620901060003</v>
          </cell>
          <cell r="D4401" t="str">
            <v>KERHONKSON ELEMENTARY SCHOOL</v>
          </cell>
          <cell r="E4401" t="str">
            <v>Local Assistance Plan</v>
          </cell>
        </row>
        <row r="4402">
          <cell r="A4402" t="str">
            <v>620901060000</v>
          </cell>
          <cell r="B4402" t="str">
            <v>RONDOUT VALLEY CSD</v>
          </cell>
          <cell r="C4402" t="str">
            <v>620901060005</v>
          </cell>
          <cell r="D4402" t="str">
            <v>ROSENDALE ELEMENTARY SCHOOL</v>
          </cell>
          <cell r="E4402" t="str">
            <v>Good Standing</v>
          </cell>
        </row>
        <row r="4403">
          <cell r="A4403" t="str">
            <v>620901060000</v>
          </cell>
          <cell r="B4403" t="str">
            <v>RONDOUT VALLEY CSD</v>
          </cell>
          <cell r="C4403" t="str">
            <v>620901060006</v>
          </cell>
          <cell r="D4403" t="str">
            <v>RONDOUT VALLEY MIDDLE SCHOOL</v>
          </cell>
          <cell r="E4403" t="str">
            <v>Local Assistance Plan</v>
          </cell>
        </row>
        <row r="4404">
          <cell r="A4404" t="str">
            <v>280208860024</v>
          </cell>
          <cell r="B4404" t="str">
            <v>ROOSEVELT CHILDREN'S ACAD CS</v>
          </cell>
          <cell r="C4404" t="str">
            <v>280208860024</v>
          </cell>
          <cell r="D4404" t="str">
            <v>ROOSEVELT CHILDREN'S ACAD CHARTER SC</v>
          </cell>
          <cell r="E4404" t="str">
            <v>Local Assistance Plan</v>
          </cell>
        </row>
        <row r="4405">
          <cell r="A4405" t="str">
            <v>280208030000</v>
          </cell>
          <cell r="B4405" t="str">
            <v>ROOSEVELT UFSD</v>
          </cell>
          <cell r="C4405" t="str">
            <v>280208030000</v>
          </cell>
          <cell r="D4405" t="str">
            <v>ROOSEVELT UFSD</v>
          </cell>
          <cell r="E4405" t="str">
            <v>Focus District</v>
          </cell>
        </row>
        <row r="4406">
          <cell r="A4406" t="str">
            <v>280208030000</v>
          </cell>
          <cell r="B4406" t="str">
            <v>ROOSEVELT UFSD</v>
          </cell>
          <cell r="C4406" t="str">
            <v>280208030002</v>
          </cell>
          <cell r="D4406" t="str">
            <v>CENTENNIAL AVENUE ELEMENTARY SCHOOL</v>
          </cell>
          <cell r="E4406" t="str">
            <v>Focus</v>
          </cell>
        </row>
        <row r="4407">
          <cell r="A4407" t="str">
            <v>280208030000</v>
          </cell>
          <cell r="B4407" t="str">
            <v>ROOSEVELT UFSD</v>
          </cell>
          <cell r="C4407" t="str">
            <v>280208030003</v>
          </cell>
          <cell r="D4407" t="str">
            <v>ULYSSES BYAS ELEMENTARY SCHOOL</v>
          </cell>
          <cell r="E4407" t="str">
            <v>Good Standing</v>
          </cell>
        </row>
        <row r="4408">
          <cell r="A4408" t="str">
            <v>280208030000</v>
          </cell>
          <cell r="B4408" t="str">
            <v>ROOSEVELT UFSD</v>
          </cell>
          <cell r="C4408" t="str">
            <v>280208030004</v>
          </cell>
          <cell r="D4408" t="str">
            <v>WASHINGTON ROSE SCHOOL</v>
          </cell>
          <cell r="E4408" t="str">
            <v>Good Standing</v>
          </cell>
        </row>
        <row r="4409">
          <cell r="A4409" t="str">
            <v>280208030000</v>
          </cell>
          <cell r="B4409" t="str">
            <v>ROOSEVELT UFSD</v>
          </cell>
          <cell r="C4409" t="str">
            <v>280208030005</v>
          </cell>
          <cell r="D4409" t="str">
            <v>ROOSEVELT HIGH SCHOOL</v>
          </cell>
          <cell r="E4409" t="str">
            <v>Priority</v>
          </cell>
        </row>
        <row r="4410">
          <cell r="A4410" t="str">
            <v>280208030000</v>
          </cell>
          <cell r="B4410" t="str">
            <v>ROOSEVELT UFSD</v>
          </cell>
          <cell r="C4410" t="str">
            <v>280208030009</v>
          </cell>
          <cell r="D4410" t="str">
            <v>ROOSEVELT MIDDLE SCHOOL</v>
          </cell>
          <cell r="E4410" t="str">
            <v>Priority</v>
          </cell>
        </row>
        <row r="4411">
          <cell r="A4411" t="str">
            <v>591301040000</v>
          </cell>
          <cell r="B4411" t="str">
            <v>ROSCOE CSD</v>
          </cell>
          <cell r="C4411" t="str">
            <v>591301040000</v>
          </cell>
          <cell r="D4411" t="str">
            <v>ROSCOE CSD</v>
          </cell>
          <cell r="E4411" t="str">
            <v>Focus District</v>
          </cell>
        </row>
        <row r="4412">
          <cell r="A4412" t="str">
            <v>591301040000</v>
          </cell>
          <cell r="B4412" t="str">
            <v>ROSCOE CSD</v>
          </cell>
          <cell r="C4412" t="str">
            <v>591301040001</v>
          </cell>
          <cell r="D4412" t="str">
            <v>ROSCOE CENTRAL SCHOOL</v>
          </cell>
          <cell r="E4412" t="str">
            <v>Focus</v>
          </cell>
        </row>
        <row r="4413">
          <cell r="A4413" t="str">
            <v>280403030000</v>
          </cell>
          <cell r="B4413" t="str">
            <v>ROSLYN UFSD</v>
          </cell>
          <cell r="C4413" t="str">
            <v>280403030007</v>
          </cell>
          <cell r="D4413" t="str">
            <v>HARBOR HILL SCHOOL</v>
          </cell>
          <cell r="E4413" t="str">
            <v>Good Standing</v>
          </cell>
        </row>
        <row r="4414">
          <cell r="A4414" t="str">
            <v>280403030000</v>
          </cell>
          <cell r="B4414" t="str">
            <v>ROSLYN UFSD</v>
          </cell>
          <cell r="C4414" t="str">
            <v>280403030009</v>
          </cell>
          <cell r="D4414" t="str">
            <v>ROSLYN MIDDLE SCHOOL</v>
          </cell>
          <cell r="E4414" t="str">
            <v>Good Standing</v>
          </cell>
        </row>
        <row r="4415">
          <cell r="A4415" t="str">
            <v>280403030000</v>
          </cell>
          <cell r="B4415" t="str">
            <v>ROSLYN UFSD</v>
          </cell>
          <cell r="C4415" t="str">
            <v>280403030000</v>
          </cell>
          <cell r="D4415" t="str">
            <v>ROSLYN UFSD</v>
          </cell>
          <cell r="E4415" t="str">
            <v>Good Standing</v>
          </cell>
        </row>
        <row r="4416">
          <cell r="A4416" t="str">
            <v>280403030000</v>
          </cell>
          <cell r="B4416" t="str">
            <v>ROSLYN UFSD</v>
          </cell>
          <cell r="C4416" t="str">
            <v>280403030004</v>
          </cell>
          <cell r="D4416" t="str">
            <v>EAST HILLS ELEMENTARY SCHOOL</v>
          </cell>
          <cell r="E4416" t="str">
            <v>Good Standing</v>
          </cell>
        </row>
        <row r="4417">
          <cell r="A4417" t="str">
            <v>280403030000</v>
          </cell>
          <cell r="B4417" t="str">
            <v>ROSLYN UFSD</v>
          </cell>
          <cell r="C4417" t="str">
            <v>280403030006</v>
          </cell>
          <cell r="D4417" t="str">
            <v>ROSLYN HTS ELEMENTARY SCHOOL</v>
          </cell>
          <cell r="E4417" t="str">
            <v>Good Standing</v>
          </cell>
        </row>
        <row r="4418">
          <cell r="A4418" t="str">
            <v>280403030000</v>
          </cell>
          <cell r="B4418" t="str">
            <v>ROSLYN UFSD</v>
          </cell>
          <cell r="C4418" t="str">
            <v>280403030008</v>
          </cell>
          <cell r="D4418" t="str">
            <v>ROSLYN HIGH SCHOOL</v>
          </cell>
          <cell r="E4418" t="str">
            <v>Good Standing</v>
          </cell>
        </row>
        <row r="4419">
          <cell r="A4419" t="str">
            <v>530515060000</v>
          </cell>
          <cell r="B4419" t="str">
            <v>ROTTERDAM-MOHONASEN CSD</v>
          </cell>
          <cell r="C4419" t="str">
            <v>530515060000</v>
          </cell>
          <cell r="D4419" t="str">
            <v>ROTTERDAM-MOHONASEN CSD</v>
          </cell>
          <cell r="E4419" t="str">
            <v>Good Standing</v>
          </cell>
        </row>
        <row r="4420">
          <cell r="A4420" t="str">
            <v>530515060000</v>
          </cell>
          <cell r="B4420" t="str">
            <v>ROTTERDAM-MOHONASEN CSD</v>
          </cell>
          <cell r="C4420" t="str">
            <v>530515060001</v>
          </cell>
          <cell r="D4420" t="str">
            <v>HERMAN L BRADT ELEMENTARY SCHOOL</v>
          </cell>
          <cell r="E4420" t="str">
            <v>Good Standing</v>
          </cell>
        </row>
        <row r="4421">
          <cell r="A4421" t="str">
            <v>530515060000</v>
          </cell>
          <cell r="B4421" t="str">
            <v>ROTTERDAM-MOHONASEN CSD</v>
          </cell>
          <cell r="C4421" t="str">
            <v>530515060003</v>
          </cell>
          <cell r="D4421" t="str">
            <v>DRAPER MIDDLE SCHOOL</v>
          </cell>
          <cell r="E4421" t="str">
            <v>Good Standing</v>
          </cell>
        </row>
        <row r="4422">
          <cell r="A4422" t="str">
            <v>530515060000</v>
          </cell>
          <cell r="B4422" t="str">
            <v>ROTTERDAM-MOHONASEN CSD</v>
          </cell>
          <cell r="C4422" t="str">
            <v>530515060004</v>
          </cell>
          <cell r="D4422" t="str">
            <v>MOHONASEN SENIOR HIGH SCHOOL</v>
          </cell>
          <cell r="E4422" t="str">
            <v>Good Standing</v>
          </cell>
        </row>
        <row r="4423">
          <cell r="A4423" t="str">
            <v>530515060000</v>
          </cell>
          <cell r="B4423" t="str">
            <v>ROTTERDAM-MOHONASEN CSD</v>
          </cell>
          <cell r="C4423" t="str">
            <v>530515060005</v>
          </cell>
          <cell r="D4423" t="str">
            <v>PINEWOOD ELEMENTARY SCHOOL</v>
          </cell>
          <cell r="E4423" t="str">
            <v>Good Standing</v>
          </cell>
        </row>
        <row r="4424">
          <cell r="A4424" t="str">
            <v>121502040000</v>
          </cell>
          <cell r="B4424" t="str">
            <v>ROXBURY CSD</v>
          </cell>
          <cell r="C4424" t="str">
            <v>121502040000</v>
          </cell>
          <cell r="D4424" t="str">
            <v>ROXBURY CSD</v>
          </cell>
          <cell r="E4424" t="str">
            <v>Good Standing</v>
          </cell>
        </row>
        <row r="4425">
          <cell r="A4425" t="str">
            <v>121502040000</v>
          </cell>
          <cell r="B4425" t="str">
            <v>ROXBURY CSD</v>
          </cell>
          <cell r="C4425" t="str">
            <v>121502040001</v>
          </cell>
          <cell r="D4425" t="str">
            <v>ROXBURY CENTRAL SCHOOL</v>
          </cell>
          <cell r="E4425" t="str">
            <v>Good Standing</v>
          </cell>
        </row>
        <row r="4426">
          <cell r="A4426" t="str">
            <v>401201060000</v>
          </cell>
          <cell r="B4426" t="str">
            <v>ROYALTON-HARTLAND CSD</v>
          </cell>
          <cell r="C4426" t="str">
            <v>401201060000</v>
          </cell>
          <cell r="D4426" t="str">
            <v>ROYALTON-HARTLAND CSD</v>
          </cell>
          <cell r="E4426" t="str">
            <v>Good Standing</v>
          </cell>
        </row>
        <row r="4427">
          <cell r="A4427" t="str">
            <v>401201060000</v>
          </cell>
          <cell r="B4427" t="str">
            <v>ROYALTON-HARTLAND CSD</v>
          </cell>
          <cell r="C4427" t="str">
            <v>401201060001</v>
          </cell>
          <cell r="D4427" t="str">
            <v>ROYALTON-HARTLAND ELEMENTARY SCHOOL</v>
          </cell>
          <cell r="E4427" t="str">
            <v>Local Assistance Plan</v>
          </cell>
        </row>
        <row r="4428">
          <cell r="A4428" t="str">
            <v>401201060000</v>
          </cell>
          <cell r="B4428" t="str">
            <v>ROYALTON-HARTLAND CSD</v>
          </cell>
          <cell r="C4428" t="str">
            <v>401201060003</v>
          </cell>
          <cell r="D4428" t="str">
            <v>ROYALTON-HARTLAND HIGH SCHOOL</v>
          </cell>
          <cell r="E4428" t="str">
            <v>Good Standing</v>
          </cell>
        </row>
        <row r="4429">
          <cell r="A4429" t="str">
            <v>401201060000</v>
          </cell>
          <cell r="B4429" t="str">
            <v>ROYALTON-HARTLAND CSD</v>
          </cell>
          <cell r="C4429" t="str">
            <v>401201060004</v>
          </cell>
          <cell r="D4429" t="str">
            <v>ROYALTON-HARTLAND MIDDLE SCHOOL</v>
          </cell>
          <cell r="E4429" t="str">
            <v>Local Assistance Plan</v>
          </cell>
        </row>
        <row r="4430">
          <cell r="A4430" t="str">
            <v>261701060000</v>
          </cell>
          <cell r="B4430" t="str">
            <v>RUSH-HENRIETTA CSD</v>
          </cell>
          <cell r="C4430" t="str">
            <v>261701060015</v>
          </cell>
          <cell r="D4430" t="str">
            <v>HENRY V BURGER MIDDLE SCHOOL</v>
          </cell>
          <cell r="E4430" t="str">
            <v>Good Standing</v>
          </cell>
        </row>
        <row r="4431">
          <cell r="A4431" t="str">
            <v>261701060000</v>
          </cell>
          <cell r="B4431" t="str">
            <v>RUSH-HENRIETTA CSD</v>
          </cell>
          <cell r="C4431" t="str">
            <v>261701060000</v>
          </cell>
          <cell r="D4431" t="str">
            <v>RUSH-HENRIETTA CSD</v>
          </cell>
          <cell r="E4431" t="str">
            <v>Good Standing</v>
          </cell>
        </row>
        <row r="4432">
          <cell r="A4432" t="str">
            <v>261701060000</v>
          </cell>
          <cell r="B4432" t="str">
            <v>RUSH-HENRIETTA CSD</v>
          </cell>
          <cell r="C4432" t="str">
            <v>261701060002</v>
          </cell>
          <cell r="D4432" t="str">
            <v>ETHEL K FYLE ELEMENTARY SCHOOL</v>
          </cell>
          <cell r="E4432" t="str">
            <v>Good Standing</v>
          </cell>
        </row>
        <row r="4433">
          <cell r="A4433" t="str">
            <v>261701060000</v>
          </cell>
          <cell r="B4433" t="str">
            <v>RUSH-HENRIETTA CSD</v>
          </cell>
          <cell r="C4433" t="str">
            <v>261701060004</v>
          </cell>
          <cell r="D4433" t="str">
            <v>MONICA B LEARY ELEMENTARY SCHOOL</v>
          </cell>
          <cell r="E4433" t="str">
            <v>Good Standing</v>
          </cell>
        </row>
        <row r="4434">
          <cell r="A4434" t="str">
            <v>261701060000</v>
          </cell>
          <cell r="B4434" t="str">
            <v>RUSH-HENRIETTA CSD</v>
          </cell>
          <cell r="C4434" t="str">
            <v>261701060005</v>
          </cell>
          <cell r="D4434" t="str">
            <v>DAVID B CRANE ELEMENTARY SCHOOL</v>
          </cell>
          <cell r="E4434" t="str">
            <v>Good Standing</v>
          </cell>
        </row>
        <row r="4435">
          <cell r="A4435" t="str">
            <v>261701060000</v>
          </cell>
          <cell r="B4435" t="str">
            <v>RUSH-HENRIETTA CSD</v>
          </cell>
          <cell r="C4435" t="str">
            <v>261701060006</v>
          </cell>
          <cell r="D4435" t="str">
            <v>FLOYD S WINSLOW ELEMENTARY SCHOOL</v>
          </cell>
          <cell r="E4435" t="str">
            <v>Good Standing</v>
          </cell>
        </row>
        <row r="4436">
          <cell r="A4436" t="str">
            <v>261701060000</v>
          </cell>
          <cell r="B4436" t="str">
            <v>RUSH-HENRIETTA CSD</v>
          </cell>
          <cell r="C4436" t="str">
            <v>261701060009</v>
          </cell>
          <cell r="D4436" t="str">
            <v>NINTH GRADE ACADEMY</v>
          </cell>
          <cell r="E4436" t="str">
            <v>Good Standing</v>
          </cell>
        </row>
        <row r="4437">
          <cell r="A4437" t="str">
            <v>261701060000</v>
          </cell>
          <cell r="B4437" t="str">
            <v>RUSH-HENRIETTA CSD</v>
          </cell>
          <cell r="C4437" t="str">
            <v>261701060012</v>
          </cell>
          <cell r="D4437" t="str">
            <v>EMMA E SHERMAN ELEMENTARY SCHOOL</v>
          </cell>
          <cell r="E4437" t="str">
            <v>Good Standing</v>
          </cell>
        </row>
        <row r="4438">
          <cell r="A4438" t="str">
            <v>261701060000</v>
          </cell>
          <cell r="B4438" t="str">
            <v>RUSH-HENRIETTA CSD</v>
          </cell>
          <cell r="C4438" t="str">
            <v>261701060013</v>
          </cell>
          <cell r="D4438" t="str">
            <v>RUSH-HENRIETTA SENIOR HIGH SCHOOL</v>
          </cell>
          <cell r="E4438" t="str">
            <v>Good Standing</v>
          </cell>
        </row>
        <row r="4439">
          <cell r="A4439" t="str">
            <v>261701060000</v>
          </cell>
          <cell r="B4439" t="str">
            <v>RUSH-HENRIETTA CSD</v>
          </cell>
          <cell r="C4439" t="str">
            <v>261701060014</v>
          </cell>
          <cell r="D4439" t="str">
            <v>CHARLES H ROTH MIDDLE SCHOOL</v>
          </cell>
          <cell r="E4439" t="str">
            <v>Good Standing</v>
          </cell>
        </row>
        <row r="4440">
          <cell r="A4440" t="str">
            <v>661800010000</v>
          </cell>
          <cell r="B4440" t="str">
            <v>RYE CITY SD</v>
          </cell>
          <cell r="C4440" t="str">
            <v>661800010000</v>
          </cell>
          <cell r="D4440" t="str">
            <v>RYE CITY SD</v>
          </cell>
          <cell r="E4440" t="str">
            <v>Good Standing</v>
          </cell>
        </row>
        <row r="4441">
          <cell r="A4441" t="str">
            <v>661800010000</v>
          </cell>
          <cell r="B4441" t="str">
            <v>RYE CITY SD</v>
          </cell>
          <cell r="C4441" t="str">
            <v>661800010001</v>
          </cell>
          <cell r="D4441" t="str">
            <v>MIDLAND SCHOOL</v>
          </cell>
          <cell r="E4441" t="str">
            <v>Good Standing</v>
          </cell>
        </row>
        <row r="4442">
          <cell r="A4442" t="str">
            <v>661800010000</v>
          </cell>
          <cell r="B4442" t="str">
            <v>RYE CITY SD</v>
          </cell>
          <cell r="C4442" t="str">
            <v>661800010002</v>
          </cell>
          <cell r="D4442" t="str">
            <v>MILTON SCHOOL</v>
          </cell>
          <cell r="E4442" t="str">
            <v>Good Standing</v>
          </cell>
        </row>
        <row r="4443">
          <cell r="A4443" t="str">
            <v>661800010000</v>
          </cell>
          <cell r="B4443" t="str">
            <v>RYE CITY SD</v>
          </cell>
          <cell r="C4443" t="str">
            <v>661800010003</v>
          </cell>
          <cell r="D4443" t="str">
            <v>OSBORN SCHOOL</v>
          </cell>
          <cell r="E4443" t="str">
            <v>Good Standing</v>
          </cell>
        </row>
        <row r="4444">
          <cell r="A4444" t="str">
            <v>661800010000</v>
          </cell>
          <cell r="B4444" t="str">
            <v>RYE CITY SD</v>
          </cell>
          <cell r="C4444" t="str">
            <v>661800010004</v>
          </cell>
          <cell r="D4444" t="str">
            <v>RYE HIGH SCHOOL</v>
          </cell>
          <cell r="E4444" t="str">
            <v>Good Standing</v>
          </cell>
        </row>
        <row r="4445">
          <cell r="A4445" t="str">
            <v>661800010000</v>
          </cell>
          <cell r="B4445" t="str">
            <v>RYE CITY SD</v>
          </cell>
          <cell r="C4445" t="str">
            <v>661800010005</v>
          </cell>
          <cell r="D4445" t="str">
            <v>RYE MIDDLE SCHOOL</v>
          </cell>
          <cell r="E4445" t="str">
            <v>Good Standing</v>
          </cell>
        </row>
        <row r="4446">
          <cell r="A4446" t="str">
            <v>661901030000</v>
          </cell>
          <cell r="B4446" t="str">
            <v>RYE NECK UFSD</v>
          </cell>
          <cell r="C4446" t="str">
            <v>661901030002</v>
          </cell>
          <cell r="D4446" t="str">
            <v>RYE NECK SENIOR HIGH SCHOOL</v>
          </cell>
          <cell r="E4446" t="str">
            <v>Good Standing</v>
          </cell>
        </row>
        <row r="4447">
          <cell r="A4447" t="str">
            <v>661901030000</v>
          </cell>
          <cell r="B4447" t="str">
            <v>RYE NECK UFSD</v>
          </cell>
          <cell r="C4447" t="str">
            <v>661901030000</v>
          </cell>
          <cell r="D4447" t="str">
            <v>RYE NECK UFSD</v>
          </cell>
          <cell r="E4447" t="str">
            <v>Good Standing</v>
          </cell>
        </row>
        <row r="4448">
          <cell r="A4448" t="str">
            <v>661901030000</v>
          </cell>
          <cell r="B4448" t="str">
            <v>RYE NECK UFSD</v>
          </cell>
          <cell r="C4448" t="str">
            <v>661901030001</v>
          </cell>
          <cell r="D4448" t="str">
            <v>F E BELLOWS ELEMENTARY SCHOOL</v>
          </cell>
          <cell r="E4448" t="str">
            <v>Good Standing</v>
          </cell>
        </row>
        <row r="4449">
          <cell r="A4449" t="str">
            <v>661901030000</v>
          </cell>
          <cell r="B4449" t="str">
            <v>RYE NECK UFSD</v>
          </cell>
          <cell r="C4449" t="str">
            <v>661901030004</v>
          </cell>
          <cell r="D4449" t="str">
            <v>RYE NECK MIDDLE SCHOOL</v>
          </cell>
          <cell r="E4449" t="str">
            <v>Good Standing</v>
          </cell>
        </row>
        <row r="4450">
          <cell r="A4450" t="str">
            <v>661901030000</v>
          </cell>
          <cell r="B4450" t="str">
            <v>RYE NECK UFSD</v>
          </cell>
          <cell r="C4450" t="str">
            <v>661901030005</v>
          </cell>
          <cell r="D4450" t="str">
            <v>DANIEL WARREN ELEMENTARY SCHOOL</v>
          </cell>
          <cell r="E4450" t="str">
            <v>Good Standing</v>
          </cell>
        </row>
        <row r="4451">
          <cell r="A4451" t="str">
            <v>580205060000</v>
          </cell>
          <cell r="B4451" t="str">
            <v>SACHEM CSD</v>
          </cell>
          <cell r="C4451" t="str">
            <v>580205060019</v>
          </cell>
          <cell r="D4451" t="str">
            <v>SACHEM HIGH SCHOOL NORTH</v>
          </cell>
          <cell r="E4451" t="str">
            <v>Good Standing</v>
          </cell>
        </row>
        <row r="4452">
          <cell r="A4452" t="str">
            <v>580205060000</v>
          </cell>
          <cell r="B4452" t="str">
            <v>SACHEM CSD</v>
          </cell>
          <cell r="C4452" t="str">
            <v>580205060000</v>
          </cell>
          <cell r="D4452" t="str">
            <v>SACHEM CSD</v>
          </cell>
          <cell r="E4452" t="str">
            <v>Good Standing</v>
          </cell>
        </row>
        <row r="4453">
          <cell r="A4453" t="str">
            <v>580205060000</v>
          </cell>
          <cell r="B4453" t="str">
            <v>SACHEM CSD</v>
          </cell>
          <cell r="C4453" t="str">
            <v>580205060001</v>
          </cell>
          <cell r="D4453" t="str">
            <v>GATELOT AVENUE SCHOOL</v>
          </cell>
          <cell r="E4453" t="str">
            <v>Local Assistance Plan</v>
          </cell>
        </row>
        <row r="4454">
          <cell r="A4454" t="str">
            <v>580205060000</v>
          </cell>
          <cell r="B4454" t="str">
            <v>SACHEM CSD</v>
          </cell>
          <cell r="C4454" t="str">
            <v>580205060002</v>
          </cell>
          <cell r="D4454" t="str">
            <v>GRUNDY AVENUE SCHOOL</v>
          </cell>
          <cell r="E4454" t="str">
            <v>Good Standing</v>
          </cell>
        </row>
        <row r="4455">
          <cell r="A4455" t="str">
            <v>580205060000</v>
          </cell>
          <cell r="B4455" t="str">
            <v>SACHEM CSD</v>
          </cell>
          <cell r="C4455" t="str">
            <v>580205060003</v>
          </cell>
          <cell r="D4455" t="str">
            <v>HIAWATHA SCHOOL</v>
          </cell>
          <cell r="E4455" t="str">
            <v>Local Assistance Plan</v>
          </cell>
        </row>
        <row r="4456">
          <cell r="A4456" t="str">
            <v>580205060000</v>
          </cell>
          <cell r="B4456" t="str">
            <v>SACHEM CSD</v>
          </cell>
          <cell r="C4456" t="str">
            <v>580205060004</v>
          </cell>
          <cell r="D4456" t="str">
            <v>LYNWOOD AVENUE SCHOOL</v>
          </cell>
          <cell r="E4456" t="str">
            <v>Good Standing</v>
          </cell>
        </row>
        <row r="4457">
          <cell r="A4457" t="str">
            <v>580205060000</v>
          </cell>
          <cell r="B4457" t="str">
            <v>SACHEM CSD</v>
          </cell>
          <cell r="C4457" t="str">
            <v>580205060005</v>
          </cell>
          <cell r="D4457" t="str">
            <v>NOKOMIS SCHOOL</v>
          </cell>
          <cell r="E4457" t="str">
            <v>Good Standing</v>
          </cell>
        </row>
        <row r="4458">
          <cell r="A4458" t="str">
            <v>580205060000</v>
          </cell>
          <cell r="B4458" t="str">
            <v>SACHEM CSD</v>
          </cell>
          <cell r="C4458" t="str">
            <v>580205060006</v>
          </cell>
          <cell r="D4458" t="str">
            <v>WAVERLY AVENUE SCHOOL</v>
          </cell>
          <cell r="E4458" t="str">
            <v>Good Standing</v>
          </cell>
        </row>
        <row r="4459">
          <cell r="A4459" t="str">
            <v>580205060000</v>
          </cell>
          <cell r="B4459" t="str">
            <v>SACHEM CSD</v>
          </cell>
          <cell r="C4459" t="str">
            <v>580205060007</v>
          </cell>
          <cell r="D4459" t="str">
            <v>SAGAMORE MIDDLE SCHOOL</v>
          </cell>
          <cell r="E4459" t="str">
            <v>Good Standing</v>
          </cell>
        </row>
        <row r="4460">
          <cell r="A4460" t="str">
            <v>580205060000</v>
          </cell>
          <cell r="B4460" t="str">
            <v>SACHEM CSD</v>
          </cell>
          <cell r="C4460" t="str">
            <v>580205060011</v>
          </cell>
          <cell r="D4460" t="str">
            <v>SENECA MIDDLE SCHOOL</v>
          </cell>
          <cell r="E4460" t="str">
            <v>Good Standing</v>
          </cell>
        </row>
        <row r="4461">
          <cell r="A4461" t="str">
            <v>580205060000</v>
          </cell>
          <cell r="B4461" t="str">
            <v>SACHEM CSD</v>
          </cell>
          <cell r="C4461" t="str">
            <v>580205060012</v>
          </cell>
          <cell r="D4461" t="str">
            <v>WENONAH SCHOOL</v>
          </cell>
          <cell r="E4461" t="str">
            <v>Good Standing</v>
          </cell>
        </row>
        <row r="4462">
          <cell r="A4462" t="str">
            <v>580205060000</v>
          </cell>
          <cell r="B4462" t="str">
            <v>SACHEM CSD</v>
          </cell>
          <cell r="C4462" t="str">
            <v>580205060013</v>
          </cell>
          <cell r="D4462" t="str">
            <v>CAYUGA SCHOOL</v>
          </cell>
          <cell r="E4462" t="str">
            <v>Good Standing</v>
          </cell>
        </row>
        <row r="4463">
          <cell r="A4463" t="str">
            <v>580205060000</v>
          </cell>
          <cell r="B4463" t="str">
            <v>SACHEM CSD</v>
          </cell>
          <cell r="C4463" t="str">
            <v>580205060014</v>
          </cell>
          <cell r="D4463" t="str">
            <v>MERRIMAC SCHOOL</v>
          </cell>
          <cell r="E4463" t="str">
            <v>Good Standing</v>
          </cell>
        </row>
        <row r="4464">
          <cell r="A4464" t="str">
            <v>580205060000</v>
          </cell>
          <cell r="B4464" t="str">
            <v>SACHEM CSD</v>
          </cell>
          <cell r="C4464" t="str">
            <v>580205060015</v>
          </cell>
          <cell r="D4464" t="str">
            <v>CHIPPEWA ELEMENTARY SCHOOL</v>
          </cell>
          <cell r="E4464" t="str">
            <v>Good Standing</v>
          </cell>
        </row>
        <row r="4465">
          <cell r="A4465" t="str">
            <v>580205060000</v>
          </cell>
          <cell r="B4465" t="str">
            <v>SACHEM CSD</v>
          </cell>
          <cell r="C4465" t="str">
            <v>580205060017</v>
          </cell>
          <cell r="D4465" t="str">
            <v>TECUMSEH ELEMENTARY SCHOOL</v>
          </cell>
          <cell r="E4465" t="str">
            <v>Good Standing</v>
          </cell>
        </row>
        <row r="4466">
          <cell r="A4466" t="str">
            <v>580205060000</v>
          </cell>
          <cell r="B4466" t="str">
            <v>SACHEM CSD</v>
          </cell>
          <cell r="C4466" t="str">
            <v>580205060018</v>
          </cell>
          <cell r="D4466" t="str">
            <v>TAMARAC ELEMENTARY SCHOOL</v>
          </cell>
          <cell r="E4466" t="str">
            <v>Good Standing</v>
          </cell>
        </row>
        <row r="4467">
          <cell r="A4467" t="str">
            <v>580205060000</v>
          </cell>
          <cell r="B4467" t="str">
            <v>SACHEM CSD</v>
          </cell>
          <cell r="C4467" t="str">
            <v>580205060020</v>
          </cell>
          <cell r="D4467" t="str">
            <v>SACHEM HIGH SCHOOL EAST</v>
          </cell>
          <cell r="E4467" t="str">
            <v>Good Standing</v>
          </cell>
        </row>
        <row r="4468">
          <cell r="A4468" t="str">
            <v>580205060000</v>
          </cell>
          <cell r="B4468" t="str">
            <v>SACHEM CSD</v>
          </cell>
          <cell r="C4468" t="str">
            <v>580205060021</v>
          </cell>
          <cell r="D4468" t="str">
            <v>SEQUOYA MIDDLE SCHOOL</v>
          </cell>
          <cell r="E4468" t="str">
            <v>Good Standing</v>
          </cell>
        </row>
        <row r="4469">
          <cell r="A4469" t="str">
            <v>580205060000</v>
          </cell>
          <cell r="B4469" t="str">
            <v>SACHEM CSD</v>
          </cell>
          <cell r="C4469" t="str">
            <v>580205060022</v>
          </cell>
          <cell r="D4469" t="str">
            <v>SAMOSET MIDDLE SCHOOL</v>
          </cell>
          <cell r="E4469" t="str">
            <v>Good Standing</v>
          </cell>
        </row>
        <row r="4470">
          <cell r="A4470" t="str">
            <v>221001040000</v>
          </cell>
          <cell r="B4470" t="str">
            <v>SACKETS HARBOR CSD</v>
          </cell>
          <cell r="C4470" t="str">
            <v>221001040000</v>
          </cell>
          <cell r="D4470" t="str">
            <v>SACKETS HARBOR CSD</v>
          </cell>
          <cell r="E4470" t="str">
            <v>Good Standing</v>
          </cell>
        </row>
        <row r="4471">
          <cell r="A4471" t="str">
            <v>221001040000</v>
          </cell>
          <cell r="B4471" t="str">
            <v>SACKETS HARBOR CSD</v>
          </cell>
          <cell r="C4471" t="str">
            <v>221001040001</v>
          </cell>
          <cell r="D4471" t="str">
            <v>SACKETS HARBOR CENTRAL SCHOOL</v>
          </cell>
          <cell r="E4471" t="str">
            <v>Good Standing</v>
          </cell>
        </row>
        <row r="4472">
          <cell r="A4472" t="str">
            <v>580305020000</v>
          </cell>
          <cell r="B4472" t="str">
            <v>SAG HARBOR UFSD</v>
          </cell>
          <cell r="C4472" t="str">
            <v>580305020000</v>
          </cell>
          <cell r="D4472" t="str">
            <v>SAG HARBOR UFSD</v>
          </cell>
          <cell r="E4472" t="str">
            <v>Good Standing</v>
          </cell>
        </row>
        <row r="4473">
          <cell r="A4473" t="str">
            <v>580305020000</v>
          </cell>
          <cell r="B4473" t="str">
            <v>SAG HARBOR UFSD</v>
          </cell>
          <cell r="C4473" t="str">
            <v>580305020001</v>
          </cell>
          <cell r="D4473" t="str">
            <v>SAG HARBOR ELEMENTARY SCHOOL</v>
          </cell>
          <cell r="E4473" t="str">
            <v>Good Standing</v>
          </cell>
        </row>
        <row r="4474">
          <cell r="A4474" t="str">
            <v>580305020000</v>
          </cell>
          <cell r="B4474" t="str">
            <v>SAG HARBOR UFSD</v>
          </cell>
          <cell r="C4474" t="str">
            <v>580305020004</v>
          </cell>
          <cell r="D4474" t="str">
            <v>PIERSON MIDDLE/HIGH SCHOOL</v>
          </cell>
          <cell r="E4474" t="str">
            <v>Good Standing</v>
          </cell>
        </row>
        <row r="4475">
          <cell r="A4475" t="str">
            <v>580910080000</v>
          </cell>
          <cell r="B4475" t="str">
            <v>SAGAPONACK COMN SD</v>
          </cell>
          <cell r="C4475" t="str">
            <v>580910080000</v>
          </cell>
          <cell r="D4475" t="str">
            <v>SAGAPONACK COMN SD</v>
          </cell>
          <cell r="E4475" t="str">
            <v>Good Standing</v>
          </cell>
        </row>
        <row r="4476">
          <cell r="A4476" t="str">
            <v>580910080000</v>
          </cell>
          <cell r="B4476" t="str">
            <v>SAGAPONACK COMN SD</v>
          </cell>
          <cell r="C4476" t="str">
            <v>580910080001</v>
          </cell>
          <cell r="D4476" t="str">
            <v>SAGAPONACK SCHOOL</v>
          </cell>
          <cell r="E4476" t="str">
            <v>Good Standing</v>
          </cell>
        </row>
        <row r="4477">
          <cell r="A4477" t="str">
            <v>043200050000</v>
          </cell>
          <cell r="B4477" t="str">
            <v>SALAMANCA CITY SD</v>
          </cell>
          <cell r="C4477" t="str">
            <v>043200050000</v>
          </cell>
          <cell r="D4477" t="str">
            <v>SALAMANCA CITY SD</v>
          </cell>
          <cell r="E4477" t="str">
            <v>Good Standing</v>
          </cell>
        </row>
        <row r="4478">
          <cell r="A4478" t="str">
            <v>043200050000</v>
          </cell>
          <cell r="B4478" t="str">
            <v>SALAMANCA CITY SD</v>
          </cell>
          <cell r="C4478" t="str">
            <v>043200050002</v>
          </cell>
          <cell r="D4478" t="str">
            <v>SALAMANCA JUNIOR/SENIOR HIGH SCHOOL</v>
          </cell>
          <cell r="E4478" t="str">
            <v>Good Standing</v>
          </cell>
        </row>
        <row r="4479">
          <cell r="A4479" t="str">
            <v>043200050000</v>
          </cell>
          <cell r="B4479" t="str">
            <v>SALAMANCA CITY SD</v>
          </cell>
          <cell r="C4479" t="str">
            <v>043200050004</v>
          </cell>
          <cell r="D4479" t="str">
            <v>PROSPECT ELEMENTARY SCHOOL</v>
          </cell>
          <cell r="E4479" t="str">
            <v>Good Standing</v>
          </cell>
        </row>
        <row r="4480">
          <cell r="A4480" t="str">
            <v>043200050000</v>
          </cell>
          <cell r="B4480" t="str">
            <v>SALAMANCA CITY SD</v>
          </cell>
          <cell r="C4480" t="str">
            <v>043200050005</v>
          </cell>
          <cell r="D4480" t="str">
            <v>SENECA ELEMENTARY SCHOOL</v>
          </cell>
          <cell r="E4480" t="str">
            <v>Local Assistance Plan</v>
          </cell>
        </row>
        <row r="4481">
          <cell r="A4481" t="str">
            <v>043200050000</v>
          </cell>
          <cell r="B4481" t="str">
            <v>SALAMANCA CITY SD</v>
          </cell>
          <cell r="C4481" t="str">
            <v>043200050006</v>
          </cell>
          <cell r="D4481" t="str">
            <v>SALAMANCA MIDDLE SCHOOL</v>
          </cell>
          <cell r="E4481" t="str">
            <v>Good Standing</v>
          </cell>
        </row>
        <row r="4482">
          <cell r="A4482" t="str">
            <v>641501040000</v>
          </cell>
          <cell r="B4482" t="str">
            <v>SALEM CSD</v>
          </cell>
          <cell r="C4482" t="str">
            <v>641501040000</v>
          </cell>
          <cell r="D4482" t="str">
            <v>SALEM CSD</v>
          </cell>
          <cell r="E4482" t="str">
            <v>Good Standing</v>
          </cell>
        </row>
        <row r="4483">
          <cell r="A4483" t="str">
            <v>641501040000</v>
          </cell>
          <cell r="B4483" t="str">
            <v>SALEM CSD</v>
          </cell>
          <cell r="C4483" t="str">
            <v>641501040001</v>
          </cell>
          <cell r="D4483" t="str">
            <v>SALEM HIGH SCHOOL</v>
          </cell>
          <cell r="E4483" t="str">
            <v>Good Standing</v>
          </cell>
        </row>
        <row r="4484">
          <cell r="A4484" t="str">
            <v>641501040000</v>
          </cell>
          <cell r="B4484" t="str">
            <v>SALEM CSD</v>
          </cell>
          <cell r="C4484" t="str">
            <v>641501040002</v>
          </cell>
          <cell r="D4484" t="str">
            <v>SALEM ELEMENTARY SCHOOL</v>
          </cell>
          <cell r="E4484" t="str">
            <v>Good Standing</v>
          </cell>
        </row>
        <row r="4485">
          <cell r="A4485" t="str">
            <v>161201040000</v>
          </cell>
          <cell r="B4485" t="str">
            <v>SALMON RIVER CSD</v>
          </cell>
          <cell r="C4485" t="str">
            <v>161201040000</v>
          </cell>
          <cell r="D4485" t="str">
            <v>SALMON RIVER CSD</v>
          </cell>
          <cell r="E4485" t="str">
            <v>Focus District</v>
          </cell>
        </row>
        <row r="4486">
          <cell r="A4486" t="str">
            <v>161201040000</v>
          </cell>
          <cell r="B4486" t="str">
            <v>SALMON RIVER CSD</v>
          </cell>
          <cell r="C4486" t="str">
            <v>161201040001</v>
          </cell>
          <cell r="D4486" t="str">
            <v>ST REGIS MOHAWK SCHOOL</v>
          </cell>
          <cell r="E4486" t="str">
            <v>Good Standing</v>
          </cell>
        </row>
        <row r="4487">
          <cell r="A4487" t="str">
            <v>161201040000</v>
          </cell>
          <cell r="B4487" t="str">
            <v>SALMON RIVER CSD</v>
          </cell>
          <cell r="C4487" t="str">
            <v>161201040002</v>
          </cell>
          <cell r="D4487" t="str">
            <v>SALMON RIVER HIGH SCHOOL</v>
          </cell>
          <cell r="E4487" t="str">
            <v>Focus</v>
          </cell>
        </row>
        <row r="4488">
          <cell r="A4488" t="str">
            <v>161201040000</v>
          </cell>
          <cell r="B4488" t="str">
            <v>SALMON RIVER CSD</v>
          </cell>
          <cell r="C4488" t="str">
            <v>161201040003</v>
          </cell>
          <cell r="D4488" t="str">
            <v>SALMON RIVER ELEMENTARY SCHOOL</v>
          </cell>
          <cell r="E4488" t="str">
            <v>Good Standing</v>
          </cell>
        </row>
        <row r="4489">
          <cell r="A4489" t="str">
            <v>161201040000</v>
          </cell>
          <cell r="B4489" t="str">
            <v>SALMON RIVER CSD</v>
          </cell>
          <cell r="C4489" t="str">
            <v>161201040005</v>
          </cell>
          <cell r="D4489" t="str">
            <v>SALMON RIVER MIDDLE SCHOOL</v>
          </cell>
          <cell r="E4489" t="str">
            <v>Good Standing</v>
          </cell>
        </row>
        <row r="4490">
          <cell r="A4490" t="str">
            <v>461901040000</v>
          </cell>
          <cell r="B4490" t="str">
            <v>SANDY CREEK CSD</v>
          </cell>
          <cell r="C4490" t="str">
            <v>461901040001</v>
          </cell>
          <cell r="D4490" t="str">
            <v>SANDY CREEK HIGH SCHOOL</v>
          </cell>
          <cell r="E4490" t="str">
            <v>Good Standing</v>
          </cell>
        </row>
        <row r="4491">
          <cell r="A4491" t="str">
            <v>461901040000</v>
          </cell>
          <cell r="B4491" t="str">
            <v>SANDY CREEK CSD</v>
          </cell>
          <cell r="C4491" t="str">
            <v>461901040000</v>
          </cell>
          <cell r="D4491" t="str">
            <v>SANDY CREEK CSD</v>
          </cell>
          <cell r="E4491" t="str">
            <v>Good Standing</v>
          </cell>
        </row>
        <row r="4492">
          <cell r="A4492" t="str">
            <v>461901040000</v>
          </cell>
          <cell r="B4492" t="str">
            <v>SANDY CREEK CSD</v>
          </cell>
          <cell r="C4492" t="str">
            <v>461901040002</v>
          </cell>
          <cell r="D4492" t="str">
            <v>SANDY CREEK ELEMENTARY SCHOOL</v>
          </cell>
          <cell r="E4492" t="str">
            <v>Good Standing</v>
          </cell>
        </row>
        <row r="4493">
          <cell r="A4493" t="str">
            <v>461901040000</v>
          </cell>
          <cell r="B4493" t="str">
            <v>SANDY CREEK CSD</v>
          </cell>
          <cell r="C4493" t="str">
            <v>461901040003</v>
          </cell>
          <cell r="D4493" t="str">
            <v>SANDY CREEK MIDDLE SCHOOL</v>
          </cell>
          <cell r="E4493" t="str">
            <v>Good Standing</v>
          </cell>
        </row>
        <row r="4494">
          <cell r="A4494" t="str">
            <v>091402060000</v>
          </cell>
          <cell r="B4494" t="str">
            <v>SARANAC CSD</v>
          </cell>
          <cell r="C4494" t="str">
            <v>091402060000</v>
          </cell>
          <cell r="D4494" t="str">
            <v>SARANAC CSD</v>
          </cell>
          <cell r="E4494" t="str">
            <v>Focus District</v>
          </cell>
        </row>
        <row r="4495">
          <cell r="A4495" t="str">
            <v>091402060000</v>
          </cell>
          <cell r="B4495" t="str">
            <v>SARANAC CSD</v>
          </cell>
          <cell r="C4495" t="str">
            <v>091402060002</v>
          </cell>
          <cell r="D4495" t="str">
            <v>MORRISONVILLE ELEMENTARY SCHOOL</v>
          </cell>
          <cell r="E4495" t="str">
            <v>Good Standing</v>
          </cell>
        </row>
        <row r="4496">
          <cell r="A4496" t="str">
            <v>091402060000</v>
          </cell>
          <cell r="B4496" t="str">
            <v>SARANAC CSD</v>
          </cell>
          <cell r="C4496" t="str">
            <v>091402060004</v>
          </cell>
          <cell r="D4496" t="str">
            <v>SARANAC ELEMENTARY SCHOOL</v>
          </cell>
          <cell r="E4496" t="str">
            <v>Good Standing</v>
          </cell>
        </row>
        <row r="4497">
          <cell r="A4497" t="str">
            <v>091402060000</v>
          </cell>
          <cell r="B4497" t="str">
            <v>SARANAC CSD</v>
          </cell>
          <cell r="C4497" t="str">
            <v>091402060005</v>
          </cell>
          <cell r="D4497" t="str">
            <v>SARANAC HIGH SCHOOL</v>
          </cell>
          <cell r="E4497" t="str">
            <v>Good Standing</v>
          </cell>
        </row>
        <row r="4498">
          <cell r="A4498" t="str">
            <v>091402060000</v>
          </cell>
          <cell r="B4498" t="str">
            <v>SARANAC CSD</v>
          </cell>
          <cell r="C4498" t="str">
            <v>091402060007</v>
          </cell>
          <cell r="D4498" t="str">
            <v>SARANAC MIDDLE SCHOOL</v>
          </cell>
          <cell r="E4498" t="str">
            <v>Focus</v>
          </cell>
        </row>
        <row r="4499">
          <cell r="A4499" t="str">
            <v>161401060000</v>
          </cell>
          <cell r="B4499" t="str">
            <v>SARANAC LAKE CSD</v>
          </cell>
          <cell r="C4499" t="str">
            <v>161401060000</v>
          </cell>
          <cell r="D4499" t="str">
            <v>SARANAC LAKE CSD</v>
          </cell>
          <cell r="E4499" t="str">
            <v>Good Standing</v>
          </cell>
        </row>
        <row r="4500">
          <cell r="A4500" t="str">
            <v>161401060000</v>
          </cell>
          <cell r="B4500" t="str">
            <v>SARANAC LAKE CSD</v>
          </cell>
          <cell r="C4500" t="str">
            <v>161401060001</v>
          </cell>
          <cell r="D4500" t="str">
            <v>PETROVA ELEMENTARY SCHOOL</v>
          </cell>
          <cell r="E4500" t="str">
            <v>Good Standing</v>
          </cell>
        </row>
        <row r="4501">
          <cell r="A4501" t="str">
            <v>161401060000</v>
          </cell>
          <cell r="B4501" t="str">
            <v>SARANAC LAKE CSD</v>
          </cell>
          <cell r="C4501" t="str">
            <v>161401060002</v>
          </cell>
          <cell r="D4501" t="str">
            <v>SARANAC LAKE SENIOR HIGH SCHOOL</v>
          </cell>
          <cell r="E4501" t="str">
            <v>Good Standing</v>
          </cell>
        </row>
        <row r="4502">
          <cell r="A4502" t="str">
            <v>161401060000</v>
          </cell>
          <cell r="B4502" t="str">
            <v>SARANAC LAKE CSD</v>
          </cell>
          <cell r="C4502" t="str">
            <v>161401060003</v>
          </cell>
          <cell r="D4502" t="str">
            <v>SARANAC LAKE MIDDLE SCHOOL</v>
          </cell>
          <cell r="E4502" t="str">
            <v>Good Standing</v>
          </cell>
        </row>
        <row r="4503">
          <cell r="A4503" t="str">
            <v>161401060000</v>
          </cell>
          <cell r="B4503" t="str">
            <v>SARANAC LAKE CSD</v>
          </cell>
          <cell r="C4503" t="str">
            <v>161401060004</v>
          </cell>
          <cell r="D4503" t="str">
            <v>BLOOMINGDALE SCHOOL</v>
          </cell>
          <cell r="E4503" t="str">
            <v>Good Standing</v>
          </cell>
        </row>
        <row r="4504">
          <cell r="A4504" t="str">
            <v>521800010000</v>
          </cell>
          <cell r="B4504" t="str">
            <v>SARATOGA SPRINGS CITY SD</v>
          </cell>
          <cell r="C4504" t="str">
            <v>521800010007</v>
          </cell>
          <cell r="D4504" t="str">
            <v>GREENFIELD ELEMENTARY SCHOOL</v>
          </cell>
          <cell r="E4504" t="str">
            <v>Good Standing</v>
          </cell>
        </row>
        <row r="4505">
          <cell r="A4505" t="str">
            <v>521800010000</v>
          </cell>
          <cell r="B4505" t="str">
            <v>SARATOGA SPRINGS CITY SD</v>
          </cell>
          <cell r="C4505" t="str">
            <v>521800010010</v>
          </cell>
          <cell r="D4505" t="str">
            <v>SARATOGA SPRINGS HIGH SCHOOL</v>
          </cell>
          <cell r="E4505" t="str">
            <v>Good Standing</v>
          </cell>
        </row>
        <row r="4506">
          <cell r="A4506" t="str">
            <v>521800010000</v>
          </cell>
          <cell r="B4506" t="str">
            <v>SARATOGA SPRINGS CITY SD</v>
          </cell>
          <cell r="C4506" t="str">
            <v>521800010015</v>
          </cell>
          <cell r="D4506" t="str">
            <v>MAPLE AVENUE MIDDLE SCHOOL</v>
          </cell>
          <cell r="E4506" t="str">
            <v>Good Standing</v>
          </cell>
        </row>
        <row r="4507">
          <cell r="A4507" t="str">
            <v>521800010000</v>
          </cell>
          <cell r="B4507" t="str">
            <v>SARATOGA SPRINGS CITY SD</v>
          </cell>
          <cell r="C4507" t="str">
            <v>521800010000</v>
          </cell>
          <cell r="D4507" t="str">
            <v>SARATOGA SPRINGS CITY SD</v>
          </cell>
          <cell r="E4507" t="str">
            <v>Good Standing</v>
          </cell>
        </row>
        <row r="4508">
          <cell r="A4508" t="str">
            <v>521800010000</v>
          </cell>
          <cell r="B4508" t="str">
            <v>SARATOGA SPRINGS CITY SD</v>
          </cell>
          <cell r="C4508" t="str">
            <v>521800010006</v>
          </cell>
          <cell r="D4508" t="str">
            <v>DOROTHY NOLAN ELEMENTARY SCHOOL</v>
          </cell>
          <cell r="E4508" t="str">
            <v>Good Standing</v>
          </cell>
        </row>
        <row r="4509">
          <cell r="A4509" t="str">
            <v>521800010000</v>
          </cell>
          <cell r="B4509" t="str">
            <v>SARATOGA SPRINGS CITY SD</v>
          </cell>
          <cell r="C4509" t="str">
            <v>521800010008</v>
          </cell>
          <cell r="D4509" t="str">
            <v>CAROLINE STREET ELEMENTARY SCHOOL</v>
          </cell>
          <cell r="E4509" t="str">
            <v>Good Standing</v>
          </cell>
        </row>
        <row r="4510">
          <cell r="A4510" t="str">
            <v>521800010000</v>
          </cell>
          <cell r="B4510" t="str">
            <v>SARATOGA SPRINGS CITY SD</v>
          </cell>
          <cell r="C4510" t="str">
            <v>521800010009</v>
          </cell>
          <cell r="D4510" t="str">
            <v>DIV STREET ELEMENTARY SCHOOL</v>
          </cell>
          <cell r="E4510" t="str">
            <v>Good Standing</v>
          </cell>
        </row>
        <row r="4511">
          <cell r="A4511" t="str">
            <v>521800010000</v>
          </cell>
          <cell r="B4511" t="str">
            <v>SARATOGA SPRINGS CITY SD</v>
          </cell>
          <cell r="C4511" t="str">
            <v>521800010012</v>
          </cell>
          <cell r="D4511" t="str">
            <v>LAKE AVENUE ELEMENTARY SCHOOL</v>
          </cell>
          <cell r="E4511" t="str">
            <v>Good Standing</v>
          </cell>
        </row>
        <row r="4512">
          <cell r="A4512" t="str">
            <v>521800010000</v>
          </cell>
          <cell r="B4512" t="str">
            <v>SARATOGA SPRINGS CITY SD</v>
          </cell>
          <cell r="C4512" t="str">
            <v>521800010014</v>
          </cell>
          <cell r="D4512" t="str">
            <v>GEYSER ROAD ELEMENTARY SCHOOL</v>
          </cell>
          <cell r="E4512" t="str">
            <v>Good Standing</v>
          </cell>
        </row>
        <row r="4513">
          <cell r="A4513" t="str">
            <v>621601060000</v>
          </cell>
          <cell r="B4513" t="str">
            <v>SAUGERTIES CSD</v>
          </cell>
          <cell r="C4513" t="str">
            <v>621601060000</v>
          </cell>
          <cell r="D4513" t="str">
            <v>SAUGERTIES CSD</v>
          </cell>
          <cell r="E4513" t="str">
            <v>Good Standing</v>
          </cell>
        </row>
        <row r="4514">
          <cell r="A4514" t="str">
            <v>621601060000</v>
          </cell>
          <cell r="B4514" t="str">
            <v>SAUGERTIES CSD</v>
          </cell>
          <cell r="C4514" t="str">
            <v>621601060001</v>
          </cell>
          <cell r="D4514" t="str">
            <v>RICCARDI ELEMENTARY SCHOOL</v>
          </cell>
          <cell r="E4514" t="str">
            <v>Good Standing</v>
          </cell>
        </row>
        <row r="4515">
          <cell r="A4515" t="str">
            <v>621601060000</v>
          </cell>
          <cell r="B4515" t="str">
            <v>SAUGERTIES CSD</v>
          </cell>
          <cell r="C4515" t="str">
            <v>621601060002</v>
          </cell>
          <cell r="D4515" t="str">
            <v>MORSE SCHOOL</v>
          </cell>
          <cell r="E4515" t="str">
            <v>Good Standing</v>
          </cell>
        </row>
        <row r="4516">
          <cell r="A4516" t="str">
            <v>621601060000</v>
          </cell>
          <cell r="B4516" t="str">
            <v>SAUGERTIES CSD</v>
          </cell>
          <cell r="C4516" t="str">
            <v>621601060003</v>
          </cell>
          <cell r="D4516" t="str">
            <v>CAHILL SCHOOL</v>
          </cell>
          <cell r="E4516" t="str">
            <v>Good Standing</v>
          </cell>
        </row>
        <row r="4517">
          <cell r="A4517" t="str">
            <v>621601060000</v>
          </cell>
          <cell r="B4517" t="str">
            <v>SAUGERTIES CSD</v>
          </cell>
          <cell r="C4517" t="str">
            <v>621601060004</v>
          </cell>
          <cell r="D4517" t="str">
            <v>MT MARION ELEMENTARY SCHOOL</v>
          </cell>
          <cell r="E4517" t="str">
            <v>Local Assistance Plan</v>
          </cell>
        </row>
        <row r="4518">
          <cell r="A4518" t="str">
            <v>621601060000</v>
          </cell>
          <cell r="B4518" t="str">
            <v>SAUGERTIES CSD</v>
          </cell>
          <cell r="C4518" t="str">
            <v>621601060005</v>
          </cell>
          <cell r="D4518" t="str">
            <v>SAUGERTIES JUNIOR HIGH SCHOOL</v>
          </cell>
          <cell r="E4518" t="str">
            <v>Local Assistance Plan</v>
          </cell>
        </row>
        <row r="4519">
          <cell r="A4519" t="str">
            <v>621601060000</v>
          </cell>
          <cell r="B4519" t="str">
            <v>SAUGERTIES CSD</v>
          </cell>
          <cell r="C4519" t="str">
            <v>621601060007</v>
          </cell>
          <cell r="D4519" t="str">
            <v>SAUGERTIES SENIOR HIGH SCHOOL</v>
          </cell>
          <cell r="E4519" t="str">
            <v>Good Standing</v>
          </cell>
        </row>
        <row r="4520">
          <cell r="A4520" t="str">
            <v>411603040000</v>
          </cell>
          <cell r="B4520" t="str">
            <v>SAUQUOIT VALLEY CSD</v>
          </cell>
          <cell r="C4520" t="str">
            <v>411603040000</v>
          </cell>
          <cell r="D4520" t="str">
            <v>SAUQUOIT VALLEY CSD</v>
          </cell>
          <cell r="E4520" t="str">
            <v>Good Standing</v>
          </cell>
        </row>
        <row r="4521">
          <cell r="A4521" t="str">
            <v>411603040000</v>
          </cell>
          <cell r="B4521" t="str">
            <v>SAUQUOIT VALLEY CSD</v>
          </cell>
          <cell r="C4521" t="str">
            <v>411603040001</v>
          </cell>
          <cell r="D4521" t="str">
            <v>SAUQUOIT VALLEY ELEMENTARY SCHOOL</v>
          </cell>
          <cell r="E4521" t="str">
            <v>Good Standing</v>
          </cell>
        </row>
        <row r="4522">
          <cell r="A4522" t="str">
            <v>411603040000</v>
          </cell>
          <cell r="B4522" t="str">
            <v>SAUQUOIT VALLEY CSD</v>
          </cell>
          <cell r="C4522" t="str">
            <v>411603040003</v>
          </cell>
          <cell r="D4522" t="str">
            <v>SAUQUOIT VALLEY HIGH SCHOOL</v>
          </cell>
          <cell r="E4522" t="str">
            <v>Good Standing</v>
          </cell>
        </row>
        <row r="4523">
          <cell r="A4523" t="str">
            <v>411603040000</v>
          </cell>
          <cell r="B4523" t="str">
            <v>SAUQUOIT VALLEY CSD</v>
          </cell>
          <cell r="C4523" t="str">
            <v>411603040004</v>
          </cell>
          <cell r="D4523" t="str">
            <v>SAUQUOIT VALLEY MIDDLE SCHOOL</v>
          </cell>
          <cell r="E4523" t="str">
            <v>Good Standing</v>
          </cell>
        </row>
        <row r="4524">
          <cell r="A4524" t="str">
            <v>580504030000</v>
          </cell>
          <cell r="B4524" t="str">
            <v>SAYVILLE UFSD</v>
          </cell>
          <cell r="C4524" t="str">
            <v>580504030001</v>
          </cell>
          <cell r="D4524" t="str">
            <v>CHERRY AVENUE ELEMENTARY SCHOOL</v>
          </cell>
          <cell r="E4524" t="str">
            <v>Good Standing</v>
          </cell>
        </row>
        <row r="4525">
          <cell r="A4525" t="str">
            <v>580504030000</v>
          </cell>
          <cell r="B4525" t="str">
            <v>SAYVILLE UFSD</v>
          </cell>
          <cell r="C4525" t="str">
            <v>580504030004</v>
          </cell>
          <cell r="D4525" t="str">
            <v>SAYVILLE HIGH SCHOOL</v>
          </cell>
          <cell r="E4525" t="str">
            <v>Good Standing</v>
          </cell>
        </row>
        <row r="4526">
          <cell r="A4526" t="str">
            <v>580504030000</v>
          </cell>
          <cell r="B4526" t="str">
            <v>SAYVILLE UFSD</v>
          </cell>
          <cell r="C4526" t="str">
            <v>580504030000</v>
          </cell>
          <cell r="D4526" t="str">
            <v>SAYVILLE UFSD</v>
          </cell>
          <cell r="E4526" t="str">
            <v>Good Standing</v>
          </cell>
        </row>
        <row r="4527">
          <cell r="A4527" t="str">
            <v>580504030000</v>
          </cell>
          <cell r="B4527" t="str">
            <v>SAYVILLE UFSD</v>
          </cell>
          <cell r="C4527" t="str">
            <v>580504030003</v>
          </cell>
          <cell r="D4527" t="str">
            <v>SUNRISE DRIVE ELEMENTARY SCHOOL</v>
          </cell>
          <cell r="E4527" t="str">
            <v>Good Standing</v>
          </cell>
        </row>
        <row r="4528">
          <cell r="A4528" t="str">
            <v>580504030000</v>
          </cell>
          <cell r="B4528" t="str">
            <v>SAYVILLE UFSD</v>
          </cell>
          <cell r="C4528" t="str">
            <v>580504030005</v>
          </cell>
          <cell r="D4528" t="str">
            <v>SAYVILLE MIDDLE SCHOOL</v>
          </cell>
          <cell r="E4528" t="str">
            <v>Good Standing</v>
          </cell>
        </row>
        <row r="4529">
          <cell r="A4529" t="str">
            <v>580504030000</v>
          </cell>
          <cell r="B4529" t="str">
            <v>SAYVILLE UFSD</v>
          </cell>
          <cell r="C4529" t="str">
            <v>580504030006</v>
          </cell>
          <cell r="D4529" t="str">
            <v>LINCOLN AVENUE ELEMENTARY SCHOOL</v>
          </cell>
          <cell r="E4529" t="str">
            <v>Good Standing</v>
          </cell>
        </row>
        <row r="4530">
          <cell r="A4530" t="str">
            <v>662001030000</v>
          </cell>
          <cell r="B4530" t="str">
            <v>SCARSDALE UFSD</v>
          </cell>
          <cell r="C4530" t="str">
            <v>662001030004</v>
          </cell>
          <cell r="D4530" t="str">
            <v>HEATHCOTE SCHOOL</v>
          </cell>
          <cell r="E4530" t="str">
            <v>Good Standing</v>
          </cell>
        </row>
        <row r="4531">
          <cell r="A4531" t="str">
            <v>662001030000</v>
          </cell>
          <cell r="B4531" t="str">
            <v>SCARSDALE UFSD</v>
          </cell>
          <cell r="C4531" t="str">
            <v>662001030011</v>
          </cell>
          <cell r="D4531" t="str">
            <v>SCARSDALE MIDDLE SCHOOL</v>
          </cell>
          <cell r="E4531" t="str">
            <v>Good Standing</v>
          </cell>
        </row>
        <row r="4532">
          <cell r="A4532" t="str">
            <v>662001030000</v>
          </cell>
          <cell r="B4532" t="str">
            <v>SCARSDALE UFSD</v>
          </cell>
          <cell r="C4532" t="str">
            <v>662001030000</v>
          </cell>
          <cell r="D4532" t="str">
            <v>SCARSDALE UFSD</v>
          </cell>
          <cell r="E4532" t="str">
            <v>Good Standing</v>
          </cell>
        </row>
        <row r="4533">
          <cell r="A4533" t="str">
            <v>662001030000</v>
          </cell>
          <cell r="B4533" t="str">
            <v>SCARSDALE UFSD</v>
          </cell>
          <cell r="C4533" t="str">
            <v>662001030001</v>
          </cell>
          <cell r="D4533" t="str">
            <v>EDGEWOOD SCHOOL</v>
          </cell>
          <cell r="E4533" t="str">
            <v>Good Standing</v>
          </cell>
        </row>
        <row r="4534">
          <cell r="A4534" t="str">
            <v>662001030000</v>
          </cell>
          <cell r="B4534" t="str">
            <v>SCARSDALE UFSD</v>
          </cell>
          <cell r="C4534" t="str">
            <v>662001030002</v>
          </cell>
          <cell r="D4534" t="str">
            <v>FOX MEADOW SCHOOL</v>
          </cell>
          <cell r="E4534" t="str">
            <v>Good Standing</v>
          </cell>
        </row>
        <row r="4535">
          <cell r="A4535" t="str">
            <v>662001030000</v>
          </cell>
          <cell r="B4535" t="str">
            <v>SCARSDALE UFSD</v>
          </cell>
          <cell r="C4535" t="str">
            <v>662001030003</v>
          </cell>
          <cell r="D4535" t="str">
            <v>GREENACRES SCHOOL</v>
          </cell>
          <cell r="E4535" t="str">
            <v>Good Standing</v>
          </cell>
        </row>
        <row r="4536">
          <cell r="A4536" t="str">
            <v>662001030000</v>
          </cell>
          <cell r="B4536" t="str">
            <v>SCARSDALE UFSD</v>
          </cell>
          <cell r="C4536" t="str">
            <v>662001030005</v>
          </cell>
          <cell r="D4536" t="str">
            <v>QUAKER RIDGE SCHOOL</v>
          </cell>
          <cell r="E4536" t="str">
            <v>Good Standing</v>
          </cell>
        </row>
        <row r="4537">
          <cell r="A4537" t="str">
            <v>662001030000</v>
          </cell>
          <cell r="B4537" t="str">
            <v>SCARSDALE UFSD</v>
          </cell>
          <cell r="C4537" t="str">
            <v>662001030010</v>
          </cell>
          <cell r="D4537" t="str">
            <v>SCARSDALE SENIOR HIGH SCHOOL</v>
          </cell>
          <cell r="E4537" t="str">
            <v>Good Standing</v>
          </cell>
        </row>
        <row r="4538">
          <cell r="A4538" t="str">
            <v>530501060000</v>
          </cell>
          <cell r="B4538" t="str">
            <v>SCHALMONT CSD</v>
          </cell>
          <cell r="C4538" t="str">
            <v>530501060000</v>
          </cell>
          <cell r="D4538" t="str">
            <v>SCHALMONT CSD</v>
          </cell>
          <cell r="E4538" t="str">
            <v>Good Standing</v>
          </cell>
        </row>
        <row r="4539">
          <cell r="A4539" t="str">
            <v>530501060000</v>
          </cell>
          <cell r="B4539" t="str">
            <v>SCHALMONT CSD</v>
          </cell>
          <cell r="C4539" t="str">
            <v>530501060003</v>
          </cell>
          <cell r="D4539" t="str">
            <v>JEFFERSON ELEMENTARY SCHOOL</v>
          </cell>
          <cell r="E4539" t="str">
            <v>Good Standing</v>
          </cell>
        </row>
        <row r="4540">
          <cell r="A4540" t="str">
            <v>530501060000</v>
          </cell>
          <cell r="B4540" t="str">
            <v>SCHALMONT CSD</v>
          </cell>
          <cell r="C4540" t="str">
            <v>530501060004</v>
          </cell>
          <cell r="D4540" t="str">
            <v>SCHALMONT MIDDLE SCHOOL</v>
          </cell>
          <cell r="E4540" t="str">
            <v>Good Standing</v>
          </cell>
        </row>
        <row r="4541">
          <cell r="A4541" t="str">
            <v>530501060000</v>
          </cell>
          <cell r="B4541" t="str">
            <v>SCHALMONT CSD</v>
          </cell>
          <cell r="C4541" t="str">
            <v>530501060006</v>
          </cell>
          <cell r="D4541" t="str">
            <v>SCHALMONT HIGH SCHOOL</v>
          </cell>
          <cell r="E4541" t="str">
            <v>Good Standing</v>
          </cell>
        </row>
        <row r="4542">
          <cell r="A4542" t="str">
            <v>530600010000</v>
          </cell>
          <cell r="B4542" t="str">
            <v>SCHENECTADY CITY SD</v>
          </cell>
          <cell r="C4542" t="str">
            <v>530600010000</v>
          </cell>
          <cell r="D4542" t="str">
            <v>SCHENECTADY CITY SD</v>
          </cell>
          <cell r="E4542" t="str">
            <v>Focus District</v>
          </cell>
        </row>
        <row r="4543">
          <cell r="A4543" t="str">
            <v>530600010000</v>
          </cell>
          <cell r="B4543" t="str">
            <v>SCHENECTADY CITY SD</v>
          </cell>
          <cell r="C4543" t="str">
            <v>530600010003</v>
          </cell>
          <cell r="D4543" t="str">
            <v>ELMER AVENUE SCHOOL</v>
          </cell>
          <cell r="E4543" t="str">
            <v>Focus</v>
          </cell>
        </row>
        <row r="4544">
          <cell r="A4544" t="str">
            <v>530600010000</v>
          </cell>
          <cell r="B4544" t="str">
            <v>SCHENECTADY CITY SD</v>
          </cell>
          <cell r="C4544" t="str">
            <v>530600010006</v>
          </cell>
          <cell r="D4544" t="str">
            <v>FULTON EARLY CHILDHOOD CENTER</v>
          </cell>
          <cell r="E4544" t="str">
            <v>Focus</v>
          </cell>
        </row>
        <row r="4545">
          <cell r="A4545" t="str">
            <v>530600010000</v>
          </cell>
          <cell r="B4545" t="str">
            <v>SCHENECTADY CITY SD</v>
          </cell>
          <cell r="C4545" t="str">
            <v>530600010008</v>
          </cell>
          <cell r="D4545" t="str">
            <v>MARTIN LUTHER KING SCHOOL</v>
          </cell>
          <cell r="E4545" t="str">
            <v>Focus</v>
          </cell>
        </row>
        <row r="4546">
          <cell r="A4546" t="str">
            <v>530600010000</v>
          </cell>
          <cell r="B4546" t="str">
            <v>SCHENECTADY CITY SD</v>
          </cell>
          <cell r="C4546" t="str">
            <v>530600010009</v>
          </cell>
          <cell r="D4546" t="str">
            <v>HAMILTON ELEMENTARY SCHOOL</v>
          </cell>
          <cell r="E4546" t="str">
            <v>Priority</v>
          </cell>
        </row>
        <row r="4547">
          <cell r="A4547" t="str">
            <v>530600010000</v>
          </cell>
          <cell r="B4547" t="str">
            <v>SCHENECTADY CITY SD</v>
          </cell>
          <cell r="C4547" t="str">
            <v>530600010010</v>
          </cell>
          <cell r="D4547" t="str">
            <v>HOWE EARLY CHILDHOOD ED CTR</v>
          </cell>
          <cell r="E4547" t="str">
            <v>Focus</v>
          </cell>
        </row>
        <row r="4548">
          <cell r="A4548" t="str">
            <v>530600010000</v>
          </cell>
          <cell r="B4548" t="str">
            <v>SCHENECTADY CITY SD</v>
          </cell>
          <cell r="C4548" t="str">
            <v>530600010011</v>
          </cell>
          <cell r="D4548" t="str">
            <v>LINCOLN SCHOOL</v>
          </cell>
          <cell r="E4548" t="str">
            <v>Priority</v>
          </cell>
        </row>
        <row r="4549">
          <cell r="A4549" t="str">
            <v>530600010000</v>
          </cell>
          <cell r="B4549" t="str">
            <v>SCHENECTADY CITY SD</v>
          </cell>
          <cell r="C4549" t="str">
            <v>530600010013</v>
          </cell>
          <cell r="D4549" t="str">
            <v>PAIGE SCHOOL</v>
          </cell>
          <cell r="E4549" t="str">
            <v>Focus</v>
          </cell>
        </row>
        <row r="4550">
          <cell r="A4550" t="str">
            <v>530600010000</v>
          </cell>
          <cell r="B4550" t="str">
            <v>SCHENECTADY CITY SD</v>
          </cell>
          <cell r="C4550" t="str">
            <v>530600010014</v>
          </cell>
          <cell r="D4550" t="str">
            <v>PLEASANT VALLEY SCHOOL</v>
          </cell>
          <cell r="E4550" t="str">
            <v>Focus</v>
          </cell>
        </row>
        <row r="4551">
          <cell r="A4551" t="str">
            <v>530600010000</v>
          </cell>
          <cell r="B4551" t="str">
            <v>SCHENECTADY CITY SD</v>
          </cell>
          <cell r="C4551" t="str">
            <v>530600010017</v>
          </cell>
          <cell r="D4551" t="str">
            <v>YATES SCHOOL</v>
          </cell>
          <cell r="E4551" t="str">
            <v>Focus</v>
          </cell>
        </row>
        <row r="4552">
          <cell r="A4552" t="str">
            <v>530600010000</v>
          </cell>
          <cell r="B4552" t="str">
            <v>SCHENECTADY CITY SD</v>
          </cell>
          <cell r="C4552" t="str">
            <v>530600010018</v>
          </cell>
          <cell r="D4552" t="str">
            <v>JESSIE T ZOLLER SCHOOL</v>
          </cell>
          <cell r="E4552" t="str">
            <v>Focus</v>
          </cell>
        </row>
        <row r="4553">
          <cell r="A4553" t="str">
            <v>530600010000</v>
          </cell>
          <cell r="B4553" t="str">
            <v>SCHENECTADY CITY SD</v>
          </cell>
          <cell r="C4553" t="str">
            <v>530600010022</v>
          </cell>
          <cell r="D4553" t="str">
            <v>ONEIDA MIDDLE SCHOOL</v>
          </cell>
          <cell r="E4553" t="str">
            <v>Good Standing</v>
          </cell>
        </row>
        <row r="4554">
          <cell r="A4554" t="str">
            <v>530600010000</v>
          </cell>
          <cell r="B4554" t="str">
            <v>SCHENECTADY CITY SD</v>
          </cell>
          <cell r="C4554" t="str">
            <v>530600010024</v>
          </cell>
          <cell r="D4554" t="str">
            <v>MONT PLEASANT MIDDLE SCHOOL</v>
          </cell>
          <cell r="E4554" t="str">
            <v>Focus</v>
          </cell>
        </row>
        <row r="4555">
          <cell r="A4555" t="str">
            <v>530600010000</v>
          </cell>
          <cell r="B4555" t="str">
            <v>SCHENECTADY CITY SD</v>
          </cell>
          <cell r="C4555" t="str">
            <v>530600010025</v>
          </cell>
          <cell r="D4555" t="str">
            <v>SCHENECTADY HIGH SCHOOL</v>
          </cell>
          <cell r="E4555" t="str">
            <v>Priority</v>
          </cell>
        </row>
        <row r="4556">
          <cell r="A4556" t="str">
            <v>530600010000</v>
          </cell>
          <cell r="B4556" t="str">
            <v>SCHENECTADY CITY SD</v>
          </cell>
          <cell r="C4556" t="str">
            <v>530600010026</v>
          </cell>
          <cell r="D4556" t="str">
            <v>VAN CORLAER SCHOOL</v>
          </cell>
          <cell r="E4556" t="str">
            <v>Focus</v>
          </cell>
        </row>
        <row r="4557">
          <cell r="A4557" t="str">
            <v>530600010000</v>
          </cell>
          <cell r="B4557" t="str">
            <v>SCHENECTADY CITY SD</v>
          </cell>
          <cell r="C4557" t="str">
            <v>530600010029</v>
          </cell>
          <cell r="D4557" t="str">
            <v>WOODLAWN SCHOOL</v>
          </cell>
          <cell r="E4557" t="str">
            <v>Focus</v>
          </cell>
        </row>
        <row r="4558">
          <cell r="A4558" t="str">
            <v>530600010000</v>
          </cell>
          <cell r="B4558" t="str">
            <v>SCHENECTADY CITY SD</v>
          </cell>
          <cell r="C4558" t="str">
            <v>530600010030</v>
          </cell>
          <cell r="D4558" t="str">
            <v>WILLIAM C KEANE ELEMENTARY SCHOOL</v>
          </cell>
          <cell r="E4558" t="str">
            <v>Focus</v>
          </cell>
        </row>
        <row r="4559">
          <cell r="A4559" t="str">
            <v>530600010000</v>
          </cell>
          <cell r="B4559" t="str">
            <v>SCHENECTADY CITY SD</v>
          </cell>
          <cell r="C4559" t="str">
            <v>530600010031</v>
          </cell>
          <cell r="D4559" t="str">
            <v>FRANKLIN D ROOSEVELT ELEMENTARY SCH</v>
          </cell>
          <cell r="E4559" t="str">
            <v>Focus</v>
          </cell>
        </row>
        <row r="4560">
          <cell r="A4560" t="str">
            <v>530600010000</v>
          </cell>
          <cell r="B4560" t="str">
            <v>SCHENECTADY CITY SD</v>
          </cell>
          <cell r="C4560" t="str">
            <v>530600010032</v>
          </cell>
          <cell r="D4560" t="str">
            <v>KATHERINE BURR BLODGETT EARLY CHILD</v>
          </cell>
          <cell r="E4560" t="str">
            <v>Focus</v>
          </cell>
        </row>
        <row r="4561">
          <cell r="A4561" t="str">
            <v>530600010000</v>
          </cell>
          <cell r="B4561" t="str">
            <v>SCHENECTADY CITY SD</v>
          </cell>
          <cell r="C4561" t="str">
            <v>530600010034</v>
          </cell>
          <cell r="D4561" t="str">
            <v>CENTRAL PARK INTERNATIONAL MAGNET</v>
          </cell>
          <cell r="E4561" t="str">
            <v>Focus</v>
          </cell>
        </row>
        <row r="4562">
          <cell r="A4562" t="str">
            <v>470901040000</v>
          </cell>
          <cell r="B4562" t="str">
            <v>SCHENEVUS CSD</v>
          </cell>
          <cell r="C4562" t="str">
            <v>470901040000</v>
          </cell>
          <cell r="D4562" t="str">
            <v>SCHENEVUS CSD</v>
          </cell>
          <cell r="E4562" t="str">
            <v>Good Standing</v>
          </cell>
        </row>
        <row r="4563">
          <cell r="A4563" t="str">
            <v>470901040000</v>
          </cell>
          <cell r="B4563" t="str">
            <v>SCHENEVUS CSD</v>
          </cell>
          <cell r="C4563" t="str">
            <v>470901040001</v>
          </cell>
          <cell r="D4563" t="str">
            <v>SCHENEVUS CENTRAL SCHOOL</v>
          </cell>
          <cell r="E4563" t="str">
            <v>Local Assistance Plan</v>
          </cell>
        </row>
        <row r="4564">
          <cell r="A4564" t="str">
            <v>491501040000</v>
          </cell>
          <cell r="B4564" t="str">
            <v>SCHODACK CSD</v>
          </cell>
          <cell r="C4564" t="str">
            <v>491501040002</v>
          </cell>
          <cell r="D4564" t="str">
            <v>MAPLE HILL HIGH SCHOOL</v>
          </cell>
          <cell r="E4564" t="str">
            <v>Good Standing</v>
          </cell>
        </row>
        <row r="4565">
          <cell r="A4565" t="str">
            <v>491501040000</v>
          </cell>
          <cell r="B4565" t="str">
            <v>SCHODACK CSD</v>
          </cell>
          <cell r="C4565" t="str">
            <v>491501040000</v>
          </cell>
          <cell r="D4565" t="str">
            <v>SCHODACK CSD</v>
          </cell>
          <cell r="E4565" t="str">
            <v>Good Standing</v>
          </cell>
        </row>
        <row r="4566">
          <cell r="A4566" t="str">
            <v>491501040000</v>
          </cell>
          <cell r="B4566" t="str">
            <v>SCHODACK CSD</v>
          </cell>
          <cell r="C4566" t="str">
            <v>491501040003</v>
          </cell>
          <cell r="D4566" t="str">
            <v>CASTLETON ELEMENTARY SCHOOL</v>
          </cell>
          <cell r="E4566" t="str">
            <v>Good Standing</v>
          </cell>
        </row>
        <row r="4567">
          <cell r="A4567" t="str">
            <v>491501040000</v>
          </cell>
          <cell r="B4567" t="str">
            <v>SCHODACK CSD</v>
          </cell>
          <cell r="C4567" t="str">
            <v>491501040004</v>
          </cell>
          <cell r="D4567" t="str">
            <v>MAPLE HILL MIDDLE SCHOOL</v>
          </cell>
          <cell r="E4567" t="str">
            <v>Good Standing</v>
          </cell>
        </row>
        <row r="4568">
          <cell r="A4568" t="str">
            <v>541201040000</v>
          </cell>
          <cell r="B4568" t="str">
            <v>SCHOHARIE CSD</v>
          </cell>
          <cell r="C4568" t="str">
            <v>541201040000</v>
          </cell>
          <cell r="D4568" t="str">
            <v>SCHOHARIE CSD</v>
          </cell>
          <cell r="E4568" t="str">
            <v>Good Standing</v>
          </cell>
        </row>
        <row r="4569">
          <cell r="A4569" t="str">
            <v>541201040000</v>
          </cell>
          <cell r="B4569" t="str">
            <v>SCHOHARIE CSD</v>
          </cell>
          <cell r="C4569" t="str">
            <v>541201040002</v>
          </cell>
          <cell r="D4569" t="str">
            <v>SCHOHARIE ELEMENTARY SCHOOL</v>
          </cell>
          <cell r="E4569" t="str">
            <v>Good Standing</v>
          </cell>
        </row>
        <row r="4570">
          <cell r="A4570" t="str">
            <v>541201040000</v>
          </cell>
          <cell r="B4570" t="str">
            <v>SCHOHARIE CSD</v>
          </cell>
          <cell r="C4570" t="str">
            <v>541201040003</v>
          </cell>
          <cell r="D4570" t="str">
            <v>SCHOHARIE HIGH SCHOOL</v>
          </cell>
          <cell r="E4570" t="str">
            <v>Good Standing</v>
          </cell>
        </row>
        <row r="4571">
          <cell r="A4571" t="str">
            <v>151401040000</v>
          </cell>
          <cell r="B4571" t="str">
            <v>SCHROON LAKE CSD</v>
          </cell>
          <cell r="C4571" t="str">
            <v>151401040000</v>
          </cell>
          <cell r="D4571" t="str">
            <v>SCHROON LAKE CSD</v>
          </cell>
          <cell r="E4571" t="str">
            <v>Good Standing</v>
          </cell>
        </row>
        <row r="4572">
          <cell r="A4572" t="str">
            <v>151401040000</v>
          </cell>
          <cell r="B4572" t="str">
            <v>SCHROON LAKE CSD</v>
          </cell>
          <cell r="C4572" t="str">
            <v>151401040001</v>
          </cell>
          <cell r="D4572" t="str">
            <v>SCHROON LAKE CENTRAL SCHOOL</v>
          </cell>
          <cell r="E4572" t="str">
            <v>Good Standing</v>
          </cell>
        </row>
        <row r="4573">
          <cell r="A4573" t="str">
            <v>521701040000</v>
          </cell>
          <cell r="B4573" t="str">
            <v>SCHUYLERVILLE CSD</v>
          </cell>
          <cell r="C4573" t="str">
            <v>521701040000</v>
          </cell>
          <cell r="D4573" t="str">
            <v>SCHUYLERVILLE CSD</v>
          </cell>
          <cell r="E4573" t="str">
            <v>Good Standing</v>
          </cell>
        </row>
        <row r="4574">
          <cell r="A4574" t="str">
            <v>521701040000</v>
          </cell>
          <cell r="B4574" t="str">
            <v>SCHUYLERVILLE CSD</v>
          </cell>
          <cell r="C4574" t="str">
            <v>521701040002</v>
          </cell>
          <cell r="D4574" t="str">
            <v>SCHUYLERVILLE HIGH SCHOOL</v>
          </cell>
          <cell r="E4574" t="str">
            <v>Good Standing</v>
          </cell>
        </row>
        <row r="4575">
          <cell r="A4575" t="str">
            <v>521701040000</v>
          </cell>
          <cell r="B4575" t="str">
            <v>SCHUYLERVILLE CSD</v>
          </cell>
          <cell r="C4575" t="str">
            <v>521701040003</v>
          </cell>
          <cell r="D4575" t="str">
            <v>SCHUYLERVILLE ELEMENTARY SCHOOL</v>
          </cell>
          <cell r="E4575" t="str">
            <v>Good Standing</v>
          </cell>
        </row>
        <row r="4576">
          <cell r="A4576" t="str">
            <v>022401040000</v>
          </cell>
          <cell r="B4576" t="str">
            <v>SCIO CSD</v>
          </cell>
          <cell r="C4576" t="str">
            <v>022401040000</v>
          </cell>
          <cell r="D4576" t="str">
            <v>SCIO CSD</v>
          </cell>
          <cell r="E4576" t="str">
            <v>Good Standing</v>
          </cell>
        </row>
        <row r="4577">
          <cell r="A4577" t="str">
            <v>022401040000</v>
          </cell>
          <cell r="B4577" t="str">
            <v>SCIO CSD</v>
          </cell>
          <cell r="C4577" t="str">
            <v>022401040003</v>
          </cell>
          <cell r="D4577" t="str">
            <v>SCIO CENTRAL SCHOOL</v>
          </cell>
          <cell r="E4577" t="str">
            <v>Good Standing</v>
          </cell>
        </row>
        <row r="4578">
          <cell r="A4578" t="str">
            <v>530202060000</v>
          </cell>
          <cell r="B4578" t="str">
            <v>SCOTIA-GLENVILLE CSD</v>
          </cell>
          <cell r="C4578" t="str">
            <v>530202060000</v>
          </cell>
          <cell r="D4578" t="str">
            <v>SCOTIA-GLENVILLE CSD</v>
          </cell>
          <cell r="E4578" t="str">
            <v>Good Standing</v>
          </cell>
        </row>
        <row r="4579">
          <cell r="A4579" t="str">
            <v>530202060000</v>
          </cell>
          <cell r="B4579" t="str">
            <v>SCOTIA-GLENVILLE CSD</v>
          </cell>
          <cell r="C4579" t="str">
            <v>530202060001</v>
          </cell>
          <cell r="D4579" t="str">
            <v>GLEN-WORDEN ELEMENTARY SCHOOL</v>
          </cell>
          <cell r="E4579" t="str">
            <v>Good Standing</v>
          </cell>
        </row>
        <row r="4580">
          <cell r="A4580" t="str">
            <v>530202060000</v>
          </cell>
          <cell r="B4580" t="str">
            <v>SCOTIA-GLENVILLE CSD</v>
          </cell>
          <cell r="C4580" t="str">
            <v>530202060002</v>
          </cell>
          <cell r="D4580" t="str">
            <v>GLENDAAL SCHOOL</v>
          </cell>
          <cell r="E4580" t="str">
            <v>Good Standing</v>
          </cell>
        </row>
        <row r="4581">
          <cell r="A4581" t="str">
            <v>530202060000</v>
          </cell>
          <cell r="B4581" t="str">
            <v>SCOTIA-GLENVILLE CSD</v>
          </cell>
          <cell r="C4581" t="str">
            <v>530202060003</v>
          </cell>
          <cell r="D4581" t="str">
            <v>LINCOLN SCHOOL</v>
          </cell>
          <cell r="E4581" t="str">
            <v>Good Standing</v>
          </cell>
        </row>
        <row r="4582">
          <cell r="A4582" t="str">
            <v>530202060000</v>
          </cell>
          <cell r="B4582" t="str">
            <v>SCOTIA-GLENVILLE CSD</v>
          </cell>
          <cell r="C4582" t="str">
            <v>530202060005</v>
          </cell>
          <cell r="D4582" t="str">
            <v>SACANDAGA SCHOOL</v>
          </cell>
          <cell r="E4582" t="str">
            <v>Good Standing</v>
          </cell>
        </row>
        <row r="4583">
          <cell r="A4583" t="str">
            <v>530202060000</v>
          </cell>
          <cell r="B4583" t="str">
            <v>SCOTIA-GLENVILLE CSD</v>
          </cell>
          <cell r="C4583" t="str">
            <v>530202060006</v>
          </cell>
          <cell r="D4583" t="str">
            <v>SCOTIA-GLENVILLE SENIOR HIGH SCHOOL</v>
          </cell>
          <cell r="E4583" t="str">
            <v>Good Standing</v>
          </cell>
        </row>
        <row r="4584">
          <cell r="A4584" t="str">
            <v>530202060000</v>
          </cell>
          <cell r="B4584" t="str">
            <v>SCOTIA-GLENVILLE CSD</v>
          </cell>
          <cell r="C4584" t="str">
            <v>530202060007</v>
          </cell>
          <cell r="D4584" t="str">
            <v>SCOTIA-GLENVILLE MIDDLE SCHOOL</v>
          </cell>
          <cell r="E4584" t="str">
            <v>Good Standing</v>
          </cell>
        </row>
        <row r="4585">
          <cell r="A4585" t="str">
            <v>280206030000</v>
          </cell>
          <cell r="B4585" t="str">
            <v>SEAFORD UFSD</v>
          </cell>
          <cell r="C4585" t="str">
            <v>280206030006</v>
          </cell>
          <cell r="D4585" t="str">
            <v>SEAFORD SENIOR HIGH SCHOOL</v>
          </cell>
          <cell r="E4585" t="str">
            <v>Good Standing</v>
          </cell>
        </row>
        <row r="4586">
          <cell r="A4586" t="str">
            <v>280206030000</v>
          </cell>
          <cell r="B4586" t="str">
            <v>SEAFORD UFSD</v>
          </cell>
          <cell r="C4586" t="str">
            <v>280206030000</v>
          </cell>
          <cell r="D4586" t="str">
            <v>SEAFORD UFSD</v>
          </cell>
          <cell r="E4586" t="str">
            <v>Good Standing</v>
          </cell>
        </row>
        <row r="4587">
          <cell r="A4587" t="str">
            <v>280206030000</v>
          </cell>
          <cell r="B4587" t="str">
            <v>SEAFORD UFSD</v>
          </cell>
          <cell r="C4587" t="str">
            <v>280206030003</v>
          </cell>
          <cell r="D4587" t="str">
            <v>SEAFORD HARBOR SCHOOL</v>
          </cell>
          <cell r="E4587" t="str">
            <v>Good Standing</v>
          </cell>
        </row>
        <row r="4588">
          <cell r="A4588" t="str">
            <v>280206030000</v>
          </cell>
          <cell r="B4588" t="str">
            <v>SEAFORD UFSD</v>
          </cell>
          <cell r="C4588" t="str">
            <v>280206030004</v>
          </cell>
          <cell r="D4588" t="str">
            <v>SEAFORD MANOR SCHOOL</v>
          </cell>
          <cell r="E4588" t="str">
            <v>Good Standing</v>
          </cell>
        </row>
        <row r="4589">
          <cell r="A4589" t="str">
            <v>280206030000</v>
          </cell>
          <cell r="B4589" t="str">
            <v>SEAFORD UFSD</v>
          </cell>
          <cell r="C4589" t="str">
            <v>280206030005</v>
          </cell>
          <cell r="D4589" t="str">
            <v>SEAFORD MIDDLE SCHOOL</v>
          </cell>
          <cell r="E4589" t="str">
            <v>Good Standing</v>
          </cell>
        </row>
        <row r="4590">
          <cell r="A4590" t="str">
            <v>560701060000</v>
          </cell>
          <cell r="B4590" t="str">
            <v>SENECA FALLS CSD</v>
          </cell>
          <cell r="C4590" t="str">
            <v>560701060000</v>
          </cell>
          <cell r="D4590" t="str">
            <v>SENECA FALLS CSD</v>
          </cell>
          <cell r="E4590" t="str">
            <v>Good Standing</v>
          </cell>
        </row>
        <row r="4591">
          <cell r="A4591" t="str">
            <v>560701060000</v>
          </cell>
          <cell r="B4591" t="str">
            <v>SENECA FALLS CSD</v>
          </cell>
          <cell r="C4591" t="str">
            <v>560701060001</v>
          </cell>
          <cell r="D4591" t="str">
            <v>FRANK M KNIGHT ELEMENTARY SCHOOL</v>
          </cell>
          <cell r="E4591" t="str">
            <v>Good Standing</v>
          </cell>
        </row>
        <row r="4592">
          <cell r="A4592" t="str">
            <v>560701060000</v>
          </cell>
          <cell r="B4592" t="str">
            <v>SENECA FALLS CSD</v>
          </cell>
          <cell r="C4592" t="str">
            <v>560701060003</v>
          </cell>
          <cell r="D4592" t="str">
            <v>MYNDERSE ACADEMY</v>
          </cell>
          <cell r="E4592" t="str">
            <v>Good Standing</v>
          </cell>
        </row>
        <row r="4593">
          <cell r="A4593" t="str">
            <v>560701060000</v>
          </cell>
          <cell r="B4593" t="str">
            <v>SENECA FALLS CSD</v>
          </cell>
          <cell r="C4593" t="str">
            <v>560701060004</v>
          </cell>
          <cell r="D4593" t="str">
            <v>ELIZABETH CADY STANTON ELEM SCH</v>
          </cell>
          <cell r="E4593" t="str">
            <v>Good Standing</v>
          </cell>
        </row>
        <row r="4594">
          <cell r="A4594" t="str">
            <v>560701060000</v>
          </cell>
          <cell r="B4594" t="str">
            <v>SENECA FALLS CSD</v>
          </cell>
          <cell r="C4594" t="str">
            <v>560701060005</v>
          </cell>
          <cell r="D4594" t="str">
            <v>SENECA FALLS MIDDLE SCHOOL</v>
          </cell>
          <cell r="E4594" t="str">
            <v>Good Standing</v>
          </cell>
        </row>
        <row r="4595">
          <cell r="A4595" t="str">
            <v>280252070000</v>
          </cell>
          <cell r="B4595" t="str">
            <v>SEWANHAKA CHS DISTRICT</v>
          </cell>
          <cell r="C4595" t="str">
            <v>280252070000</v>
          </cell>
          <cell r="D4595" t="str">
            <v>SEWANHAKA CENTRAL HS DISTRICT</v>
          </cell>
          <cell r="E4595" t="str">
            <v>Good Standing</v>
          </cell>
        </row>
        <row r="4596">
          <cell r="A4596" t="str">
            <v>280252070000</v>
          </cell>
          <cell r="B4596" t="str">
            <v>SEWANHAKA CHS DISTRICT</v>
          </cell>
          <cell r="C4596" t="str">
            <v>280252070002</v>
          </cell>
          <cell r="D4596" t="str">
            <v>ELMONT MEMORIAL HIGH SCHOOL</v>
          </cell>
          <cell r="E4596" t="str">
            <v>Good Standing</v>
          </cell>
        </row>
        <row r="4597">
          <cell r="A4597" t="str">
            <v>280252070000</v>
          </cell>
          <cell r="B4597" t="str">
            <v>SEWANHAKA CHS DISTRICT</v>
          </cell>
          <cell r="C4597" t="str">
            <v>280252070003</v>
          </cell>
          <cell r="D4597" t="str">
            <v>FLORAL PARK MEMORIAL HIGH SCHOOL</v>
          </cell>
          <cell r="E4597" t="str">
            <v>Good Standing</v>
          </cell>
        </row>
        <row r="4598">
          <cell r="A4598" t="str">
            <v>280252070000</v>
          </cell>
          <cell r="B4598" t="str">
            <v>SEWANHAKA CHS DISTRICT</v>
          </cell>
          <cell r="C4598" t="str">
            <v>280252070004</v>
          </cell>
          <cell r="D4598" t="str">
            <v>H FRANK CAREY HIGH SCHOOL</v>
          </cell>
          <cell r="E4598" t="str">
            <v>Good Standing</v>
          </cell>
        </row>
        <row r="4599">
          <cell r="A4599" t="str">
            <v>280252070000</v>
          </cell>
          <cell r="B4599" t="str">
            <v>SEWANHAKA CHS DISTRICT</v>
          </cell>
          <cell r="C4599" t="str">
            <v>280252070005</v>
          </cell>
          <cell r="D4599" t="str">
            <v>NEW HYDE PARK MEMORIAL HIGH SCHOOL</v>
          </cell>
          <cell r="E4599" t="str">
            <v>Good Standing</v>
          </cell>
        </row>
        <row r="4600">
          <cell r="A4600" t="str">
            <v>280252070000</v>
          </cell>
          <cell r="B4600" t="str">
            <v>SEWANHAKA CHS DISTRICT</v>
          </cell>
          <cell r="C4600" t="str">
            <v>280252070006</v>
          </cell>
          <cell r="D4600" t="str">
            <v>SEWANHAKA HIGH SCHOOL</v>
          </cell>
          <cell r="E4600" t="str">
            <v>Good Standing</v>
          </cell>
        </row>
        <row r="4601">
          <cell r="A4601" t="str">
            <v>541401040000</v>
          </cell>
          <cell r="B4601" t="str">
            <v>SHARON SPRINGS CSD</v>
          </cell>
          <cell r="C4601" t="str">
            <v>541401040000</v>
          </cell>
          <cell r="D4601" t="str">
            <v>SHARON SPRINGS CSD</v>
          </cell>
          <cell r="E4601" t="str">
            <v>Good Standing</v>
          </cell>
        </row>
        <row r="4602">
          <cell r="A4602" t="str">
            <v>541401040000</v>
          </cell>
          <cell r="B4602" t="str">
            <v>SHARON SPRINGS CSD</v>
          </cell>
          <cell r="C4602" t="str">
            <v>541401040001</v>
          </cell>
          <cell r="D4602" t="str">
            <v>SHARON SPRINGS CENTRAL SCHOOL</v>
          </cell>
          <cell r="E4602" t="str">
            <v>Good Standing</v>
          </cell>
        </row>
        <row r="4603">
          <cell r="A4603" t="str">
            <v>580701020000</v>
          </cell>
          <cell r="B4603" t="str">
            <v>SHELTER ISLAND UFSD</v>
          </cell>
          <cell r="C4603" t="str">
            <v>580701020000</v>
          </cell>
          <cell r="D4603" t="str">
            <v>SHELTER ISLAND UFSD</v>
          </cell>
          <cell r="E4603" t="str">
            <v>Good Standing</v>
          </cell>
        </row>
        <row r="4604">
          <cell r="A4604" t="str">
            <v>580701020000</v>
          </cell>
          <cell r="B4604" t="str">
            <v>SHELTER ISLAND UFSD</v>
          </cell>
          <cell r="C4604" t="str">
            <v>580701020001</v>
          </cell>
          <cell r="D4604" t="str">
            <v>SHELTER ISLAND SCHOOL</v>
          </cell>
          <cell r="E4604" t="str">
            <v>Good Standing</v>
          </cell>
        </row>
        <row r="4605">
          <cell r="A4605" t="str">
            <v>520302060000</v>
          </cell>
          <cell r="B4605" t="str">
            <v>SHENENDEHOWA CSD</v>
          </cell>
          <cell r="C4605" t="str">
            <v>520302060001</v>
          </cell>
          <cell r="D4605" t="str">
            <v>SHENENDEHOWA HIGH SCHOOL</v>
          </cell>
          <cell r="E4605" t="str">
            <v>Good Standing</v>
          </cell>
        </row>
        <row r="4606">
          <cell r="A4606" t="str">
            <v>520302060000</v>
          </cell>
          <cell r="B4606" t="str">
            <v>SHENENDEHOWA CSD</v>
          </cell>
          <cell r="C4606" t="str">
            <v>520302060005</v>
          </cell>
          <cell r="D4606" t="str">
            <v>TESAGO ELEMENTARY SCHOOL</v>
          </cell>
          <cell r="E4606" t="str">
            <v>Good Standing</v>
          </cell>
        </row>
        <row r="4607">
          <cell r="A4607" t="str">
            <v>520302060000</v>
          </cell>
          <cell r="B4607" t="str">
            <v>SHENENDEHOWA CSD</v>
          </cell>
          <cell r="C4607" t="str">
            <v>520302060000</v>
          </cell>
          <cell r="D4607" t="str">
            <v>SHENENDEHOWA CSD</v>
          </cell>
          <cell r="E4607" t="str">
            <v>Good Standing</v>
          </cell>
        </row>
        <row r="4608">
          <cell r="A4608" t="str">
            <v>520302060000</v>
          </cell>
          <cell r="B4608" t="str">
            <v>SHENENDEHOWA CSD</v>
          </cell>
          <cell r="C4608" t="str">
            <v>520302060002</v>
          </cell>
          <cell r="D4608" t="str">
            <v>SKANO ELEMENTARY SCHOOL</v>
          </cell>
          <cell r="E4608" t="str">
            <v>Good Standing</v>
          </cell>
        </row>
        <row r="4609">
          <cell r="A4609" t="str">
            <v>520302060000</v>
          </cell>
          <cell r="B4609" t="str">
            <v>SHENENDEHOWA CSD</v>
          </cell>
          <cell r="C4609" t="str">
            <v>520302060003</v>
          </cell>
          <cell r="D4609" t="str">
            <v>ARONGEN ELEMENTARY SCHOOL</v>
          </cell>
          <cell r="E4609" t="str">
            <v>Good Standing</v>
          </cell>
        </row>
        <row r="4610">
          <cell r="A4610" t="str">
            <v>520302060000</v>
          </cell>
          <cell r="B4610" t="str">
            <v>SHENENDEHOWA CSD</v>
          </cell>
          <cell r="C4610" t="str">
            <v>520302060004</v>
          </cell>
          <cell r="D4610" t="str">
            <v>OKTE ELEMENTARY SCHOOL</v>
          </cell>
          <cell r="E4610" t="str">
            <v>Good Standing</v>
          </cell>
        </row>
        <row r="4611">
          <cell r="A4611" t="str">
            <v>520302060000</v>
          </cell>
          <cell r="B4611" t="str">
            <v>SHENENDEHOWA CSD</v>
          </cell>
          <cell r="C4611" t="str">
            <v>520302060006</v>
          </cell>
          <cell r="D4611" t="str">
            <v>ORENDA ELEMENTARY SCHOOL</v>
          </cell>
          <cell r="E4611" t="str">
            <v>Good Standing</v>
          </cell>
        </row>
        <row r="4612">
          <cell r="A4612" t="str">
            <v>520302060000</v>
          </cell>
          <cell r="B4612" t="str">
            <v>SHENENDEHOWA CSD</v>
          </cell>
          <cell r="C4612" t="str">
            <v>520302060007</v>
          </cell>
          <cell r="D4612" t="str">
            <v>KARIGON ELEMENTARY SCHOOL</v>
          </cell>
          <cell r="E4612" t="str">
            <v>Good Standing</v>
          </cell>
        </row>
        <row r="4613">
          <cell r="A4613" t="str">
            <v>520302060000</v>
          </cell>
          <cell r="B4613" t="str">
            <v>SHENENDEHOWA CSD</v>
          </cell>
          <cell r="C4613" t="str">
            <v>520302060008</v>
          </cell>
          <cell r="D4613" t="str">
            <v>KODA MIDDLE SCHOOL</v>
          </cell>
          <cell r="E4613" t="str">
            <v>Good Standing</v>
          </cell>
        </row>
        <row r="4614">
          <cell r="A4614" t="str">
            <v>520302060000</v>
          </cell>
          <cell r="B4614" t="str">
            <v>SHENENDEHOWA CSD</v>
          </cell>
          <cell r="C4614" t="str">
            <v>520302060009</v>
          </cell>
          <cell r="D4614" t="str">
            <v>GOWANA MIDDLE SCHOOL</v>
          </cell>
          <cell r="E4614" t="str">
            <v>Good Standing</v>
          </cell>
        </row>
        <row r="4615">
          <cell r="A4615" t="str">
            <v>520302060000</v>
          </cell>
          <cell r="B4615" t="str">
            <v>SHENENDEHOWA CSD</v>
          </cell>
          <cell r="C4615" t="str">
            <v>520302060010</v>
          </cell>
          <cell r="D4615" t="str">
            <v>CHANGO ELEMENTARY SCHOOL</v>
          </cell>
          <cell r="E4615" t="str">
            <v>Good Standing</v>
          </cell>
        </row>
        <row r="4616">
          <cell r="A4616" t="str">
            <v>520302060000</v>
          </cell>
          <cell r="B4616" t="str">
            <v>SHENENDEHOWA CSD</v>
          </cell>
          <cell r="C4616" t="str">
            <v>520302060011</v>
          </cell>
          <cell r="D4616" t="str">
            <v>ACADIA MIDDLE SCHOOL</v>
          </cell>
          <cell r="E4616" t="str">
            <v>Good Standing</v>
          </cell>
        </row>
        <row r="4617">
          <cell r="A4617" t="str">
            <v>520302060000</v>
          </cell>
          <cell r="B4617" t="str">
            <v>SHENENDEHOWA CSD</v>
          </cell>
          <cell r="C4617" t="str">
            <v>520302060013</v>
          </cell>
          <cell r="D4617" t="str">
            <v>SHATEKON ELEMENTARY SCHOOL</v>
          </cell>
          <cell r="E4617" t="str">
            <v>Good Standing</v>
          </cell>
        </row>
        <row r="4618">
          <cell r="A4618" t="str">
            <v>082001040000</v>
          </cell>
          <cell r="B4618" t="str">
            <v>SHERBURNE-EARLVILLE CSD</v>
          </cell>
          <cell r="C4618" t="str">
            <v>082001040000</v>
          </cell>
          <cell r="D4618" t="str">
            <v>SHERBURNE-EARLVILLE CSD</v>
          </cell>
          <cell r="E4618" t="str">
            <v>Good Standing</v>
          </cell>
        </row>
        <row r="4619">
          <cell r="A4619" t="str">
            <v>082001040000</v>
          </cell>
          <cell r="B4619" t="str">
            <v>SHERBURNE-EARLVILLE CSD</v>
          </cell>
          <cell r="C4619" t="str">
            <v>082001040002</v>
          </cell>
          <cell r="D4619" t="str">
            <v>SHERBURNE-EARLVILLE ELEMENTARY SCH</v>
          </cell>
          <cell r="E4619" t="str">
            <v>Good Standing</v>
          </cell>
        </row>
        <row r="4620">
          <cell r="A4620" t="str">
            <v>082001040000</v>
          </cell>
          <cell r="B4620" t="str">
            <v>SHERBURNE-EARLVILLE CSD</v>
          </cell>
          <cell r="C4620" t="str">
            <v>082001040003</v>
          </cell>
          <cell r="D4620" t="str">
            <v>SHERBURNE-EARLVILLE MIDDLE SCHOOL</v>
          </cell>
          <cell r="E4620" t="str">
            <v>Good Standing</v>
          </cell>
        </row>
        <row r="4621">
          <cell r="A4621" t="str">
            <v>082001040000</v>
          </cell>
          <cell r="B4621" t="str">
            <v>SHERBURNE-EARLVILLE CSD</v>
          </cell>
          <cell r="C4621" t="str">
            <v>082001040004</v>
          </cell>
          <cell r="D4621" t="str">
            <v>SHERBURNE-EARLVILLE SENIOR HIGH SCH</v>
          </cell>
          <cell r="E4621" t="str">
            <v>Good Standing</v>
          </cell>
        </row>
        <row r="4622">
          <cell r="A4622" t="str">
            <v>062601040000</v>
          </cell>
          <cell r="B4622" t="str">
            <v>SHERMAN CSD</v>
          </cell>
          <cell r="C4622" t="str">
            <v>062601040000</v>
          </cell>
          <cell r="D4622" t="str">
            <v>SHERMAN CSD</v>
          </cell>
          <cell r="E4622" t="str">
            <v>Good Standing</v>
          </cell>
        </row>
        <row r="4623">
          <cell r="A4623" t="str">
            <v>062601040000</v>
          </cell>
          <cell r="B4623" t="str">
            <v>SHERMAN CSD</v>
          </cell>
          <cell r="C4623" t="str">
            <v>062601040002</v>
          </cell>
          <cell r="D4623" t="str">
            <v>SHERMAN ELEMENTARY SCHOOL</v>
          </cell>
          <cell r="E4623" t="str">
            <v>Good Standing</v>
          </cell>
        </row>
        <row r="4624">
          <cell r="A4624" t="str">
            <v>062601040000</v>
          </cell>
          <cell r="B4624" t="str">
            <v>SHERMAN CSD</v>
          </cell>
          <cell r="C4624" t="str">
            <v>062601040003</v>
          </cell>
          <cell r="D4624" t="str">
            <v>SHERMAN HIGH SCHOOL</v>
          </cell>
          <cell r="E4624" t="str">
            <v>Good Standing</v>
          </cell>
        </row>
        <row r="4625">
          <cell r="A4625" t="str">
            <v>412000050000</v>
          </cell>
          <cell r="B4625" t="str">
            <v>SHERRILL CITY SD</v>
          </cell>
          <cell r="C4625" t="str">
            <v>412000050001</v>
          </cell>
          <cell r="D4625" t="str">
            <v>J D GEORGE ELEMENTARY SCHOOL</v>
          </cell>
          <cell r="E4625" t="str">
            <v>Good Standing</v>
          </cell>
        </row>
        <row r="4626">
          <cell r="A4626" t="str">
            <v>412000050000</v>
          </cell>
          <cell r="B4626" t="str">
            <v>SHERRILL CITY SD</v>
          </cell>
          <cell r="C4626" t="str">
            <v>412000050006</v>
          </cell>
          <cell r="D4626" t="str">
            <v>E A MCALLISTER ELEMENTARY SCHOOL</v>
          </cell>
          <cell r="E4626" t="str">
            <v>Good Standing</v>
          </cell>
        </row>
        <row r="4627">
          <cell r="A4627" t="str">
            <v>412000050000</v>
          </cell>
          <cell r="B4627" t="str">
            <v>SHERRILL CITY SD</v>
          </cell>
          <cell r="C4627" t="str">
            <v>412000050000</v>
          </cell>
          <cell r="D4627" t="str">
            <v>SHERRILL CITY SD</v>
          </cell>
          <cell r="E4627" t="str">
            <v>Good Standing</v>
          </cell>
        </row>
        <row r="4628">
          <cell r="A4628" t="str">
            <v>412000050000</v>
          </cell>
          <cell r="B4628" t="str">
            <v>SHERRILL CITY SD</v>
          </cell>
          <cell r="C4628" t="str">
            <v>412000050004</v>
          </cell>
          <cell r="D4628" t="str">
            <v>VERNON-VERONA-SHERRILL SR HIGH SCH</v>
          </cell>
          <cell r="E4628" t="str">
            <v>Good Standing</v>
          </cell>
        </row>
        <row r="4629">
          <cell r="A4629" t="str">
            <v>412000050000</v>
          </cell>
          <cell r="B4629" t="str">
            <v>SHERRILL CITY SD</v>
          </cell>
          <cell r="C4629" t="str">
            <v>412000050005</v>
          </cell>
          <cell r="D4629" t="str">
            <v>W A WETTEL ELEMENTARY SCHOOL</v>
          </cell>
          <cell r="E4629" t="str">
            <v>Good Standing</v>
          </cell>
        </row>
        <row r="4630">
          <cell r="A4630" t="str">
            <v>412000050000</v>
          </cell>
          <cell r="B4630" t="str">
            <v>SHERRILL CITY SD</v>
          </cell>
          <cell r="C4630" t="str">
            <v>412000050007</v>
          </cell>
          <cell r="D4630" t="str">
            <v>VERNON-VERONA-SHERRILL MIDDLE SCH</v>
          </cell>
          <cell r="E4630" t="str">
            <v>Good Standing</v>
          </cell>
        </row>
        <row r="4631">
          <cell r="A4631" t="str">
            <v>580601040000</v>
          </cell>
          <cell r="B4631" t="str">
            <v>SHOREHAM-WADING RIVER CSD</v>
          </cell>
          <cell r="C4631" t="str">
            <v>580601040002</v>
          </cell>
          <cell r="D4631" t="str">
            <v>MILLER AVENUE SCHOOL</v>
          </cell>
          <cell r="E4631" t="str">
            <v>Good Standing</v>
          </cell>
        </row>
        <row r="4632">
          <cell r="A4632" t="str">
            <v>580601040000</v>
          </cell>
          <cell r="B4632" t="str">
            <v>SHOREHAM-WADING RIVER CSD</v>
          </cell>
          <cell r="C4632" t="str">
            <v>580601040004</v>
          </cell>
          <cell r="D4632" t="str">
            <v>ALBERT G PRODELL MIDDLE SCHOOL</v>
          </cell>
          <cell r="E4632" t="str">
            <v>Good Standing</v>
          </cell>
        </row>
        <row r="4633">
          <cell r="A4633" t="str">
            <v>580601040000</v>
          </cell>
          <cell r="B4633" t="str">
            <v>SHOREHAM-WADING RIVER CSD</v>
          </cell>
          <cell r="C4633" t="str">
            <v>580601040000</v>
          </cell>
          <cell r="D4633" t="str">
            <v>SHOREHAM-WADING RIVER CSD</v>
          </cell>
          <cell r="E4633" t="str">
            <v>Good Standing</v>
          </cell>
        </row>
        <row r="4634">
          <cell r="A4634" t="str">
            <v>580601040000</v>
          </cell>
          <cell r="B4634" t="str">
            <v>SHOREHAM-WADING RIVER CSD</v>
          </cell>
          <cell r="C4634" t="str">
            <v>580601040001</v>
          </cell>
          <cell r="D4634" t="str">
            <v>BRIARCLIFF SCHOOL</v>
          </cell>
          <cell r="E4634" t="str">
            <v>Good Standing</v>
          </cell>
        </row>
        <row r="4635">
          <cell r="A4635" t="str">
            <v>580601040000</v>
          </cell>
          <cell r="B4635" t="str">
            <v>SHOREHAM-WADING RIVER CSD</v>
          </cell>
          <cell r="C4635" t="str">
            <v>580601040003</v>
          </cell>
          <cell r="D4635" t="str">
            <v>WADING RIVER SCHOOL</v>
          </cell>
          <cell r="E4635" t="str">
            <v>Good Standing</v>
          </cell>
        </row>
        <row r="4636">
          <cell r="A4636" t="str">
            <v>580601040000</v>
          </cell>
          <cell r="B4636" t="str">
            <v>SHOREHAM-WADING RIVER CSD</v>
          </cell>
          <cell r="C4636" t="str">
            <v>580601040005</v>
          </cell>
          <cell r="D4636" t="str">
            <v>SHOREHAM-WADING RIVER HIGH SCHOOL</v>
          </cell>
          <cell r="E4636" t="str">
            <v>Good Standing</v>
          </cell>
        </row>
        <row r="4637">
          <cell r="A4637" t="str">
            <v>121601060000</v>
          </cell>
          <cell r="B4637" t="str">
            <v>SIDNEY CSD</v>
          </cell>
          <cell r="C4637" t="str">
            <v>121601060000</v>
          </cell>
          <cell r="D4637" t="str">
            <v>SIDNEY CSD</v>
          </cell>
          <cell r="E4637" t="str">
            <v>Focus District</v>
          </cell>
        </row>
        <row r="4638">
          <cell r="A4638" t="str">
            <v>121601060000</v>
          </cell>
          <cell r="B4638" t="str">
            <v>SIDNEY CSD</v>
          </cell>
          <cell r="C4638" t="str">
            <v>121601060002</v>
          </cell>
          <cell r="D4638" t="str">
            <v>SIDNEY ELEMENTARY SCHOOL</v>
          </cell>
          <cell r="E4638" t="str">
            <v>Focus</v>
          </cell>
        </row>
        <row r="4639">
          <cell r="A4639" t="str">
            <v>121601060000</v>
          </cell>
          <cell r="B4639" t="str">
            <v>SIDNEY CSD</v>
          </cell>
          <cell r="C4639" t="str">
            <v>121601060005</v>
          </cell>
          <cell r="D4639" t="str">
            <v>SIDNEY MIDDLE SCHOOL</v>
          </cell>
          <cell r="E4639" t="str">
            <v>Focus</v>
          </cell>
        </row>
        <row r="4640">
          <cell r="A4640" t="str">
            <v>121601060000</v>
          </cell>
          <cell r="B4640" t="str">
            <v>SIDNEY CSD</v>
          </cell>
          <cell r="C4640" t="str">
            <v>121601060006</v>
          </cell>
          <cell r="D4640" t="str">
            <v>SIDNEY HIGH SCHOOL</v>
          </cell>
          <cell r="E4640" t="str">
            <v>Good Standing</v>
          </cell>
        </row>
        <row r="4641">
          <cell r="A4641" t="str">
            <v>061501040000</v>
          </cell>
          <cell r="B4641" t="str">
            <v>SILVER CREEK CSD</v>
          </cell>
          <cell r="C4641" t="str">
            <v>061501040000</v>
          </cell>
          <cell r="D4641" t="str">
            <v>SILVER CREEK CSD</v>
          </cell>
          <cell r="E4641" t="str">
            <v>Good Standing</v>
          </cell>
        </row>
        <row r="4642">
          <cell r="A4642" t="str">
            <v>061501040000</v>
          </cell>
          <cell r="B4642" t="str">
            <v>SILVER CREEK CSD</v>
          </cell>
          <cell r="C4642" t="str">
            <v>061501040001</v>
          </cell>
          <cell r="D4642" t="str">
            <v>SILVER CREEK HIGH SCHOOL</v>
          </cell>
          <cell r="E4642" t="str">
            <v>Good Standing</v>
          </cell>
        </row>
        <row r="4643">
          <cell r="A4643" t="str">
            <v>061501040000</v>
          </cell>
          <cell r="B4643" t="str">
            <v>SILVER CREEK CSD</v>
          </cell>
          <cell r="C4643" t="str">
            <v>061501040002</v>
          </cell>
          <cell r="D4643" t="str">
            <v>SILVER CREEK MIDDLE SCHOOL</v>
          </cell>
          <cell r="E4643" t="str">
            <v>Good Standing</v>
          </cell>
        </row>
        <row r="4644">
          <cell r="A4644" t="str">
            <v>061501040000</v>
          </cell>
          <cell r="B4644" t="str">
            <v>SILVER CREEK CSD</v>
          </cell>
          <cell r="C4644" t="str">
            <v>061501040003</v>
          </cell>
          <cell r="D4644" t="str">
            <v>SILVER CREEK ELEMENTARY SCHOOL</v>
          </cell>
          <cell r="E4644" t="str">
            <v>Good Standing</v>
          </cell>
        </row>
        <row r="4645">
          <cell r="A4645" t="str">
            <v>310300860804</v>
          </cell>
          <cell r="B4645" t="str">
            <v>SISULU-WALKER CS</v>
          </cell>
          <cell r="C4645" t="str">
            <v>310300860804</v>
          </cell>
          <cell r="D4645" t="str">
            <v>SISULU-WALKER CHARTER SCHOOL</v>
          </cell>
          <cell r="E4645" t="str">
            <v>Good Standing</v>
          </cell>
        </row>
        <row r="4646">
          <cell r="A4646" t="str">
            <v>421601060000</v>
          </cell>
          <cell r="B4646" t="str">
            <v>SKANEATELES CSD</v>
          </cell>
          <cell r="C4646" t="str">
            <v>421601060002</v>
          </cell>
          <cell r="D4646" t="str">
            <v>SKANEATELES SENIOR HIGH SCHOOL</v>
          </cell>
          <cell r="E4646" t="str">
            <v>Good Standing</v>
          </cell>
        </row>
        <row r="4647">
          <cell r="A4647" t="str">
            <v>421601060000</v>
          </cell>
          <cell r="B4647" t="str">
            <v>SKANEATELES CSD</v>
          </cell>
          <cell r="C4647" t="str">
            <v>421601060000</v>
          </cell>
          <cell r="D4647" t="str">
            <v>SKANEATELES CSD</v>
          </cell>
          <cell r="E4647" t="str">
            <v>Good Standing</v>
          </cell>
        </row>
        <row r="4648">
          <cell r="A4648" t="str">
            <v>421601060000</v>
          </cell>
          <cell r="B4648" t="str">
            <v>SKANEATELES CSD</v>
          </cell>
          <cell r="C4648" t="str">
            <v>421601060003</v>
          </cell>
          <cell r="D4648" t="str">
            <v>WATERMAN ELEMENTARY SCHOOL</v>
          </cell>
          <cell r="E4648" t="str">
            <v>Good Standing</v>
          </cell>
        </row>
        <row r="4649">
          <cell r="A4649" t="str">
            <v>421601060000</v>
          </cell>
          <cell r="B4649" t="str">
            <v>SKANEATELES CSD</v>
          </cell>
          <cell r="C4649" t="str">
            <v>421601060004</v>
          </cell>
          <cell r="D4649" t="str">
            <v>STATE STREET INTERMEDIATE SCHOOL</v>
          </cell>
          <cell r="E4649" t="str">
            <v>Good Standing</v>
          </cell>
        </row>
        <row r="4650">
          <cell r="A4650" t="str">
            <v>421601060000</v>
          </cell>
          <cell r="B4650" t="str">
            <v>SKANEATELES CSD</v>
          </cell>
          <cell r="C4650" t="str">
            <v>421601060005</v>
          </cell>
          <cell r="D4650" t="str">
            <v>SKANEATELES MIDDLE SCHOOL</v>
          </cell>
          <cell r="E4650" t="str">
            <v>Good Standing</v>
          </cell>
        </row>
        <row r="4651">
          <cell r="A4651" t="str">
            <v>580801060000</v>
          </cell>
          <cell r="B4651" t="str">
            <v>SMITHTOWN CSD</v>
          </cell>
          <cell r="C4651" t="str">
            <v>580801060004</v>
          </cell>
          <cell r="D4651" t="str">
            <v>MILLS POND ELEMENTARY SCHOOL</v>
          </cell>
          <cell r="E4651" t="str">
            <v>Good Standing</v>
          </cell>
        </row>
        <row r="4652">
          <cell r="A4652" t="str">
            <v>580801060000</v>
          </cell>
          <cell r="B4652" t="str">
            <v>SMITHTOWN CSD</v>
          </cell>
          <cell r="C4652" t="str">
            <v>580801060005</v>
          </cell>
          <cell r="D4652" t="str">
            <v>MT PLEASANT ELEMENTARY SCHOOL</v>
          </cell>
          <cell r="E4652" t="str">
            <v>Good Standing</v>
          </cell>
        </row>
        <row r="4653">
          <cell r="A4653" t="str">
            <v>580801060000</v>
          </cell>
          <cell r="B4653" t="str">
            <v>SMITHTOWN CSD</v>
          </cell>
          <cell r="C4653" t="str">
            <v>580801060013</v>
          </cell>
          <cell r="D4653" t="str">
            <v>ACCOMPSETT ELEMENTARY SCHOOL</v>
          </cell>
          <cell r="E4653" t="str">
            <v>Good Standing</v>
          </cell>
        </row>
        <row r="4654">
          <cell r="A4654" t="str">
            <v>580801060000</v>
          </cell>
          <cell r="B4654" t="str">
            <v>SMITHTOWN CSD</v>
          </cell>
          <cell r="C4654" t="str">
            <v>580801060014</v>
          </cell>
          <cell r="D4654" t="str">
            <v>SMITHTOWN HIGH SCHOOL-EAST</v>
          </cell>
          <cell r="E4654" t="str">
            <v>Good Standing</v>
          </cell>
        </row>
        <row r="4655">
          <cell r="A4655" t="str">
            <v>580801060000</v>
          </cell>
          <cell r="B4655" t="str">
            <v>SMITHTOWN CSD</v>
          </cell>
          <cell r="C4655" t="str">
            <v>580801060019</v>
          </cell>
          <cell r="D4655" t="str">
            <v>ACCOMPSETT MIDDLE SCHOOL</v>
          </cell>
          <cell r="E4655" t="str">
            <v>Good Standing</v>
          </cell>
        </row>
        <row r="4656">
          <cell r="A4656" t="str">
            <v>580801060000</v>
          </cell>
          <cell r="B4656" t="str">
            <v>SMITHTOWN CSD</v>
          </cell>
          <cell r="C4656" t="str">
            <v>580801060000</v>
          </cell>
          <cell r="D4656" t="str">
            <v>SMITHTOWN CSD</v>
          </cell>
          <cell r="E4656" t="str">
            <v>Good Standing</v>
          </cell>
        </row>
        <row r="4657">
          <cell r="A4657" t="str">
            <v>580801060000</v>
          </cell>
          <cell r="B4657" t="str">
            <v>SMITHTOWN CSD</v>
          </cell>
          <cell r="C4657" t="str">
            <v>580801060001</v>
          </cell>
          <cell r="D4657" t="str">
            <v>DOGWOOD ELEMENTARY SCHOOL</v>
          </cell>
          <cell r="E4657" t="str">
            <v>Good Standing</v>
          </cell>
        </row>
        <row r="4658">
          <cell r="A4658" t="str">
            <v>580801060000</v>
          </cell>
          <cell r="B4658" t="str">
            <v>SMITHTOWN CSD</v>
          </cell>
          <cell r="C4658" t="str">
            <v>580801060006</v>
          </cell>
          <cell r="D4658" t="str">
            <v>NESCONSET ELEMENTARY SCHOOL</v>
          </cell>
          <cell r="E4658" t="str">
            <v>Good Standing</v>
          </cell>
        </row>
        <row r="4659">
          <cell r="A4659" t="str">
            <v>580801060000</v>
          </cell>
          <cell r="B4659" t="str">
            <v>SMITHTOWN CSD</v>
          </cell>
          <cell r="C4659" t="str">
            <v>580801060007</v>
          </cell>
          <cell r="D4659" t="str">
            <v>ST JAMES ELEMENTARY SCHOOL</v>
          </cell>
          <cell r="E4659" t="str">
            <v>Good Standing</v>
          </cell>
        </row>
        <row r="4660">
          <cell r="A4660" t="str">
            <v>580801060000</v>
          </cell>
          <cell r="B4660" t="str">
            <v>SMITHTOWN CSD</v>
          </cell>
          <cell r="C4660" t="str">
            <v>580801060008</v>
          </cell>
          <cell r="D4660" t="str">
            <v>SMITHTOWN ELEMENTARY SCHOOL</v>
          </cell>
          <cell r="E4660" t="str">
            <v>Good Standing</v>
          </cell>
        </row>
        <row r="4661">
          <cell r="A4661" t="str">
            <v>580801060000</v>
          </cell>
          <cell r="B4661" t="str">
            <v>SMITHTOWN CSD</v>
          </cell>
          <cell r="C4661" t="str">
            <v>580801060015</v>
          </cell>
          <cell r="D4661" t="str">
            <v>BRANCH BROOK ELEMENTARY SCHOOL</v>
          </cell>
          <cell r="E4661" t="str">
            <v>Good Standing</v>
          </cell>
        </row>
        <row r="4662">
          <cell r="A4662" t="str">
            <v>580801060000</v>
          </cell>
          <cell r="B4662" t="str">
            <v>SMITHTOWN CSD</v>
          </cell>
          <cell r="C4662" t="str">
            <v>580801060016</v>
          </cell>
          <cell r="D4662" t="str">
            <v>NESAQUAKE MIDDLE SCHOOL</v>
          </cell>
          <cell r="E4662" t="str">
            <v>Good Standing</v>
          </cell>
        </row>
        <row r="4663">
          <cell r="A4663" t="str">
            <v>580801060000</v>
          </cell>
          <cell r="B4663" t="str">
            <v>SMITHTOWN CSD</v>
          </cell>
          <cell r="C4663" t="str">
            <v>580801060018</v>
          </cell>
          <cell r="D4663" t="str">
            <v>TACKAN ELEMENTARY SCHOOL</v>
          </cell>
          <cell r="E4663" t="str">
            <v>Good Standing</v>
          </cell>
        </row>
        <row r="4664">
          <cell r="A4664" t="str">
            <v>580801060000</v>
          </cell>
          <cell r="B4664" t="str">
            <v>SMITHTOWN CSD</v>
          </cell>
          <cell r="C4664" t="str">
            <v>580801060022</v>
          </cell>
          <cell r="D4664" t="str">
            <v>SMITHTOWN HIGH SCHOOL-WEST</v>
          </cell>
          <cell r="E4664" t="str">
            <v>Good Standing</v>
          </cell>
        </row>
        <row r="4665">
          <cell r="A4665" t="str">
            <v>580801060000</v>
          </cell>
          <cell r="B4665" t="str">
            <v>SMITHTOWN CSD</v>
          </cell>
          <cell r="C4665" t="str">
            <v>580801060024</v>
          </cell>
          <cell r="D4665" t="str">
            <v>GREAT HOLLOW MIDDLE SCHOOL</v>
          </cell>
          <cell r="E4665" t="str">
            <v>Good Standing</v>
          </cell>
        </row>
        <row r="4666">
          <cell r="A4666" t="str">
            <v>651201060000</v>
          </cell>
          <cell r="B4666" t="str">
            <v>SODUS CSD</v>
          </cell>
          <cell r="C4666" t="str">
            <v>651201060003</v>
          </cell>
          <cell r="D4666" t="str">
            <v>SODUS HIGH SCHOOL</v>
          </cell>
          <cell r="E4666" t="str">
            <v>Good Standing</v>
          </cell>
        </row>
        <row r="4667">
          <cell r="A4667" t="str">
            <v>651201060000</v>
          </cell>
          <cell r="B4667" t="str">
            <v>SODUS CSD</v>
          </cell>
          <cell r="C4667" t="str">
            <v>651201060000</v>
          </cell>
          <cell r="D4667" t="str">
            <v>SODUS CSD</v>
          </cell>
          <cell r="E4667" t="str">
            <v>Good Standing</v>
          </cell>
        </row>
        <row r="4668">
          <cell r="A4668" t="str">
            <v>651201060000</v>
          </cell>
          <cell r="B4668" t="str">
            <v>SODUS CSD</v>
          </cell>
          <cell r="C4668" t="str">
            <v>651201060001</v>
          </cell>
          <cell r="D4668" t="str">
            <v>SODUS ELEMENTARY SCHOOL</v>
          </cell>
          <cell r="E4668" t="str">
            <v>Good Standing</v>
          </cell>
        </row>
        <row r="4669">
          <cell r="A4669" t="str">
            <v>651201060000</v>
          </cell>
          <cell r="B4669" t="str">
            <v>SODUS CSD</v>
          </cell>
          <cell r="C4669" t="str">
            <v>651201060004</v>
          </cell>
          <cell r="D4669" t="str">
            <v>SODUS MIDDLE SCHOOL</v>
          </cell>
          <cell r="E4669" t="str">
            <v>Good Standing</v>
          </cell>
        </row>
        <row r="4670">
          <cell r="A4670" t="str">
            <v>420702030000</v>
          </cell>
          <cell r="B4670" t="str">
            <v>SOLVAY UFSD</v>
          </cell>
          <cell r="C4670" t="str">
            <v>420702030000</v>
          </cell>
          <cell r="D4670" t="str">
            <v>SOLVAY UFSD</v>
          </cell>
          <cell r="E4670" t="str">
            <v>Good Standing</v>
          </cell>
        </row>
        <row r="4671">
          <cell r="A4671" t="str">
            <v>420702030000</v>
          </cell>
          <cell r="B4671" t="str">
            <v>SOLVAY UFSD</v>
          </cell>
          <cell r="C4671" t="str">
            <v>420702030001</v>
          </cell>
          <cell r="D4671" t="str">
            <v>SOLVAY ELEMENTARY SCHOOL</v>
          </cell>
          <cell r="E4671" t="str">
            <v>Local Assistance Plan</v>
          </cell>
        </row>
        <row r="4672">
          <cell r="A4672" t="str">
            <v>420702030000</v>
          </cell>
          <cell r="B4672" t="str">
            <v>SOLVAY UFSD</v>
          </cell>
          <cell r="C4672" t="str">
            <v>420702030004</v>
          </cell>
          <cell r="D4672" t="str">
            <v>SOLVAY HIGH SCHOOL</v>
          </cell>
          <cell r="E4672" t="str">
            <v>Good Standing</v>
          </cell>
        </row>
        <row r="4673">
          <cell r="A4673" t="str">
            <v>420702030000</v>
          </cell>
          <cell r="B4673" t="str">
            <v>SOLVAY UFSD</v>
          </cell>
          <cell r="C4673" t="str">
            <v>420702030007</v>
          </cell>
          <cell r="D4673" t="str">
            <v>SOLVAY MIDDLE SCHOOL</v>
          </cell>
          <cell r="E4673" t="str">
            <v>Good Standing</v>
          </cell>
        </row>
        <row r="4674">
          <cell r="A4674" t="str">
            <v>662101060000</v>
          </cell>
          <cell r="B4674" t="str">
            <v>SOMERS CSD</v>
          </cell>
          <cell r="C4674" t="str">
            <v>662101060000</v>
          </cell>
          <cell r="D4674" t="str">
            <v>SOMERS CSD</v>
          </cell>
          <cell r="E4674" t="str">
            <v>Good Standing</v>
          </cell>
        </row>
        <row r="4675">
          <cell r="A4675" t="str">
            <v>662101060000</v>
          </cell>
          <cell r="B4675" t="str">
            <v>SOMERS CSD</v>
          </cell>
          <cell r="C4675" t="str">
            <v>662101060001</v>
          </cell>
          <cell r="D4675" t="str">
            <v>SOMERS SENIOR HIGH SCHOOL</v>
          </cell>
          <cell r="E4675" t="str">
            <v>Good Standing</v>
          </cell>
        </row>
        <row r="4676">
          <cell r="A4676" t="str">
            <v>662101060000</v>
          </cell>
          <cell r="B4676" t="str">
            <v>SOMERS CSD</v>
          </cell>
          <cell r="C4676" t="str">
            <v>662101060002</v>
          </cell>
          <cell r="D4676" t="str">
            <v>PRIMROSE SCHOOL</v>
          </cell>
          <cell r="E4676" t="str">
            <v>Good Standing</v>
          </cell>
        </row>
        <row r="4677">
          <cell r="A4677" t="str">
            <v>662101060000</v>
          </cell>
          <cell r="B4677" t="str">
            <v>SOMERS CSD</v>
          </cell>
          <cell r="C4677" t="str">
            <v>662101060003</v>
          </cell>
          <cell r="D4677" t="str">
            <v>SOMERS INTERMEDIATE SCHOOL</v>
          </cell>
          <cell r="E4677" t="str">
            <v>Good Standing</v>
          </cell>
        </row>
        <row r="4678">
          <cell r="A4678" t="str">
            <v>662101060000</v>
          </cell>
          <cell r="B4678" t="str">
            <v>SOMERS CSD</v>
          </cell>
          <cell r="C4678" t="str">
            <v>662101060004</v>
          </cell>
          <cell r="D4678" t="str">
            <v>SOMERS MIDDLE SCHOOL</v>
          </cell>
          <cell r="E4678" t="str">
            <v>Good Standing</v>
          </cell>
        </row>
        <row r="4679">
          <cell r="A4679" t="str">
            <v>320700860889</v>
          </cell>
          <cell r="B4679" t="str">
            <v>SOUTH BRONX CS</v>
          </cell>
          <cell r="C4679" t="str">
            <v>320700860889</v>
          </cell>
          <cell r="D4679" t="str">
            <v>SOUTH BRONX CHARTER SCHOOL</v>
          </cell>
          <cell r="E4679" t="str">
            <v>Good Standing</v>
          </cell>
        </row>
        <row r="4680">
          <cell r="A4680" t="str">
            <v>321200860898</v>
          </cell>
          <cell r="B4680" t="str">
            <v>SOUTH BRONX CLASSICAL CS</v>
          </cell>
          <cell r="C4680" t="str">
            <v>321200860898</v>
          </cell>
          <cell r="D4680" t="str">
            <v>SOUTH BRONX CLASSICAL CHARTER SCHOOL</v>
          </cell>
          <cell r="E4680" t="str">
            <v>Good Standing</v>
          </cell>
        </row>
        <row r="4681">
          <cell r="A4681" t="str">
            <v>140600860817</v>
          </cell>
          <cell r="B4681" t="str">
            <v>SOUTH BUFFALO CS</v>
          </cell>
          <cell r="C4681" t="str">
            <v>140600860817</v>
          </cell>
          <cell r="D4681" t="str">
            <v>SOUTH BUFFALO CHARTER SCHOOL</v>
          </cell>
          <cell r="E4681" t="str">
            <v>Good Standing</v>
          </cell>
        </row>
        <row r="4682">
          <cell r="A4682" t="str">
            <v>010601060000</v>
          </cell>
          <cell r="B4682" t="str">
            <v>SOUTH COLONIE CSD</v>
          </cell>
          <cell r="C4682" t="str">
            <v>010601060000</v>
          </cell>
          <cell r="D4682" t="str">
            <v>SOUTH COLONIE CSD</v>
          </cell>
          <cell r="E4682" t="str">
            <v>Good Standing</v>
          </cell>
        </row>
        <row r="4683">
          <cell r="A4683" t="str">
            <v>010601060000</v>
          </cell>
          <cell r="B4683" t="str">
            <v>SOUTH COLONIE CSD</v>
          </cell>
          <cell r="C4683" t="str">
            <v>010601060003</v>
          </cell>
          <cell r="D4683" t="str">
            <v>ROESSLEVILLE SCHOOL</v>
          </cell>
          <cell r="E4683" t="str">
            <v>Good Standing</v>
          </cell>
        </row>
        <row r="4684">
          <cell r="A4684" t="str">
            <v>010601060000</v>
          </cell>
          <cell r="B4684" t="str">
            <v>SOUTH COLONIE CSD</v>
          </cell>
          <cell r="C4684" t="str">
            <v>010601060005</v>
          </cell>
          <cell r="D4684" t="str">
            <v>SADDLEWOOD ELEMENTARY SCHOOL</v>
          </cell>
          <cell r="E4684" t="str">
            <v>Good Standing</v>
          </cell>
        </row>
        <row r="4685">
          <cell r="A4685" t="str">
            <v>010601060000</v>
          </cell>
          <cell r="B4685" t="str">
            <v>SOUTH COLONIE CSD</v>
          </cell>
          <cell r="C4685" t="str">
            <v>010601060006</v>
          </cell>
          <cell r="D4685" t="str">
            <v>SHAKER ROAD ELEMENTARY SCHOOL</v>
          </cell>
          <cell r="E4685" t="str">
            <v>Good Standing</v>
          </cell>
        </row>
        <row r="4686">
          <cell r="A4686" t="str">
            <v>010601060000</v>
          </cell>
          <cell r="B4686" t="str">
            <v>SOUTH COLONIE CSD</v>
          </cell>
          <cell r="C4686" t="str">
            <v>010601060008</v>
          </cell>
          <cell r="D4686" t="str">
            <v>COLONIE CENTRAL HIGH SCHOOL</v>
          </cell>
          <cell r="E4686" t="str">
            <v>Good Standing</v>
          </cell>
        </row>
        <row r="4687">
          <cell r="A4687" t="str">
            <v>010601060000</v>
          </cell>
          <cell r="B4687" t="str">
            <v>SOUTH COLONIE CSD</v>
          </cell>
          <cell r="C4687" t="str">
            <v>010601060010</v>
          </cell>
          <cell r="D4687" t="str">
            <v>FOREST PARK ELEMENTARY SCHOOL</v>
          </cell>
          <cell r="E4687" t="str">
            <v>Good Standing</v>
          </cell>
        </row>
        <row r="4688">
          <cell r="A4688" t="str">
            <v>010601060000</v>
          </cell>
          <cell r="B4688" t="str">
            <v>SOUTH COLONIE CSD</v>
          </cell>
          <cell r="C4688" t="str">
            <v>010601060011</v>
          </cell>
          <cell r="D4688" t="str">
            <v>VEEDER ELEMENTARY SCHOOL</v>
          </cell>
          <cell r="E4688" t="str">
            <v>Good Standing</v>
          </cell>
        </row>
        <row r="4689">
          <cell r="A4689" t="str">
            <v>010601060000</v>
          </cell>
          <cell r="B4689" t="str">
            <v>SOUTH COLONIE CSD</v>
          </cell>
          <cell r="C4689" t="str">
            <v>010601060012</v>
          </cell>
          <cell r="D4689" t="str">
            <v>SAND CREEK MIDDLE SCHOOL</v>
          </cell>
          <cell r="E4689" t="str">
            <v>Local Assistance Plan</v>
          </cell>
        </row>
        <row r="4690">
          <cell r="A4690" t="str">
            <v>010601060000</v>
          </cell>
          <cell r="B4690" t="str">
            <v>SOUTH COLONIE CSD</v>
          </cell>
          <cell r="C4690" t="str">
            <v>010601060013</v>
          </cell>
          <cell r="D4690" t="str">
            <v>LISHA KILL MIDDLE SCHOOL</v>
          </cell>
          <cell r="E4690" t="str">
            <v>Good Standing</v>
          </cell>
        </row>
        <row r="4691">
          <cell r="A4691" t="str">
            <v>580235060000</v>
          </cell>
          <cell r="B4691" t="str">
            <v>SOUTH COUNTRY CSD</v>
          </cell>
          <cell r="C4691" t="str">
            <v>580235060000</v>
          </cell>
          <cell r="D4691" t="str">
            <v>SOUTH COUNTRY CSD</v>
          </cell>
          <cell r="E4691" t="str">
            <v>Focus District</v>
          </cell>
        </row>
        <row r="4692">
          <cell r="A4692" t="str">
            <v>580235060000</v>
          </cell>
          <cell r="B4692" t="str">
            <v>SOUTH COUNTRY CSD</v>
          </cell>
          <cell r="C4692" t="str">
            <v>580235060002</v>
          </cell>
          <cell r="D4692" t="str">
            <v>KREAMER STREET ELEMENTARY SCHOOL</v>
          </cell>
          <cell r="E4692" t="str">
            <v>Good Standing</v>
          </cell>
        </row>
        <row r="4693">
          <cell r="A4693" t="str">
            <v>580235060000</v>
          </cell>
          <cell r="B4693" t="str">
            <v>SOUTH COUNTRY CSD</v>
          </cell>
          <cell r="C4693" t="str">
            <v>580235060003</v>
          </cell>
          <cell r="D4693" t="str">
            <v>BROOKHAVEN ELEMENTARY SCHOOL</v>
          </cell>
          <cell r="E4693" t="str">
            <v>Good Standing</v>
          </cell>
        </row>
        <row r="4694">
          <cell r="A4694" t="str">
            <v>580235060000</v>
          </cell>
          <cell r="B4694" t="str">
            <v>SOUTH COUNTRY CSD</v>
          </cell>
          <cell r="C4694" t="str">
            <v>580235060004</v>
          </cell>
          <cell r="D4694" t="str">
            <v>BELLPORT MIDDLE SCHOOL</v>
          </cell>
          <cell r="E4694" t="str">
            <v>Good Standing</v>
          </cell>
        </row>
        <row r="4695">
          <cell r="A4695" t="str">
            <v>580235060000</v>
          </cell>
          <cell r="B4695" t="str">
            <v>SOUTH COUNTRY CSD</v>
          </cell>
          <cell r="C4695" t="str">
            <v>580235060005</v>
          </cell>
          <cell r="D4695" t="str">
            <v>FRANK P LONG INTERMEDIATE SCH</v>
          </cell>
          <cell r="E4695" t="str">
            <v>Good Standing</v>
          </cell>
        </row>
        <row r="4696">
          <cell r="A4696" t="str">
            <v>580235060000</v>
          </cell>
          <cell r="B4696" t="str">
            <v>SOUTH COUNTRY CSD</v>
          </cell>
          <cell r="C4696" t="str">
            <v>580235060006</v>
          </cell>
          <cell r="D4696" t="str">
            <v>BELLPORT SENIOR HIGH SCHOOL</v>
          </cell>
          <cell r="E4696" t="str">
            <v>Focus</v>
          </cell>
        </row>
        <row r="4697">
          <cell r="A4697" t="str">
            <v>580235060000</v>
          </cell>
          <cell r="B4697" t="str">
            <v>SOUTH COUNTRY CSD</v>
          </cell>
          <cell r="C4697" t="str">
            <v>580235060007</v>
          </cell>
          <cell r="D4697" t="str">
            <v>VERNE W CRITZ ELEMENTARY SCHOOL</v>
          </cell>
          <cell r="E4697" t="str">
            <v>Good Standing</v>
          </cell>
        </row>
        <row r="4698">
          <cell r="A4698" t="str">
            <v>521401040000</v>
          </cell>
          <cell r="B4698" t="str">
            <v>SOUTH GLENS FALLS CSD</v>
          </cell>
          <cell r="C4698" t="str">
            <v>521401040007</v>
          </cell>
          <cell r="D4698" t="str">
            <v>SOUTH GLENS FALLS SENIOR HIGH SCHOOL</v>
          </cell>
          <cell r="E4698" t="str">
            <v>Good Standing</v>
          </cell>
        </row>
        <row r="4699">
          <cell r="A4699" t="str">
            <v>521401040000</v>
          </cell>
          <cell r="B4699" t="str">
            <v>SOUTH GLENS FALLS CSD</v>
          </cell>
          <cell r="C4699" t="str">
            <v>521401040010</v>
          </cell>
          <cell r="D4699" t="str">
            <v>TANGLEWOOD ELEMENTARY SCHOOL</v>
          </cell>
          <cell r="E4699" t="str">
            <v>Good Standing</v>
          </cell>
        </row>
        <row r="4700">
          <cell r="A4700" t="str">
            <v>521401040000</v>
          </cell>
          <cell r="B4700" t="str">
            <v>SOUTH GLENS FALLS CSD</v>
          </cell>
          <cell r="C4700" t="str">
            <v>521401040000</v>
          </cell>
          <cell r="D4700" t="str">
            <v>SOUTH GLENS FALLS CSD</v>
          </cell>
          <cell r="E4700" t="str">
            <v>Good Standing</v>
          </cell>
        </row>
        <row r="4701">
          <cell r="A4701" t="str">
            <v>521401040000</v>
          </cell>
          <cell r="B4701" t="str">
            <v>SOUTH GLENS FALLS CSD</v>
          </cell>
          <cell r="C4701" t="str">
            <v>521401040002</v>
          </cell>
          <cell r="D4701" t="str">
            <v>OLIVER W WINCH MIDDLE SCHOOL</v>
          </cell>
          <cell r="E4701" t="str">
            <v>Good Standing</v>
          </cell>
        </row>
        <row r="4702">
          <cell r="A4702" t="str">
            <v>521401040000</v>
          </cell>
          <cell r="B4702" t="str">
            <v>SOUTH GLENS FALLS CSD</v>
          </cell>
          <cell r="C4702" t="str">
            <v>521401040003</v>
          </cell>
          <cell r="D4702" t="str">
            <v>HARRISON AVENUE ELEMENTARY SCHOOL</v>
          </cell>
          <cell r="E4702" t="str">
            <v>Good Standing</v>
          </cell>
        </row>
        <row r="4703">
          <cell r="A4703" t="str">
            <v>521401040000</v>
          </cell>
          <cell r="B4703" t="str">
            <v>SOUTH GLENS FALLS CSD</v>
          </cell>
          <cell r="C4703" t="str">
            <v>521401040008</v>
          </cell>
          <cell r="D4703" t="str">
            <v>MOREAU ELEMENTARY SCHOOL</v>
          </cell>
          <cell r="E4703" t="str">
            <v>Good Standing</v>
          </cell>
        </row>
        <row r="4704">
          <cell r="A4704" t="str">
            <v>521401040000</v>
          </cell>
          <cell r="B4704" t="str">
            <v>SOUTH GLENS FALLS CSD</v>
          </cell>
          <cell r="C4704" t="str">
            <v>521401040009</v>
          </cell>
          <cell r="D4704" t="str">
            <v>BALLARD ELEMENTARY SCHOOL</v>
          </cell>
          <cell r="E4704" t="str">
            <v>Good Standing</v>
          </cell>
        </row>
        <row r="4705">
          <cell r="A4705" t="str">
            <v>580413030000</v>
          </cell>
          <cell r="B4705" t="str">
            <v>SOUTH HUNTINGTON UFSD</v>
          </cell>
          <cell r="C4705" t="str">
            <v>580413030000</v>
          </cell>
          <cell r="D4705" t="str">
            <v>SOUTH HUNTINGTON UFSD</v>
          </cell>
          <cell r="E4705" t="str">
            <v>Good Standing</v>
          </cell>
        </row>
        <row r="4706">
          <cell r="A4706" t="str">
            <v>580413030000</v>
          </cell>
          <cell r="B4706" t="str">
            <v>SOUTH HUNTINGTON UFSD</v>
          </cell>
          <cell r="C4706" t="str">
            <v>580413030003</v>
          </cell>
          <cell r="D4706" t="str">
            <v>OAKWOOD PRIMARY CENTER</v>
          </cell>
          <cell r="E4706" t="str">
            <v>Local Assistance Plan</v>
          </cell>
        </row>
        <row r="4707">
          <cell r="A4707" t="str">
            <v>580413030000</v>
          </cell>
          <cell r="B4707" t="str">
            <v>SOUTH HUNTINGTON UFSD</v>
          </cell>
          <cell r="C4707" t="str">
            <v>580413030005</v>
          </cell>
          <cell r="D4707" t="str">
            <v>SILAS WOOD 6TH GRADE CENTER</v>
          </cell>
          <cell r="E4707" t="str">
            <v>Good Standing</v>
          </cell>
        </row>
        <row r="4708">
          <cell r="A4708" t="str">
            <v>580413030000</v>
          </cell>
          <cell r="B4708" t="str">
            <v>SOUTH HUNTINGTON UFSD</v>
          </cell>
          <cell r="C4708" t="str">
            <v>580413030008</v>
          </cell>
          <cell r="D4708" t="str">
            <v>BIRCHWOOD INTERMEDIATE SCHOOL</v>
          </cell>
          <cell r="E4708" t="str">
            <v>Good Standing</v>
          </cell>
        </row>
        <row r="4709">
          <cell r="A4709" t="str">
            <v>580413030000</v>
          </cell>
          <cell r="B4709" t="str">
            <v>SOUTH HUNTINGTON UFSD</v>
          </cell>
          <cell r="C4709" t="str">
            <v>580413030009</v>
          </cell>
          <cell r="D4709" t="str">
            <v>COUNTRYWOOD PRIMARY CENTER</v>
          </cell>
          <cell r="E4709" t="str">
            <v>Good Standing</v>
          </cell>
        </row>
        <row r="4710">
          <cell r="A4710" t="str">
            <v>580413030000</v>
          </cell>
          <cell r="B4710" t="str">
            <v>SOUTH HUNTINGTON UFSD</v>
          </cell>
          <cell r="C4710" t="str">
            <v>580413030011</v>
          </cell>
          <cell r="D4710" t="str">
            <v>WALT WHITMAN HIGH SCHOOL</v>
          </cell>
          <cell r="E4710" t="str">
            <v>Good Standing</v>
          </cell>
        </row>
        <row r="4711">
          <cell r="A4711" t="str">
            <v>580413030000</v>
          </cell>
          <cell r="B4711" t="str">
            <v>SOUTH HUNTINGTON UFSD</v>
          </cell>
          <cell r="C4711" t="str">
            <v>580413030012</v>
          </cell>
          <cell r="D4711" t="str">
            <v>MAPLEWOOD INTERMEDIATE SCHOOL</v>
          </cell>
          <cell r="E4711" t="str">
            <v>Local Assistance Plan</v>
          </cell>
        </row>
        <row r="4712">
          <cell r="A4712" t="str">
            <v>580413030000</v>
          </cell>
          <cell r="B4712" t="str">
            <v>SOUTH HUNTINGTON UFSD</v>
          </cell>
          <cell r="C4712" t="str">
            <v>580413030013</v>
          </cell>
          <cell r="D4712" t="str">
            <v>HENRY L STIMSON MIDDLE SCHOOL</v>
          </cell>
          <cell r="E4712" t="str">
            <v>Local Assistance Plan</v>
          </cell>
        </row>
        <row r="4713">
          <cell r="A4713" t="str">
            <v>220101040000</v>
          </cell>
          <cell r="B4713" t="str">
            <v>SOUTH JEFFERSON CSD</v>
          </cell>
          <cell r="C4713" t="str">
            <v>220101040000</v>
          </cell>
          <cell r="D4713" t="str">
            <v>SOUTH JEFFERSON CSD</v>
          </cell>
          <cell r="E4713" t="str">
            <v>Good Standing</v>
          </cell>
        </row>
        <row r="4714">
          <cell r="A4714" t="str">
            <v>220101040000</v>
          </cell>
          <cell r="B4714" t="str">
            <v>SOUTH JEFFERSON CSD</v>
          </cell>
          <cell r="C4714" t="str">
            <v>220101040002</v>
          </cell>
          <cell r="D4714" t="str">
            <v>SOUTH JEFFERSON HIGH SCHOOL</v>
          </cell>
          <cell r="E4714" t="str">
            <v>Good Standing</v>
          </cell>
        </row>
        <row r="4715">
          <cell r="A4715" t="str">
            <v>220101040000</v>
          </cell>
          <cell r="B4715" t="str">
            <v>SOUTH JEFFERSON CSD</v>
          </cell>
          <cell r="C4715" t="str">
            <v>220101040003</v>
          </cell>
          <cell r="D4715" t="str">
            <v>MAYNARD P WILSON ELEMENTARY SCHOOL</v>
          </cell>
          <cell r="E4715" t="str">
            <v>Local Assistance Plan</v>
          </cell>
        </row>
        <row r="4716">
          <cell r="A4716" t="str">
            <v>220101040000</v>
          </cell>
          <cell r="B4716" t="str">
            <v>SOUTH JEFFERSON CSD</v>
          </cell>
          <cell r="C4716" t="str">
            <v>220101040004</v>
          </cell>
          <cell r="D4716" t="str">
            <v>MANNSVILLE MANOR ELEMENTARY SCHOOL</v>
          </cell>
          <cell r="E4716" t="str">
            <v>Good Standing</v>
          </cell>
        </row>
        <row r="4717">
          <cell r="A4717" t="str">
            <v>220101040000</v>
          </cell>
          <cell r="B4717" t="str">
            <v>SOUTH JEFFERSON CSD</v>
          </cell>
          <cell r="C4717" t="str">
            <v>220101040006</v>
          </cell>
          <cell r="D4717" t="str">
            <v>CLARKE MIDDLE SCHOOL</v>
          </cell>
          <cell r="E4717" t="str">
            <v>Good Standing</v>
          </cell>
        </row>
        <row r="4718">
          <cell r="A4718" t="str">
            <v>121702040000</v>
          </cell>
          <cell r="B4718" t="str">
            <v>SOUTH KORTRIGHT CSD</v>
          </cell>
          <cell r="C4718" t="str">
            <v>121702040000</v>
          </cell>
          <cell r="D4718" t="str">
            <v>SOUTH KORTRIGHT CSD</v>
          </cell>
          <cell r="E4718" t="str">
            <v>Good Standing</v>
          </cell>
        </row>
        <row r="4719">
          <cell r="A4719" t="str">
            <v>121702040000</v>
          </cell>
          <cell r="B4719" t="str">
            <v>SOUTH KORTRIGHT CSD</v>
          </cell>
          <cell r="C4719" t="str">
            <v>121702040001</v>
          </cell>
          <cell r="D4719" t="str">
            <v>SOUTH KORTRIGHT CENTRAL SCHOOL</v>
          </cell>
          <cell r="E4719" t="str">
            <v>Good Standing</v>
          </cell>
        </row>
        <row r="4720">
          <cell r="A4720" t="str">
            <v>231101040000</v>
          </cell>
          <cell r="B4720" t="str">
            <v>SOUTH LEWIS CSD</v>
          </cell>
          <cell r="C4720" t="str">
            <v>231101040007</v>
          </cell>
          <cell r="D4720" t="str">
            <v>SOUTH LEWIS HIGH SCHOOL</v>
          </cell>
          <cell r="E4720" t="str">
            <v>Good Standing</v>
          </cell>
        </row>
        <row r="4721">
          <cell r="A4721" t="str">
            <v>231101040000</v>
          </cell>
          <cell r="B4721" t="str">
            <v>SOUTH LEWIS CSD</v>
          </cell>
          <cell r="C4721" t="str">
            <v>231101040000</v>
          </cell>
          <cell r="D4721" t="str">
            <v>SOUTH LEWIS CSD</v>
          </cell>
          <cell r="E4721" t="str">
            <v>Good Standing</v>
          </cell>
        </row>
        <row r="4722">
          <cell r="A4722" t="str">
            <v>231101040000</v>
          </cell>
          <cell r="B4722" t="str">
            <v>SOUTH LEWIS CSD</v>
          </cell>
          <cell r="C4722" t="str">
            <v>231101040004</v>
          </cell>
          <cell r="D4722" t="str">
            <v>CONSTABLEVILLE ELEMENTARY SCHOOL</v>
          </cell>
          <cell r="E4722" t="str">
            <v>Good Standing</v>
          </cell>
        </row>
        <row r="4723">
          <cell r="A4723" t="str">
            <v>231101040000</v>
          </cell>
          <cell r="B4723" t="str">
            <v>SOUTH LEWIS CSD</v>
          </cell>
          <cell r="C4723" t="str">
            <v>231101040005</v>
          </cell>
          <cell r="D4723" t="str">
            <v>GLENFIELD ELEMENTARY SCHOOL</v>
          </cell>
          <cell r="E4723" t="str">
            <v>Good Standing</v>
          </cell>
        </row>
        <row r="4724">
          <cell r="A4724" t="str">
            <v>231101040000</v>
          </cell>
          <cell r="B4724" t="str">
            <v>SOUTH LEWIS CSD</v>
          </cell>
          <cell r="C4724" t="str">
            <v>231101040006</v>
          </cell>
          <cell r="D4724" t="str">
            <v>SOUTH LEWIS MIDDLE SCHOOL</v>
          </cell>
          <cell r="E4724" t="str">
            <v>Good Standing</v>
          </cell>
        </row>
        <row r="4725">
          <cell r="A4725" t="str">
            <v>231101040000</v>
          </cell>
          <cell r="B4725" t="str">
            <v>SOUTH LEWIS CSD</v>
          </cell>
          <cell r="C4725" t="str">
            <v>231101040008</v>
          </cell>
          <cell r="D4725" t="str">
            <v>PORT LEYDEN ES</v>
          </cell>
          <cell r="E4725" t="str">
            <v>Good Standing</v>
          </cell>
        </row>
        <row r="4726">
          <cell r="A4726" t="str">
            <v>500301060000</v>
          </cell>
          <cell r="B4726" t="str">
            <v>SOUTH ORANGETOWN CSD</v>
          </cell>
          <cell r="C4726" t="str">
            <v>500301060008</v>
          </cell>
          <cell r="D4726" t="str">
            <v>SOUTH ORANGETOWN MIDDLE SCHOOL</v>
          </cell>
          <cell r="E4726" t="str">
            <v>Good Standing</v>
          </cell>
        </row>
        <row r="4727">
          <cell r="A4727" t="str">
            <v>500301060000</v>
          </cell>
          <cell r="B4727" t="str">
            <v>SOUTH ORANGETOWN CSD</v>
          </cell>
          <cell r="C4727" t="str">
            <v>500301060000</v>
          </cell>
          <cell r="D4727" t="str">
            <v>SOUTH ORANGETOWN CSD</v>
          </cell>
          <cell r="E4727" t="str">
            <v>Good Standing</v>
          </cell>
        </row>
        <row r="4728">
          <cell r="A4728" t="str">
            <v>500301060000</v>
          </cell>
          <cell r="B4728" t="str">
            <v>SOUTH ORANGETOWN CSD</v>
          </cell>
          <cell r="C4728" t="str">
            <v>500301060004</v>
          </cell>
          <cell r="D4728" t="str">
            <v>TAPPAN ZEE ES</v>
          </cell>
          <cell r="E4728" t="str">
            <v>Local Assistance Plan</v>
          </cell>
        </row>
        <row r="4729">
          <cell r="A4729" t="str">
            <v>500301060000</v>
          </cell>
          <cell r="B4729" t="str">
            <v>SOUTH ORANGETOWN CSD</v>
          </cell>
          <cell r="C4729" t="str">
            <v>500301060006</v>
          </cell>
          <cell r="D4729" t="str">
            <v>WILLIAM O SCHAEFER ELEMENTARY SCHOOL</v>
          </cell>
          <cell r="E4729" t="str">
            <v>Local Assistance Plan</v>
          </cell>
        </row>
        <row r="4730">
          <cell r="A4730" t="str">
            <v>500301060000</v>
          </cell>
          <cell r="B4730" t="str">
            <v>SOUTH ORANGETOWN CSD</v>
          </cell>
          <cell r="C4730" t="str">
            <v>500301060007</v>
          </cell>
          <cell r="D4730" t="str">
            <v>TAPPAN ZEE HIGH SCHOOL</v>
          </cell>
          <cell r="E4730" t="str">
            <v>Good Standing</v>
          </cell>
        </row>
        <row r="4731">
          <cell r="A4731" t="str">
            <v>500301060000</v>
          </cell>
          <cell r="B4731" t="str">
            <v>SOUTH ORANGETOWN CSD</v>
          </cell>
          <cell r="C4731" t="str">
            <v>500301060009</v>
          </cell>
          <cell r="D4731" t="str">
            <v>COTTAGE LANE ELEMENTARY SCHOOL</v>
          </cell>
          <cell r="E4731" t="str">
            <v>Good Standing</v>
          </cell>
        </row>
        <row r="4732">
          <cell r="A4732" t="str">
            <v>560501040000</v>
          </cell>
          <cell r="B4732" t="str">
            <v>SOUTH SENECA CSD</v>
          </cell>
          <cell r="C4732" t="str">
            <v>560501040000</v>
          </cell>
          <cell r="D4732" t="str">
            <v>SOUTH SENECA CSD</v>
          </cell>
          <cell r="E4732" t="str">
            <v>Good Standing</v>
          </cell>
        </row>
        <row r="4733">
          <cell r="A4733" t="str">
            <v>560501040000</v>
          </cell>
          <cell r="B4733" t="str">
            <v>SOUTH SENECA CSD</v>
          </cell>
          <cell r="C4733" t="str">
            <v>560501040003</v>
          </cell>
          <cell r="D4733" t="str">
            <v>SOUTH SENECA ELEMENTARY SCHOOL</v>
          </cell>
          <cell r="E4733" t="str">
            <v>Good Standing</v>
          </cell>
        </row>
        <row r="4734">
          <cell r="A4734" t="str">
            <v>560501040000</v>
          </cell>
          <cell r="B4734" t="str">
            <v>SOUTH SENECA CSD</v>
          </cell>
          <cell r="C4734" t="str">
            <v>560501040004</v>
          </cell>
          <cell r="D4734" t="str">
            <v>SOUTH SENECA HIGH SCHOOL</v>
          </cell>
          <cell r="E4734" t="str">
            <v>Good Standing</v>
          </cell>
        </row>
        <row r="4735">
          <cell r="A4735" t="str">
            <v>560501040000</v>
          </cell>
          <cell r="B4735" t="str">
            <v>SOUTH SENECA CSD</v>
          </cell>
          <cell r="C4735" t="str">
            <v>560501040005</v>
          </cell>
          <cell r="D4735" t="str">
            <v>SOUTH SENECA MIDDLE SCHOOL</v>
          </cell>
          <cell r="E4735" t="str">
            <v>Good Standing</v>
          </cell>
        </row>
        <row r="4736">
          <cell r="A4736" t="str">
            <v>580906030000</v>
          </cell>
          <cell r="B4736" t="str">
            <v>SOUTHAMPTON UFSD</v>
          </cell>
          <cell r="C4736" t="str">
            <v>580906030000</v>
          </cell>
          <cell r="D4736" t="str">
            <v>SOUTHAMPTON UFSD</v>
          </cell>
          <cell r="E4736" t="str">
            <v>Good Standing</v>
          </cell>
        </row>
        <row r="4737">
          <cell r="A4737" t="str">
            <v>580906030000</v>
          </cell>
          <cell r="B4737" t="str">
            <v>SOUTHAMPTON UFSD</v>
          </cell>
          <cell r="C4737" t="str">
            <v>580906030001</v>
          </cell>
          <cell r="D4737" t="str">
            <v>SOUTHAMPTON ELEMENTARY SCHOOL</v>
          </cell>
          <cell r="E4737" t="str">
            <v>Good Standing</v>
          </cell>
        </row>
        <row r="4738">
          <cell r="A4738" t="str">
            <v>580906030000</v>
          </cell>
          <cell r="B4738" t="str">
            <v>SOUTHAMPTON UFSD</v>
          </cell>
          <cell r="C4738" t="str">
            <v>580906030002</v>
          </cell>
          <cell r="D4738" t="str">
            <v>SOUTHAMPTON INTERMEDIATE SCHOOL</v>
          </cell>
          <cell r="E4738" t="str">
            <v>Good Standing</v>
          </cell>
        </row>
        <row r="4739">
          <cell r="A4739" t="str">
            <v>580906030000</v>
          </cell>
          <cell r="B4739" t="str">
            <v>SOUTHAMPTON UFSD</v>
          </cell>
          <cell r="C4739" t="str">
            <v>580906030003</v>
          </cell>
          <cell r="D4739" t="str">
            <v>SOUTHAMPTON HIGH SCHOOL</v>
          </cell>
          <cell r="E4739" t="str">
            <v>Good Standing</v>
          </cell>
        </row>
        <row r="4740">
          <cell r="A4740" t="str">
            <v>050701040000</v>
          </cell>
          <cell r="B4740" t="str">
            <v>SOUTHERN CAYUGA CSD</v>
          </cell>
          <cell r="C4740" t="str">
            <v>050701040000</v>
          </cell>
          <cell r="D4740" t="str">
            <v>SOUTHERN CAYUGA CSD</v>
          </cell>
          <cell r="E4740" t="str">
            <v>Good Standing</v>
          </cell>
        </row>
        <row r="4741">
          <cell r="A4741" t="str">
            <v>050701040000</v>
          </cell>
          <cell r="B4741" t="str">
            <v>SOUTHERN CAYUGA CSD</v>
          </cell>
          <cell r="C4741" t="str">
            <v>050701040005</v>
          </cell>
          <cell r="D4741" t="str">
            <v>SOUTHERN CAYUGA 7-12 SECONDARY SCH</v>
          </cell>
          <cell r="E4741" t="str">
            <v>Good Standing</v>
          </cell>
        </row>
        <row r="4742">
          <cell r="A4742" t="str">
            <v>050701040000</v>
          </cell>
          <cell r="B4742" t="str">
            <v>SOUTHERN CAYUGA CSD</v>
          </cell>
          <cell r="C4742" t="str">
            <v>050701040006</v>
          </cell>
          <cell r="D4742" t="str">
            <v>SOUTHERN CAYUGA ES-HOWLAND BLDG</v>
          </cell>
          <cell r="E4742" t="str">
            <v>Good Standing</v>
          </cell>
        </row>
        <row r="4743">
          <cell r="A4743" t="str">
            <v>050701040000</v>
          </cell>
          <cell r="B4743" t="str">
            <v>SOUTHERN CAYUGA CSD</v>
          </cell>
          <cell r="C4743" t="str">
            <v>050701040007</v>
          </cell>
          <cell r="D4743" t="str">
            <v>EMILY HOWLAND ELEMENTARY SCHOOL</v>
          </cell>
          <cell r="E4743" t="str">
            <v>Good Standing</v>
          </cell>
        </row>
        <row r="4744">
          <cell r="A4744" t="str">
            <v>581005020000</v>
          </cell>
          <cell r="B4744" t="str">
            <v>SOUTHOLD UFSD</v>
          </cell>
          <cell r="C4744" t="str">
            <v>581005020003</v>
          </cell>
          <cell r="D4744" t="str">
            <v>SOUTHOLD JUNIOR-SENIOR HIGH SCHOOL</v>
          </cell>
          <cell r="E4744" t="str">
            <v>Good Standing</v>
          </cell>
        </row>
        <row r="4745">
          <cell r="A4745" t="str">
            <v>581005020000</v>
          </cell>
          <cell r="B4745" t="str">
            <v>SOUTHOLD UFSD</v>
          </cell>
          <cell r="C4745" t="str">
            <v>581005020000</v>
          </cell>
          <cell r="D4745" t="str">
            <v>SOUTHOLD UFSD</v>
          </cell>
          <cell r="E4745" t="str">
            <v>Good Standing</v>
          </cell>
        </row>
        <row r="4746">
          <cell r="A4746" t="str">
            <v>581005020000</v>
          </cell>
          <cell r="B4746" t="str">
            <v>SOUTHOLD UFSD</v>
          </cell>
          <cell r="C4746" t="str">
            <v>581005020002</v>
          </cell>
          <cell r="D4746" t="str">
            <v>SOUTHOLD ELEMENTARY SCHOOL</v>
          </cell>
          <cell r="E4746" t="str">
            <v>Good Standing</v>
          </cell>
        </row>
        <row r="4747">
          <cell r="A4747" t="str">
            <v>421800860845</v>
          </cell>
          <cell r="B4747" t="str">
            <v>SOUTHSIDE ACADEMY CS</v>
          </cell>
          <cell r="C4747" t="str">
            <v>421800860845</v>
          </cell>
          <cell r="D4747" t="str">
            <v>SOUTHSIDE ACADEMY CHARTER SCHOOL</v>
          </cell>
          <cell r="E4747" t="str">
            <v>Focus Charter</v>
          </cell>
        </row>
        <row r="4748">
          <cell r="A4748" t="str">
            <v>060201060000</v>
          </cell>
          <cell r="B4748" t="str">
            <v>SOUTHWESTERN CSD AT JAMESTOWN</v>
          </cell>
          <cell r="C4748" t="str">
            <v>060201060003</v>
          </cell>
          <cell r="D4748" t="str">
            <v>SOUTHWESTERN SENIOR HIGH SCHOOL</v>
          </cell>
          <cell r="E4748" t="str">
            <v>Good Standing</v>
          </cell>
        </row>
        <row r="4749">
          <cell r="A4749" t="str">
            <v>060201060000</v>
          </cell>
          <cell r="B4749" t="str">
            <v>SOUTHWESTERN CSD AT JAMESTOWN</v>
          </cell>
          <cell r="C4749" t="str">
            <v>060201060000</v>
          </cell>
          <cell r="D4749" t="str">
            <v>SOUTHWESTERN CSD AT JAMESTOWN</v>
          </cell>
          <cell r="E4749" t="str">
            <v>Good Standing</v>
          </cell>
        </row>
        <row r="4750">
          <cell r="A4750" t="str">
            <v>060201060000</v>
          </cell>
          <cell r="B4750" t="str">
            <v>SOUTHWESTERN CSD AT JAMESTOWN</v>
          </cell>
          <cell r="C4750" t="str">
            <v>060201060006</v>
          </cell>
          <cell r="D4750" t="str">
            <v>SOUTHWESTERN MIDDLE SCHOOL</v>
          </cell>
          <cell r="E4750" t="str">
            <v>Good Standing</v>
          </cell>
        </row>
        <row r="4751">
          <cell r="A4751" t="str">
            <v>060201060000</v>
          </cell>
          <cell r="B4751" t="str">
            <v>SOUTHWESTERN CSD AT JAMESTOWN</v>
          </cell>
          <cell r="C4751" t="str">
            <v>060201060007</v>
          </cell>
          <cell r="D4751" t="str">
            <v>SOUTHWESTERN ELEMENTARY SCHOOL</v>
          </cell>
          <cell r="E4751" t="str">
            <v>Good Standing</v>
          </cell>
        </row>
        <row r="4752">
          <cell r="A4752" t="str">
            <v>131602020000</v>
          </cell>
          <cell r="B4752" t="str">
            <v>SPACKENKILL UFSD</v>
          </cell>
          <cell r="C4752" t="str">
            <v>131602020000</v>
          </cell>
          <cell r="D4752" t="str">
            <v>SPACKENKILL UFSD</v>
          </cell>
          <cell r="E4752" t="str">
            <v>Good Standing</v>
          </cell>
        </row>
        <row r="4753">
          <cell r="A4753" t="str">
            <v>131602020000</v>
          </cell>
          <cell r="B4753" t="str">
            <v>SPACKENKILL UFSD</v>
          </cell>
          <cell r="C4753" t="str">
            <v>131602020001</v>
          </cell>
          <cell r="D4753" t="str">
            <v>HAGAN SCHOOL</v>
          </cell>
          <cell r="E4753" t="str">
            <v>Good Standing</v>
          </cell>
        </row>
        <row r="4754">
          <cell r="A4754" t="str">
            <v>131602020000</v>
          </cell>
          <cell r="B4754" t="str">
            <v>SPACKENKILL UFSD</v>
          </cell>
          <cell r="C4754" t="str">
            <v>131602020003</v>
          </cell>
          <cell r="D4754" t="str">
            <v>NASSAU SCHOOL</v>
          </cell>
          <cell r="E4754" t="str">
            <v>Good Standing</v>
          </cell>
        </row>
        <row r="4755">
          <cell r="A4755" t="str">
            <v>131602020000</v>
          </cell>
          <cell r="B4755" t="str">
            <v>SPACKENKILL UFSD</v>
          </cell>
          <cell r="C4755" t="str">
            <v>131602020004</v>
          </cell>
          <cell r="D4755" t="str">
            <v>ORVILLE A TODD MIDDLE SCHOOL</v>
          </cell>
          <cell r="E4755" t="str">
            <v>Good Standing</v>
          </cell>
        </row>
        <row r="4756">
          <cell r="A4756" t="str">
            <v>131602020000</v>
          </cell>
          <cell r="B4756" t="str">
            <v>SPACKENKILL UFSD</v>
          </cell>
          <cell r="C4756" t="str">
            <v>131602020005</v>
          </cell>
          <cell r="D4756" t="str">
            <v>SPACKENKILL HIGH SCHOOL</v>
          </cell>
          <cell r="E4756" t="str">
            <v>Good Standing</v>
          </cell>
        </row>
        <row r="4757">
          <cell r="A4757" t="str">
            <v>261001060000</v>
          </cell>
          <cell r="B4757" t="str">
            <v>SPENCERPORT CSD</v>
          </cell>
          <cell r="C4757" t="str">
            <v>261001060001</v>
          </cell>
          <cell r="D4757" t="str">
            <v>SPENCERPORT HIGH SCHOOL</v>
          </cell>
          <cell r="E4757" t="str">
            <v>Good Standing</v>
          </cell>
        </row>
        <row r="4758">
          <cell r="A4758" t="str">
            <v>261001060000</v>
          </cell>
          <cell r="B4758" t="str">
            <v>SPENCERPORT CSD</v>
          </cell>
          <cell r="C4758" t="str">
            <v>261001060000</v>
          </cell>
          <cell r="D4758" t="str">
            <v>SPENCERPORT CSD</v>
          </cell>
          <cell r="E4758" t="str">
            <v>Good Standing</v>
          </cell>
        </row>
        <row r="4759">
          <cell r="A4759" t="str">
            <v>261001060000</v>
          </cell>
          <cell r="B4759" t="str">
            <v>SPENCERPORT CSD</v>
          </cell>
          <cell r="C4759" t="str">
            <v>261001060002</v>
          </cell>
          <cell r="D4759" t="str">
            <v>WILLIAM C MUNN SCHOOL</v>
          </cell>
          <cell r="E4759" t="str">
            <v>Good Standing</v>
          </cell>
        </row>
        <row r="4760">
          <cell r="A4760" t="str">
            <v>261001060000</v>
          </cell>
          <cell r="B4760" t="str">
            <v>SPENCERPORT CSD</v>
          </cell>
          <cell r="C4760" t="str">
            <v>261001060003</v>
          </cell>
          <cell r="D4760" t="str">
            <v>LEO BERNABI SCHOOL</v>
          </cell>
          <cell r="E4760" t="str">
            <v>Good Standing</v>
          </cell>
        </row>
        <row r="4761">
          <cell r="A4761" t="str">
            <v>261001060000</v>
          </cell>
          <cell r="B4761" t="str">
            <v>SPENCERPORT CSD</v>
          </cell>
          <cell r="C4761" t="str">
            <v>261001060005</v>
          </cell>
          <cell r="D4761" t="str">
            <v>A M COSGROVE MIDDLE SCHOOL</v>
          </cell>
          <cell r="E4761" t="str">
            <v>Good Standing</v>
          </cell>
        </row>
        <row r="4762">
          <cell r="A4762" t="str">
            <v>261001060000</v>
          </cell>
          <cell r="B4762" t="str">
            <v>SPENCERPORT CSD</v>
          </cell>
          <cell r="C4762" t="str">
            <v>261001060006</v>
          </cell>
          <cell r="D4762" t="str">
            <v>TERRY TAYLOR ELEMENTARY SCHOOL</v>
          </cell>
          <cell r="E4762" t="str">
            <v>Good Standing</v>
          </cell>
        </row>
        <row r="4763">
          <cell r="A4763" t="str">
            <v>261001060000</v>
          </cell>
          <cell r="B4763" t="str">
            <v>SPENCERPORT CSD</v>
          </cell>
          <cell r="C4763" t="str">
            <v>261001060007</v>
          </cell>
          <cell r="D4763" t="str">
            <v>CANAL VIEW ELEMENTARY SCHOOL</v>
          </cell>
          <cell r="E4763" t="str">
            <v>Good Standing</v>
          </cell>
        </row>
        <row r="4764">
          <cell r="A4764" t="str">
            <v>600801040000</v>
          </cell>
          <cell r="B4764" t="str">
            <v>SPENCER-VAN ETTEN CSD</v>
          </cell>
          <cell r="C4764" t="str">
            <v>600801040000</v>
          </cell>
          <cell r="D4764" t="str">
            <v>SPENCER-VAN ETTEN CSD</v>
          </cell>
          <cell r="E4764" t="str">
            <v>Good Standing</v>
          </cell>
        </row>
        <row r="4765">
          <cell r="A4765" t="str">
            <v>600801040000</v>
          </cell>
          <cell r="B4765" t="str">
            <v>SPENCER-VAN ETTEN CSD</v>
          </cell>
          <cell r="C4765" t="str">
            <v>600801040001</v>
          </cell>
          <cell r="D4765" t="str">
            <v>SPENCER-VAN ETTEN MIDDLE SCHOOL</v>
          </cell>
          <cell r="E4765" t="str">
            <v>Good Standing</v>
          </cell>
        </row>
        <row r="4766">
          <cell r="A4766" t="str">
            <v>600801040000</v>
          </cell>
          <cell r="B4766" t="str">
            <v>SPENCER-VAN ETTEN CSD</v>
          </cell>
          <cell r="C4766" t="str">
            <v>600801040002</v>
          </cell>
          <cell r="D4766" t="str">
            <v>SPENCER-VAN ETTEN HIGH SCHOOL</v>
          </cell>
          <cell r="E4766" t="str">
            <v>Good Standing</v>
          </cell>
        </row>
        <row r="4767">
          <cell r="A4767" t="str">
            <v>600801040000</v>
          </cell>
          <cell r="B4767" t="str">
            <v>SPENCER-VAN ETTEN CSD</v>
          </cell>
          <cell r="C4767" t="str">
            <v>600801040003</v>
          </cell>
          <cell r="D4767" t="str">
            <v>SPENCER-VAN ETTEN ELEMENTARY SCHOOL</v>
          </cell>
          <cell r="E4767" t="str">
            <v>Local Assistance Plan</v>
          </cell>
        </row>
        <row r="4768">
          <cell r="A4768" t="str">
            <v>580304020000</v>
          </cell>
          <cell r="B4768" t="str">
            <v>SPRINGS UFSD</v>
          </cell>
          <cell r="C4768" t="str">
            <v>580304020000</v>
          </cell>
          <cell r="D4768" t="str">
            <v>SPRINGS UFSD</v>
          </cell>
          <cell r="E4768" t="str">
            <v>Good Standing</v>
          </cell>
        </row>
        <row r="4769">
          <cell r="A4769" t="str">
            <v>580304020000</v>
          </cell>
          <cell r="B4769" t="str">
            <v>SPRINGS UFSD</v>
          </cell>
          <cell r="C4769" t="str">
            <v>580304020001</v>
          </cell>
          <cell r="D4769" t="str">
            <v>SPRINGS SCHOOL</v>
          </cell>
          <cell r="E4769" t="str">
            <v>Good Standing</v>
          </cell>
        </row>
        <row r="4770">
          <cell r="A4770" t="str">
            <v>141101060000</v>
          </cell>
          <cell r="B4770" t="str">
            <v>SPRINGVILLE-GRIFFITH INST CSD</v>
          </cell>
          <cell r="C4770" t="str">
            <v>141101060000</v>
          </cell>
          <cell r="D4770" t="str">
            <v>SPRINGVILLE-GRIFFITH INST CSD</v>
          </cell>
          <cell r="E4770" t="str">
            <v>Good Standing</v>
          </cell>
        </row>
        <row r="4771">
          <cell r="A4771" t="str">
            <v>141101060000</v>
          </cell>
          <cell r="B4771" t="str">
            <v>SPRINGVILLE-GRIFFITH INST CSD</v>
          </cell>
          <cell r="C4771" t="str">
            <v>141101060001</v>
          </cell>
          <cell r="D4771" t="str">
            <v>GRIFFITH INST HIGH SCHOOL</v>
          </cell>
          <cell r="E4771" t="str">
            <v>Good Standing</v>
          </cell>
        </row>
        <row r="4772">
          <cell r="A4772" t="str">
            <v>141101060000</v>
          </cell>
          <cell r="B4772" t="str">
            <v>SPRINGVILLE-GRIFFITH INST CSD</v>
          </cell>
          <cell r="C4772" t="str">
            <v>141101060002</v>
          </cell>
          <cell r="D4772" t="str">
            <v>COLDEN ELEMENTARY SCHOOL</v>
          </cell>
          <cell r="E4772" t="str">
            <v>Good Standing</v>
          </cell>
        </row>
        <row r="4773">
          <cell r="A4773" t="str">
            <v>141101060000</v>
          </cell>
          <cell r="B4773" t="str">
            <v>SPRINGVILLE-GRIFFITH INST CSD</v>
          </cell>
          <cell r="C4773" t="str">
            <v>141101060003</v>
          </cell>
          <cell r="D4773" t="str">
            <v>SPRINGVILLE ELEMENTARY SCHOOL</v>
          </cell>
          <cell r="E4773" t="str">
            <v>Good Standing</v>
          </cell>
        </row>
        <row r="4774">
          <cell r="A4774" t="str">
            <v>141101060000</v>
          </cell>
          <cell r="B4774" t="str">
            <v>SPRINGVILLE-GRIFFITH INST CSD</v>
          </cell>
          <cell r="C4774" t="str">
            <v>141101060004</v>
          </cell>
          <cell r="D4774" t="str">
            <v>GRIFFITH INST MIDDLE SCHOOL</v>
          </cell>
          <cell r="E4774" t="str">
            <v>Good Standing</v>
          </cell>
        </row>
        <row r="4775">
          <cell r="A4775" t="str">
            <v>310500860928</v>
          </cell>
          <cell r="B4775" t="str">
            <v>ST HOPE LEADERSHIP ACAD CS</v>
          </cell>
          <cell r="C4775" t="str">
            <v>310500860928</v>
          </cell>
          <cell r="D4775" t="str">
            <v>ST HOPE LEADERSHIP ACAD CHARTER SCH</v>
          </cell>
          <cell r="E4775" t="str">
            <v>Focus Charter</v>
          </cell>
        </row>
        <row r="4776">
          <cell r="A4776" t="str">
            <v>271102040000</v>
          </cell>
          <cell r="B4776" t="str">
            <v>ST JOHNSVILLE CSD</v>
          </cell>
          <cell r="C4776" t="str">
            <v>271102040000</v>
          </cell>
          <cell r="D4776" t="str">
            <v>ST JOHNSVILLE CSD</v>
          </cell>
          <cell r="E4776" t="str">
            <v>Good Standing</v>
          </cell>
        </row>
        <row r="4777">
          <cell r="A4777" t="str">
            <v>271102040000</v>
          </cell>
          <cell r="B4777" t="str">
            <v>ST JOHNSVILLE CSD</v>
          </cell>
          <cell r="C4777" t="str">
            <v>271102040003</v>
          </cell>
          <cell r="D4777" t="str">
            <v>DAVID H ROBBINS ELEMENTARY SCHOOL</v>
          </cell>
          <cell r="E4777" t="str">
            <v>Good Standing</v>
          </cell>
        </row>
        <row r="4778">
          <cell r="A4778" t="str">
            <v>271102040000</v>
          </cell>
          <cell r="B4778" t="str">
            <v>ST JOHNSVILLE CSD</v>
          </cell>
          <cell r="C4778" t="str">
            <v>271102040004</v>
          </cell>
          <cell r="D4778" t="str">
            <v>ST JOHNSVILLE JUNIOR-SENIOR HIGH SCH</v>
          </cell>
          <cell r="E4778" t="str">
            <v>Good Standing</v>
          </cell>
        </row>
        <row r="4779">
          <cell r="A4779" t="str">
            <v>161801040000</v>
          </cell>
          <cell r="B4779" t="str">
            <v>ST REGIS FALLS CSD</v>
          </cell>
          <cell r="C4779" t="str">
            <v>161801040000</v>
          </cell>
          <cell r="D4779" t="str">
            <v>ST REGIS FALLS CSD</v>
          </cell>
          <cell r="E4779" t="str">
            <v>Good Standing</v>
          </cell>
        </row>
        <row r="4780">
          <cell r="A4780" t="str">
            <v>161801040000</v>
          </cell>
          <cell r="B4780" t="str">
            <v>ST REGIS FALLS CSD</v>
          </cell>
          <cell r="C4780" t="str">
            <v>161801040001</v>
          </cell>
          <cell r="D4780" t="str">
            <v>ST REGIS FALLS CENTRAL SCHOOL</v>
          </cell>
          <cell r="E4780" t="str">
            <v>Good Standing</v>
          </cell>
        </row>
        <row r="4781">
          <cell r="A4781" t="str">
            <v>121701040000</v>
          </cell>
          <cell r="B4781" t="str">
            <v>STAMFORD CSD</v>
          </cell>
          <cell r="C4781" t="str">
            <v>121701040000</v>
          </cell>
          <cell r="D4781" t="str">
            <v>STAMFORD CSD</v>
          </cell>
          <cell r="E4781" t="str">
            <v>Good Standing</v>
          </cell>
        </row>
        <row r="4782">
          <cell r="A4782" t="str">
            <v>121701040000</v>
          </cell>
          <cell r="B4782" t="str">
            <v>STAMFORD CSD</v>
          </cell>
          <cell r="C4782" t="str">
            <v>121701040001</v>
          </cell>
          <cell r="D4782" t="str">
            <v>STAMFORD CENTRAL SCHOOL</v>
          </cell>
          <cell r="E4782" t="str">
            <v>Good Standing</v>
          </cell>
        </row>
        <row r="4783">
          <cell r="A4783" t="str">
            <v>401001060000</v>
          </cell>
          <cell r="B4783" t="str">
            <v>STARPOINT CSD</v>
          </cell>
          <cell r="C4783" t="str">
            <v>401001060004</v>
          </cell>
          <cell r="D4783" t="str">
            <v>STARPOINT MIDDLE SCHOOL</v>
          </cell>
          <cell r="E4783" t="str">
            <v>Good Standing</v>
          </cell>
        </row>
        <row r="4784">
          <cell r="A4784" t="str">
            <v>401001060000</v>
          </cell>
          <cell r="B4784" t="str">
            <v>STARPOINT CSD</v>
          </cell>
          <cell r="C4784" t="str">
            <v>401001060000</v>
          </cell>
          <cell r="D4784" t="str">
            <v>STARPOINT CSD</v>
          </cell>
          <cell r="E4784" t="str">
            <v>Good Standing</v>
          </cell>
        </row>
        <row r="4785">
          <cell r="A4785" t="str">
            <v>401001060000</v>
          </cell>
          <cell r="B4785" t="str">
            <v>STARPOINT CSD</v>
          </cell>
          <cell r="C4785" t="str">
            <v>401001060001</v>
          </cell>
          <cell r="D4785" t="str">
            <v>STARPOINT HIGH SCHOOL</v>
          </cell>
          <cell r="E4785" t="str">
            <v>Good Standing</v>
          </cell>
        </row>
        <row r="4786">
          <cell r="A4786" t="str">
            <v>401001060000</v>
          </cell>
          <cell r="B4786" t="str">
            <v>STARPOINT CSD</v>
          </cell>
          <cell r="C4786" t="str">
            <v>401001060002</v>
          </cell>
          <cell r="D4786" t="str">
            <v>REGAN INTERMEDIATE SCHOOL</v>
          </cell>
          <cell r="E4786" t="str">
            <v>Good Standing</v>
          </cell>
        </row>
        <row r="4787">
          <cell r="A4787" t="str">
            <v>401001060000</v>
          </cell>
          <cell r="B4787" t="str">
            <v>STARPOINT CSD</v>
          </cell>
          <cell r="C4787" t="str">
            <v>401001060003</v>
          </cell>
          <cell r="D4787" t="str">
            <v>FRICANO PRIMARY SCHOOL</v>
          </cell>
          <cell r="E4787" t="str">
            <v>Good Standing</v>
          </cell>
        </row>
        <row r="4788">
          <cell r="A4788" t="str">
            <v>353100860964</v>
          </cell>
          <cell r="B4788" t="str">
            <v>STATEN ISLAND COMMUNITY CS</v>
          </cell>
          <cell r="C4788" t="str">
            <v>353100860964</v>
          </cell>
          <cell r="D4788" t="str">
            <v>STATEN ISLAND COMMUNITY CHARTER SCH</v>
          </cell>
          <cell r="E4788" t="str">
            <v>Good Standing</v>
          </cell>
        </row>
        <row r="4789">
          <cell r="A4789" t="str">
            <v>522001040000</v>
          </cell>
          <cell r="B4789" t="str">
            <v>STILLWATER CSD</v>
          </cell>
          <cell r="C4789" t="str">
            <v>522001040000</v>
          </cell>
          <cell r="D4789" t="str">
            <v>STILLWATER CSD</v>
          </cell>
          <cell r="E4789" t="str">
            <v>Good Standing</v>
          </cell>
        </row>
        <row r="4790">
          <cell r="A4790" t="str">
            <v>522001040000</v>
          </cell>
          <cell r="B4790" t="str">
            <v>STILLWATER CSD</v>
          </cell>
          <cell r="C4790" t="str">
            <v>522001040002</v>
          </cell>
          <cell r="D4790" t="str">
            <v>STILLWATER ELEMENTARY SCHOOL</v>
          </cell>
          <cell r="E4790" t="str">
            <v>Good Standing</v>
          </cell>
        </row>
        <row r="4791">
          <cell r="A4791" t="str">
            <v>522001040000</v>
          </cell>
          <cell r="B4791" t="str">
            <v>STILLWATER CSD</v>
          </cell>
          <cell r="C4791" t="str">
            <v>522001040003</v>
          </cell>
          <cell r="D4791" t="str">
            <v>STILLWATER MIDDLE SCHOOL HIGH SCHOOL</v>
          </cell>
          <cell r="E4791" t="str">
            <v>Good Standing</v>
          </cell>
        </row>
        <row r="4792">
          <cell r="A4792" t="str">
            <v>251501040000</v>
          </cell>
          <cell r="B4792" t="str">
            <v>STOCKBRIDGE VALLEY CSD</v>
          </cell>
          <cell r="C4792" t="str">
            <v>251501040001</v>
          </cell>
          <cell r="D4792" t="str">
            <v>STOCKBRIDGE VALLEY CENTRAL SCHOOL</v>
          </cell>
          <cell r="E4792" t="str">
            <v>Good Standing</v>
          </cell>
        </row>
        <row r="4793">
          <cell r="A4793" t="str">
            <v>251501040000</v>
          </cell>
          <cell r="B4793" t="str">
            <v>STOCKBRIDGE VALLEY CSD</v>
          </cell>
          <cell r="C4793" t="str">
            <v>251501040000</v>
          </cell>
          <cell r="D4793" t="str">
            <v>STOCKBRIDGE VALLEY CSD</v>
          </cell>
          <cell r="E4793" t="str">
            <v>Good Standing</v>
          </cell>
        </row>
        <row r="4794">
          <cell r="A4794" t="str">
            <v>591502040000</v>
          </cell>
          <cell r="B4794" t="str">
            <v>SULLIVAN WEST CSD</v>
          </cell>
          <cell r="C4794" t="str">
            <v>591502040000</v>
          </cell>
          <cell r="D4794" t="str">
            <v>SULLIVAN WEST CSD</v>
          </cell>
          <cell r="E4794" t="str">
            <v>Good Standing</v>
          </cell>
        </row>
        <row r="4795">
          <cell r="A4795" t="str">
            <v>591502040000</v>
          </cell>
          <cell r="B4795" t="str">
            <v>SULLIVAN WEST CSD</v>
          </cell>
          <cell r="C4795" t="str">
            <v>591502040003</v>
          </cell>
          <cell r="D4795" t="str">
            <v>SULLIVAN WEST ELEMENTARY SCHOOL</v>
          </cell>
          <cell r="E4795" t="str">
            <v>Good Standing</v>
          </cell>
        </row>
        <row r="4796">
          <cell r="A4796" t="str">
            <v>591502040000</v>
          </cell>
          <cell r="B4796" t="str">
            <v>SULLIVAN WEST CSD</v>
          </cell>
          <cell r="C4796" t="str">
            <v>591502040004</v>
          </cell>
          <cell r="D4796" t="str">
            <v>SULLIVAN WEST HIGH SCHOOL</v>
          </cell>
          <cell r="E4796" t="str">
            <v>Good Standing</v>
          </cell>
        </row>
        <row r="4797">
          <cell r="A4797" t="str">
            <v>331500860953</v>
          </cell>
          <cell r="B4797" t="str">
            <v>SUMMIT ACADEMY CS</v>
          </cell>
          <cell r="C4797" t="str">
            <v>331500860953</v>
          </cell>
          <cell r="D4797" t="str">
            <v>SUMMIT ACADEMY CHARTER SCHOOL</v>
          </cell>
          <cell r="E4797" t="str">
            <v>Focus Charter</v>
          </cell>
        </row>
        <row r="4798">
          <cell r="A4798" t="str">
            <v>030601060000</v>
          </cell>
          <cell r="B4798" t="str">
            <v>SUSQUEHANNA VALLEY CSD</v>
          </cell>
          <cell r="C4798" t="str">
            <v>030601060000</v>
          </cell>
          <cell r="D4798" t="str">
            <v>SUSQUEHANNA VALLEY CSD</v>
          </cell>
          <cell r="E4798" t="str">
            <v>Good Standing</v>
          </cell>
        </row>
        <row r="4799">
          <cell r="A4799" t="str">
            <v>030601060000</v>
          </cell>
          <cell r="B4799" t="str">
            <v>SUSQUEHANNA VALLEY CSD</v>
          </cell>
          <cell r="C4799" t="str">
            <v>030601060001</v>
          </cell>
          <cell r="D4799" t="str">
            <v>BROOKSIDE ELEMENTARY SCHOOL</v>
          </cell>
          <cell r="E4799" t="str">
            <v>Good Standing</v>
          </cell>
        </row>
        <row r="4800">
          <cell r="A4800" t="str">
            <v>030601060000</v>
          </cell>
          <cell r="B4800" t="str">
            <v>SUSQUEHANNA VALLEY CSD</v>
          </cell>
          <cell r="C4800" t="str">
            <v>030601060004</v>
          </cell>
          <cell r="D4800" t="str">
            <v>F P DONNELLY SCHOOL</v>
          </cell>
          <cell r="E4800" t="str">
            <v>Good Standing</v>
          </cell>
        </row>
        <row r="4801">
          <cell r="A4801" t="str">
            <v>030601060000</v>
          </cell>
          <cell r="B4801" t="str">
            <v>SUSQUEHANNA VALLEY CSD</v>
          </cell>
          <cell r="C4801" t="str">
            <v>030601060005</v>
          </cell>
          <cell r="D4801" t="str">
            <v>RICHARD T STANK MIDDLE SCHOOL</v>
          </cell>
          <cell r="E4801" t="str">
            <v>Good Standing</v>
          </cell>
        </row>
        <row r="4802">
          <cell r="A4802" t="str">
            <v>030601060000</v>
          </cell>
          <cell r="B4802" t="str">
            <v>SUSQUEHANNA VALLEY CSD</v>
          </cell>
          <cell r="C4802" t="str">
            <v>030601060006</v>
          </cell>
          <cell r="D4802" t="str">
            <v>SUSQUEHANNA VALLEY SENIOR HIGH SCH</v>
          </cell>
          <cell r="E4802" t="str">
            <v>Good Standing</v>
          </cell>
        </row>
        <row r="4803">
          <cell r="A4803" t="str">
            <v>140207060000</v>
          </cell>
          <cell r="B4803" t="str">
            <v>SWEET HOME CSD</v>
          </cell>
          <cell r="C4803" t="str">
            <v>140207060000</v>
          </cell>
          <cell r="D4803" t="str">
            <v>SWEET HOME CSD</v>
          </cell>
          <cell r="E4803" t="str">
            <v>Good Standing</v>
          </cell>
        </row>
        <row r="4804">
          <cell r="A4804" t="str">
            <v>140207060000</v>
          </cell>
          <cell r="B4804" t="str">
            <v>SWEET HOME CSD</v>
          </cell>
          <cell r="C4804" t="str">
            <v>140207060002</v>
          </cell>
          <cell r="D4804" t="str">
            <v>GLENDALE ELEMENTARY SCHOOL</v>
          </cell>
          <cell r="E4804" t="str">
            <v>Good Standing</v>
          </cell>
        </row>
        <row r="4805">
          <cell r="A4805" t="str">
            <v>140207060000</v>
          </cell>
          <cell r="B4805" t="str">
            <v>SWEET HOME CSD</v>
          </cell>
          <cell r="C4805" t="str">
            <v>140207060003</v>
          </cell>
          <cell r="D4805" t="str">
            <v>MAPLEMERE ELEMENTARY SCHOOL</v>
          </cell>
          <cell r="E4805" t="str">
            <v>Good Standing</v>
          </cell>
        </row>
        <row r="4806">
          <cell r="A4806" t="str">
            <v>140207060000</v>
          </cell>
          <cell r="B4806" t="str">
            <v>SWEET HOME CSD</v>
          </cell>
          <cell r="C4806" t="str">
            <v>140207060005</v>
          </cell>
          <cell r="D4806" t="str">
            <v>SWEET HOME MIDDLE SCHOOL</v>
          </cell>
          <cell r="E4806" t="str">
            <v>Local Assistance Plan</v>
          </cell>
        </row>
        <row r="4807">
          <cell r="A4807" t="str">
            <v>140207060000</v>
          </cell>
          <cell r="B4807" t="str">
            <v>SWEET HOME CSD</v>
          </cell>
          <cell r="C4807" t="str">
            <v>140207060006</v>
          </cell>
          <cell r="D4807" t="str">
            <v>SWEET HOME SENIOR HIGH SCHOOL</v>
          </cell>
          <cell r="E4807" t="str">
            <v>Good Standing</v>
          </cell>
        </row>
        <row r="4808">
          <cell r="A4808" t="str">
            <v>140207060000</v>
          </cell>
          <cell r="B4808" t="str">
            <v>SWEET HOME CSD</v>
          </cell>
          <cell r="C4808" t="str">
            <v>140207060007</v>
          </cell>
          <cell r="D4808" t="str">
            <v>WILLOW RIDGE ELEMENTARY SCHOOL</v>
          </cell>
          <cell r="E4808" t="str">
            <v>Good Standing</v>
          </cell>
        </row>
        <row r="4809">
          <cell r="A4809" t="str">
            <v>140207060000</v>
          </cell>
          <cell r="B4809" t="str">
            <v>SWEET HOME CSD</v>
          </cell>
          <cell r="C4809" t="str">
            <v>140207060008</v>
          </cell>
          <cell r="D4809" t="str">
            <v>HERITAGE HTS ELEMENTARY SCHOOL</v>
          </cell>
          <cell r="E4809" t="str">
            <v>Good Standing</v>
          </cell>
        </row>
        <row r="4810">
          <cell r="A4810" t="str">
            <v>280502060000</v>
          </cell>
          <cell r="B4810" t="str">
            <v>SYOSSET CSD</v>
          </cell>
          <cell r="C4810" t="str">
            <v>280502060012</v>
          </cell>
          <cell r="D4810" t="str">
            <v>SOUTH WOODS MIDDLE SCHOOL</v>
          </cell>
          <cell r="E4810" t="str">
            <v>Good Standing</v>
          </cell>
        </row>
        <row r="4811">
          <cell r="A4811" t="str">
            <v>280502060000</v>
          </cell>
          <cell r="B4811" t="str">
            <v>SYOSSET CSD</v>
          </cell>
          <cell r="C4811" t="str">
            <v>280502060000</v>
          </cell>
          <cell r="D4811" t="str">
            <v>SYOSSET CSD</v>
          </cell>
          <cell r="E4811" t="str">
            <v>Good Standing</v>
          </cell>
        </row>
        <row r="4812">
          <cell r="A4812" t="str">
            <v>280502060000</v>
          </cell>
          <cell r="B4812" t="str">
            <v>SYOSSET CSD</v>
          </cell>
          <cell r="C4812" t="str">
            <v>280502060001</v>
          </cell>
          <cell r="D4812" t="str">
            <v>WALT WHITMAN ELEMENTARY SCHOOL</v>
          </cell>
          <cell r="E4812" t="str">
            <v>Good Standing</v>
          </cell>
        </row>
        <row r="4813">
          <cell r="A4813" t="str">
            <v>280502060000</v>
          </cell>
          <cell r="B4813" t="str">
            <v>SYOSSET CSD</v>
          </cell>
          <cell r="C4813" t="str">
            <v>280502060002</v>
          </cell>
          <cell r="D4813" t="str">
            <v>WILLITS ELEMENTARY SCHOOL</v>
          </cell>
          <cell r="E4813" t="str">
            <v>Good Standing</v>
          </cell>
        </row>
        <row r="4814">
          <cell r="A4814" t="str">
            <v>280502060000</v>
          </cell>
          <cell r="B4814" t="str">
            <v>SYOSSET CSD</v>
          </cell>
          <cell r="C4814" t="str">
            <v>280502060003</v>
          </cell>
          <cell r="D4814" t="str">
            <v>BERRY HILL ELEMENTARY SCHOOL</v>
          </cell>
          <cell r="E4814" t="str">
            <v>Good Standing</v>
          </cell>
        </row>
        <row r="4815">
          <cell r="A4815" t="str">
            <v>280502060000</v>
          </cell>
          <cell r="B4815" t="str">
            <v>SYOSSET CSD</v>
          </cell>
          <cell r="C4815" t="str">
            <v>280502060004</v>
          </cell>
          <cell r="D4815" t="str">
            <v>BAYLIS ELEMENTARY SCHOOL</v>
          </cell>
          <cell r="E4815" t="str">
            <v>Good Standing</v>
          </cell>
        </row>
        <row r="4816">
          <cell r="A4816" t="str">
            <v>280502060000</v>
          </cell>
          <cell r="B4816" t="str">
            <v>SYOSSET CSD</v>
          </cell>
          <cell r="C4816" t="str">
            <v>280502060006</v>
          </cell>
          <cell r="D4816" t="str">
            <v>ROBBINS LANE ELEMENTARY SCHOOL</v>
          </cell>
          <cell r="E4816" t="str">
            <v>Good Standing</v>
          </cell>
        </row>
        <row r="4817">
          <cell r="A4817" t="str">
            <v>280502060000</v>
          </cell>
          <cell r="B4817" t="str">
            <v>SYOSSET CSD</v>
          </cell>
          <cell r="C4817" t="str">
            <v>280502060007</v>
          </cell>
          <cell r="D4817" t="str">
            <v>SOUTH GROVE ELEMENTARY SCHOOL</v>
          </cell>
          <cell r="E4817" t="str">
            <v>Good Standing</v>
          </cell>
        </row>
        <row r="4818">
          <cell r="A4818" t="str">
            <v>280502060000</v>
          </cell>
          <cell r="B4818" t="str">
            <v>SYOSSET CSD</v>
          </cell>
          <cell r="C4818" t="str">
            <v>280502060010</v>
          </cell>
          <cell r="D4818" t="str">
            <v>VILLAGE ELEMENTARY SCHOOL</v>
          </cell>
          <cell r="E4818" t="str">
            <v>Good Standing</v>
          </cell>
        </row>
        <row r="4819">
          <cell r="A4819" t="str">
            <v>280502060000</v>
          </cell>
          <cell r="B4819" t="str">
            <v>SYOSSET CSD</v>
          </cell>
          <cell r="C4819" t="str">
            <v>280502060011</v>
          </cell>
          <cell r="D4819" t="str">
            <v>H B THOMPSON MIDDLE SCHOOL</v>
          </cell>
          <cell r="E4819" t="str">
            <v>Good Standing</v>
          </cell>
        </row>
        <row r="4820">
          <cell r="A4820" t="str">
            <v>280502060000</v>
          </cell>
          <cell r="B4820" t="str">
            <v>SYOSSET CSD</v>
          </cell>
          <cell r="C4820" t="str">
            <v>280502060014</v>
          </cell>
          <cell r="D4820" t="str">
            <v>SYOSSET SENIOR HIGH SCHOOL</v>
          </cell>
          <cell r="E4820" t="str">
            <v>Good Standing</v>
          </cell>
        </row>
        <row r="4821">
          <cell r="A4821" t="str">
            <v>421800860854</v>
          </cell>
          <cell r="B4821" t="str">
            <v>SYRACUSE ACAD-SCI CS</v>
          </cell>
          <cell r="C4821" t="str">
            <v>421800860854</v>
          </cell>
          <cell r="D4821" t="str">
            <v>SYRACUSE ACAD-SCI CHARTER SCH</v>
          </cell>
          <cell r="E4821" t="str">
            <v>Good Standing</v>
          </cell>
        </row>
        <row r="4822">
          <cell r="A4822" t="str">
            <v>421800010000</v>
          </cell>
          <cell r="B4822" t="str">
            <v>SYRACUSE CITY SD</v>
          </cell>
          <cell r="C4822" t="str">
            <v>421800010000</v>
          </cell>
          <cell r="D4822" t="str">
            <v>SYRACUSE CITY SD</v>
          </cell>
          <cell r="E4822" t="str">
            <v>Focus District</v>
          </cell>
        </row>
        <row r="4823">
          <cell r="A4823" t="str">
            <v>421800010000</v>
          </cell>
          <cell r="B4823" t="str">
            <v>SYRACUSE CITY SD</v>
          </cell>
          <cell r="C4823" t="str">
            <v>421800010003</v>
          </cell>
          <cell r="D4823" t="str">
            <v>CLARY MIDDLE SCHOOL</v>
          </cell>
          <cell r="E4823" t="str">
            <v>Focus</v>
          </cell>
        </row>
        <row r="4824">
          <cell r="A4824" t="str">
            <v>421800010000</v>
          </cell>
          <cell r="B4824" t="str">
            <v>SYRACUSE CITY SD</v>
          </cell>
          <cell r="C4824" t="str">
            <v>421800010004</v>
          </cell>
          <cell r="D4824" t="str">
            <v>BELLEVUE ELEMENTARY SCHOOL</v>
          </cell>
          <cell r="E4824" t="str">
            <v>Priority</v>
          </cell>
        </row>
        <row r="4825">
          <cell r="A4825" t="str">
            <v>421800010000</v>
          </cell>
          <cell r="B4825" t="str">
            <v>SYRACUSE CITY SD</v>
          </cell>
          <cell r="C4825" t="str">
            <v>421800010006</v>
          </cell>
          <cell r="D4825" t="str">
            <v>VAN DUYN ELEMENTARY SCHOOL</v>
          </cell>
          <cell r="E4825" t="str">
            <v>Priority</v>
          </cell>
        </row>
        <row r="4826">
          <cell r="A4826" t="str">
            <v>421800010000</v>
          </cell>
          <cell r="B4826" t="str">
            <v>SYRACUSE CITY SD</v>
          </cell>
          <cell r="C4826" t="str">
            <v>421800010008</v>
          </cell>
          <cell r="D4826" t="str">
            <v>EDWARD SMITH K-8 SCHOOL</v>
          </cell>
          <cell r="E4826" t="str">
            <v>Focus</v>
          </cell>
        </row>
        <row r="4827">
          <cell r="A4827" t="str">
            <v>421800010000</v>
          </cell>
          <cell r="B4827" t="str">
            <v>SYRACUSE CITY SD</v>
          </cell>
          <cell r="C4827" t="str">
            <v>421800010010</v>
          </cell>
          <cell r="D4827" t="str">
            <v>ROBERTS K-8 SCHOOL</v>
          </cell>
          <cell r="E4827" t="str">
            <v>Focus</v>
          </cell>
        </row>
        <row r="4828">
          <cell r="A4828" t="str">
            <v>421800010000</v>
          </cell>
          <cell r="B4828" t="str">
            <v>SYRACUSE CITY SD</v>
          </cell>
          <cell r="C4828" t="str">
            <v>421800010011</v>
          </cell>
          <cell r="D4828" t="str">
            <v>MEACHEM ELEMENTARY SCHOOL</v>
          </cell>
          <cell r="E4828" t="str">
            <v>Focus</v>
          </cell>
        </row>
        <row r="4829">
          <cell r="A4829" t="str">
            <v>421800010000</v>
          </cell>
          <cell r="B4829" t="str">
            <v>SYRACUSE CITY SD</v>
          </cell>
          <cell r="C4829" t="str">
            <v>421800010012</v>
          </cell>
          <cell r="D4829" t="str">
            <v>LEMOYNE ELEMENTARY SCHOOL</v>
          </cell>
          <cell r="E4829" t="str">
            <v>Focus</v>
          </cell>
        </row>
        <row r="4830">
          <cell r="A4830" t="str">
            <v>421800010000</v>
          </cell>
          <cell r="B4830" t="str">
            <v>SYRACUSE CITY SD</v>
          </cell>
          <cell r="C4830" t="str">
            <v>421800010013</v>
          </cell>
          <cell r="D4830" t="str">
            <v>SALEM HYDE ELEMENTARY SCHOOL</v>
          </cell>
          <cell r="E4830" t="str">
            <v>Focus</v>
          </cell>
        </row>
        <row r="4831">
          <cell r="A4831" t="str">
            <v>421800010000</v>
          </cell>
          <cell r="B4831" t="str">
            <v>SYRACUSE CITY SD</v>
          </cell>
          <cell r="C4831" t="str">
            <v>421800010015</v>
          </cell>
          <cell r="D4831" t="str">
            <v>HUNTINGTON K-8 SCHOOL</v>
          </cell>
          <cell r="E4831" t="str">
            <v>Focus</v>
          </cell>
        </row>
        <row r="4832">
          <cell r="A4832" t="str">
            <v>421800010000</v>
          </cell>
          <cell r="B4832" t="str">
            <v>SYRACUSE CITY SD</v>
          </cell>
          <cell r="C4832" t="str">
            <v>421800010018</v>
          </cell>
          <cell r="D4832" t="str">
            <v>DR KING ELEMENTARY SCHOOL</v>
          </cell>
          <cell r="E4832" t="str">
            <v>Priority</v>
          </cell>
        </row>
        <row r="4833">
          <cell r="A4833" t="str">
            <v>421800010000</v>
          </cell>
          <cell r="B4833" t="str">
            <v>SYRACUSE CITY SD</v>
          </cell>
          <cell r="C4833" t="str">
            <v>421800010020</v>
          </cell>
          <cell r="D4833" t="str">
            <v>DANFORTH MIDDLE SCHOOL</v>
          </cell>
          <cell r="E4833" t="str">
            <v>Priority</v>
          </cell>
        </row>
        <row r="4834">
          <cell r="A4834" t="str">
            <v>421800010000</v>
          </cell>
          <cell r="B4834" t="str">
            <v>SYRACUSE CITY SD</v>
          </cell>
          <cell r="C4834" t="str">
            <v>421800010021</v>
          </cell>
          <cell r="D4834" t="str">
            <v>FRANKLIN ELEMENTARY SCHOOL</v>
          </cell>
          <cell r="E4834" t="str">
            <v>Priority</v>
          </cell>
        </row>
        <row r="4835">
          <cell r="A4835" t="str">
            <v>421800010000</v>
          </cell>
          <cell r="B4835" t="str">
            <v>SYRACUSE CITY SD</v>
          </cell>
          <cell r="C4835" t="str">
            <v>421800010022</v>
          </cell>
          <cell r="D4835" t="str">
            <v>FRAZER K-8 SCHOOL</v>
          </cell>
          <cell r="E4835" t="str">
            <v>Priority</v>
          </cell>
        </row>
        <row r="4836">
          <cell r="A4836" t="str">
            <v>421800010000</v>
          </cell>
          <cell r="B4836" t="str">
            <v>SYRACUSE CITY SD</v>
          </cell>
          <cell r="C4836" t="str">
            <v>421800010025</v>
          </cell>
          <cell r="D4836" t="str">
            <v>HUGHES ELEMENTARY SCHOOL</v>
          </cell>
          <cell r="E4836" t="str">
            <v>Priority</v>
          </cell>
        </row>
        <row r="4837">
          <cell r="A4837" t="str">
            <v>421800010000</v>
          </cell>
          <cell r="B4837" t="str">
            <v>SYRACUSE CITY SD</v>
          </cell>
          <cell r="C4837" t="str">
            <v>421800010027</v>
          </cell>
          <cell r="D4837" t="str">
            <v>PORTER ELEMENTARY SCHOOL</v>
          </cell>
          <cell r="E4837" t="str">
            <v>Priority</v>
          </cell>
        </row>
        <row r="4838">
          <cell r="A4838" t="str">
            <v>421800010000</v>
          </cell>
          <cell r="B4838" t="str">
            <v>SYRACUSE CITY SD</v>
          </cell>
          <cell r="C4838" t="str">
            <v>421800010028</v>
          </cell>
          <cell r="D4838" t="str">
            <v>SEYMOUR DUAL LANGUAGE ACADEMY</v>
          </cell>
          <cell r="E4838" t="str">
            <v>Priority</v>
          </cell>
        </row>
        <row r="4839">
          <cell r="A4839" t="str">
            <v>421800010000</v>
          </cell>
          <cell r="B4839" t="str">
            <v>SYRACUSE CITY SD</v>
          </cell>
          <cell r="C4839" t="str">
            <v>421800010029</v>
          </cell>
          <cell r="D4839" t="str">
            <v>ELMWOOD ELEMENTARY SCHOOL</v>
          </cell>
          <cell r="E4839" t="str">
            <v>Priority</v>
          </cell>
        </row>
        <row r="4840">
          <cell r="A4840" t="str">
            <v>421800010000</v>
          </cell>
          <cell r="B4840" t="str">
            <v>SYRACUSE CITY SD</v>
          </cell>
          <cell r="C4840" t="str">
            <v>421800010031</v>
          </cell>
          <cell r="D4840" t="str">
            <v>HURLBUT W SMITH K-8 SCHOOL</v>
          </cell>
          <cell r="E4840" t="str">
            <v>Priority</v>
          </cell>
        </row>
        <row r="4841">
          <cell r="A4841" t="str">
            <v>421800010000</v>
          </cell>
          <cell r="B4841" t="str">
            <v>SYRACUSE CITY SD</v>
          </cell>
          <cell r="C4841" t="str">
            <v>421800010033</v>
          </cell>
          <cell r="D4841" t="str">
            <v>CORCORAN HIGH SCHOOL</v>
          </cell>
          <cell r="E4841" t="str">
            <v>Priority</v>
          </cell>
        </row>
        <row r="4842">
          <cell r="A4842" t="str">
            <v>421800010000</v>
          </cell>
          <cell r="B4842" t="str">
            <v>SYRACUSE CITY SD</v>
          </cell>
          <cell r="C4842" t="str">
            <v>421800010035</v>
          </cell>
          <cell r="D4842" t="str">
            <v>GRANT MIDDLE SCHOOL</v>
          </cell>
          <cell r="E4842" t="str">
            <v>Priority</v>
          </cell>
        </row>
        <row r="4843">
          <cell r="A4843" t="str">
            <v>421800010000</v>
          </cell>
          <cell r="B4843" t="str">
            <v>SYRACUSE CITY SD</v>
          </cell>
          <cell r="C4843" t="str">
            <v>421800010039</v>
          </cell>
          <cell r="D4843" t="str">
            <v>NOTTINGHAM HIGH SCHOOL</v>
          </cell>
          <cell r="E4843" t="str">
            <v>Priority</v>
          </cell>
        </row>
        <row r="4844">
          <cell r="A4844" t="str">
            <v>421800010000</v>
          </cell>
          <cell r="B4844" t="str">
            <v>SYRACUSE CITY SD</v>
          </cell>
          <cell r="C4844" t="str">
            <v>421800010040</v>
          </cell>
          <cell r="D4844" t="str">
            <v>HENNINGER HIGH SCHOOL</v>
          </cell>
          <cell r="E4844" t="str">
            <v>Priority</v>
          </cell>
        </row>
        <row r="4845">
          <cell r="A4845" t="str">
            <v>421800010000</v>
          </cell>
          <cell r="B4845" t="str">
            <v>SYRACUSE CITY SD</v>
          </cell>
          <cell r="C4845" t="str">
            <v>421800010041</v>
          </cell>
          <cell r="D4845" t="str">
            <v>DELAWARE ACADEMY</v>
          </cell>
          <cell r="E4845" t="str">
            <v>Priority</v>
          </cell>
        </row>
        <row r="4846">
          <cell r="A4846" t="str">
            <v>421800010000</v>
          </cell>
          <cell r="B4846" t="str">
            <v>SYRACUSE CITY SD</v>
          </cell>
          <cell r="C4846" t="str">
            <v>421800010042</v>
          </cell>
          <cell r="D4846" t="str">
            <v>MCKINLEY-BRIGHTON ELEMENTARY</v>
          </cell>
          <cell r="E4846" t="str">
            <v>Focus</v>
          </cell>
        </row>
        <row r="4847">
          <cell r="A4847" t="str">
            <v>421800010000</v>
          </cell>
          <cell r="B4847" t="str">
            <v>SYRACUSE CITY SD</v>
          </cell>
          <cell r="C4847" t="str">
            <v>421800010043</v>
          </cell>
          <cell r="D4847" t="str">
            <v>WEBSTER ELEMENTARY SCHOOL</v>
          </cell>
          <cell r="E4847" t="str">
            <v>Focus</v>
          </cell>
        </row>
        <row r="4848">
          <cell r="A4848" t="str">
            <v>421800010000</v>
          </cell>
          <cell r="B4848" t="str">
            <v>SYRACUSE CITY SD</v>
          </cell>
          <cell r="C4848" t="str">
            <v>421800010047</v>
          </cell>
          <cell r="D4848" t="str">
            <v>INSTITUTE OF TECH AT SYRACUSE CENTRA</v>
          </cell>
          <cell r="E4848" t="str">
            <v>Focus</v>
          </cell>
        </row>
        <row r="4849">
          <cell r="A4849" t="str">
            <v>421800010000</v>
          </cell>
          <cell r="B4849" t="str">
            <v>SYRACUSE CITY SD</v>
          </cell>
          <cell r="C4849" t="str">
            <v>421800010048</v>
          </cell>
          <cell r="D4849" t="str">
            <v>LINCOLN MIDDLE SCHOOL</v>
          </cell>
          <cell r="E4849" t="str">
            <v>Priority</v>
          </cell>
        </row>
        <row r="4850">
          <cell r="A4850" t="str">
            <v>421800010000</v>
          </cell>
          <cell r="B4850" t="str">
            <v>SYRACUSE CITY SD</v>
          </cell>
          <cell r="C4850" t="str">
            <v>421800010049</v>
          </cell>
          <cell r="D4850" t="str">
            <v>FOWLER HIGH SCHOOL</v>
          </cell>
          <cell r="E4850" t="str">
            <v>Priority</v>
          </cell>
        </row>
        <row r="4851">
          <cell r="A4851" t="str">
            <v>421800010000</v>
          </cell>
          <cell r="B4851" t="str">
            <v>SYRACUSE CITY SD</v>
          </cell>
          <cell r="C4851" t="str">
            <v>421800010052</v>
          </cell>
          <cell r="D4851" t="str">
            <v>DR WEEKS ELEMENTARY SCHOOL</v>
          </cell>
          <cell r="E4851" t="str">
            <v>Priority</v>
          </cell>
        </row>
        <row r="4852">
          <cell r="A4852" t="str">
            <v>421800010000</v>
          </cell>
          <cell r="B4852" t="str">
            <v>SYRACUSE CITY SD</v>
          </cell>
          <cell r="C4852" t="str">
            <v>421800010058</v>
          </cell>
          <cell r="D4852" t="str">
            <v>EXPEDITIONARY LEARNING MIDDLE SCH</v>
          </cell>
          <cell r="E4852" t="str">
            <v>Focus</v>
          </cell>
        </row>
        <row r="4853">
          <cell r="A4853" t="str">
            <v>421800010000</v>
          </cell>
          <cell r="B4853" t="str">
            <v>SYRACUSE CITY SD</v>
          </cell>
          <cell r="C4853" t="str">
            <v>421800010060</v>
          </cell>
          <cell r="D4853" t="str">
            <v>WESTSIDE ACADEMY AT BLODGETT</v>
          </cell>
          <cell r="E4853" t="str">
            <v>Priority</v>
          </cell>
        </row>
        <row r="4854">
          <cell r="A4854" t="str">
            <v>100501040000</v>
          </cell>
          <cell r="B4854" t="str">
            <v>TACONIC HILLS CSD</v>
          </cell>
          <cell r="C4854" t="str">
            <v>100501040000</v>
          </cell>
          <cell r="D4854" t="str">
            <v>TACONIC HILLS CSD</v>
          </cell>
          <cell r="E4854" t="str">
            <v>Good Standing</v>
          </cell>
        </row>
        <row r="4855">
          <cell r="A4855" t="str">
            <v>100501040000</v>
          </cell>
          <cell r="B4855" t="str">
            <v>TACONIC HILLS CSD</v>
          </cell>
          <cell r="C4855" t="str">
            <v>100501040003</v>
          </cell>
          <cell r="D4855" t="str">
            <v>TACONIC HILLS HIGH SCHOOL</v>
          </cell>
          <cell r="E4855" t="str">
            <v>Good Standing</v>
          </cell>
        </row>
        <row r="4856">
          <cell r="A4856" t="str">
            <v>100501040000</v>
          </cell>
          <cell r="B4856" t="str">
            <v>TACONIC HILLS CSD</v>
          </cell>
          <cell r="C4856" t="str">
            <v>100501040006</v>
          </cell>
          <cell r="D4856" t="str">
            <v>TACONIC HILLS ELEMENTARY SCHOOL</v>
          </cell>
          <cell r="E4856" t="str">
            <v>Local Assistance Plan</v>
          </cell>
        </row>
        <row r="4857">
          <cell r="A4857" t="str">
            <v>140600860838</v>
          </cell>
          <cell r="B4857" t="str">
            <v>TAPESTRY CS</v>
          </cell>
          <cell r="C4857" t="str">
            <v>140600860838</v>
          </cell>
          <cell r="D4857" t="str">
            <v>TAPESTRY CHARTER SCHOOL</v>
          </cell>
          <cell r="E4857" t="str">
            <v>Good Standing</v>
          </cell>
        </row>
        <row r="4858">
          <cell r="A4858" t="str">
            <v>331600860975</v>
          </cell>
          <cell r="B4858" t="str">
            <v>TEACHING FIRMS OF AMERICA PRO PREP</v>
          </cell>
          <cell r="C4858" t="str">
            <v>331600860975</v>
          </cell>
          <cell r="D4858" t="str">
            <v>TEACHING FIRMS OF AMERICA PRO PREP</v>
          </cell>
          <cell r="E4858" t="str">
            <v>Good Standing</v>
          </cell>
        </row>
        <row r="4859">
          <cell r="A4859" t="str">
            <v>220701040000</v>
          </cell>
          <cell r="B4859" t="str">
            <v>THOUSAND ISLANDS CSD</v>
          </cell>
          <cell r="C4859" t="str">
            <v>220701040003</v>
          </cell>
          <cell r="D4859" t="str">
            <v>THOUSAND ISLANDS HIGH SCHOOL</v>
          </cell>
          <cell r="E4859" t="str">
            <v>Good Standing</v>
          </cell>
        </row>
        <row r="4860">
          <cell r="A4860" t="str">
            <v>220701040000</v>
          </cell>
          <cell r="B4860" t="str">
            <v>THOUSAND ISLANDS CSD</v>
          </cell>
          <cell r="C4860" t="str">
            <v>220701040000</v>
          </cell>
          <cell r="D4860" t="str">
            <v>THOUSAND ISLANDS CSD</v>
          </cell>
          <cell r="E4860" t="str">
            <v>Good Standing</v>
          </cell>
        </row>
        <row r="4861">
          <cell r="A4861" t="str">
            <v>220701040000</v>
          </cell>
          <cell r="B4861" t="str">
            <v>THOUSAND ISLANDS CSD</v>
          </cell>
          <cell r="C4861" t="str">
            <v>220701040001</v>
          </cell>
          <cell r="D4861" t="str">
            <v>GUARDINO ELEMENTARY SCHOOL</v>
          </cell>
          <cell r="E4861" t="str">
            <v>Good Standing</v>
          </cell>
        </row>
        <row r="4862">
          <cell r="A4862" t="str">
            <v>220701040000</v>
          </cell>
          <cell r="B4862" t="str">
            <v>THOUSAND ISLANDS CSD</v>
          </cell>
          <cell r="C4862" t="str">
            <v>220701040002</v>
          </cell>
          <cell r="D4862" t="str">
            <v>CAPE VINCENT ELEMENTARY SCHOOL</v>
          </cell>
          <cell r="E4862" t="str">
            <v>Good Standing</v>
          </cell>
        </row>
        <row r="4863">
          <cell r="A4863" t="str">
            <v>220701040000</v>
          </cell>
          <cell r="B4863" t="str">
            <v>THOUSAND ISLANDS CSD</v>
          </cell>
          <cell r="C4863" t="str">
            <v>220701040004</v>
          </cell>
          <cell r="D4863" t="str">
            <v>THOUSAND ISLANDS MIDDLE SCHOOL</v>
          </cell>
          <cell r="E4863" t="str">
            <v>Good Standing</v>
          </cell>
        </row>
        <row r="4864">
          <cell r="A4864" t="str">
            <v>580201060000</v>
          </cell>
          <cell r="B4864" t="str">
            <v>THREE VILLAGE CSD</v>
          </cell>
          <cell r="C4864" t="str">
            <v>580201060004</v>
          </cell>
          <cell r="D4864" t="str">
            <v>NASSAKEAG ELEMENTARY SCHOOL</v>
          </cell>
          <cell r="E4864" t="str">
            <v>Good Standing</v>
          </cell>
        </row>
        <row r="4865">
          <cell r="A4865" t="str">
            <v>580201060000</v>
          </cell>
          <cell r="B4865" t="str">
            <v>THREE VILLAGE CSD</v>
          </cell>
          <cell r="C4865" t="str">
            <v>580201060008</v>
          </cell>
          <cell r="D4865" t="str">
            <v>MINNESAUKE ELEMENTARY SCHOOL</v>
          </cell>
          <cell r="E4865" t="str">
            <v>Good Standing</v>
          </cell>
        </row>
        <row r="4866">
          <cell r="A4866" t="str">
            <v>580201060000</v>
          </cell>
          <cell r="B4866" t="str">
            <v>THREE VILLAGE CSD</v>
          </cell>
          <cell r="C4866" t="str">
            <v>580201060009</v>
          </cell>
          <cell r="D4866" t="str">
            <v>PAUL J GELINAS JUNIOR HIGH SCHOOL</v>
          </cell>
          <cell r="E4866" t="str">
            <v>Good Standing</v>
          </cell>
        </row>
        <row r="4867">
          <cell r="A4867" t="str">
            <v>580201060000</v>
          </cell>
          <cell r="B4867" t="str">
            <v>THREE VILLAGE CSD</v>
          </cell>
          <cell r="C4867" t="str">
            <v>580201060000</v>
          </cell>
          <cell r="D4867" t="str">
            <v>THREE VILLAGE CSD</v>
          </cell>
          <cell r="E4867" t="str">
            <v>Good Standing</v>
          </cell>
        </row>
        <row r="4868">
          <cell r="A4868" t="str">
            <v>580201060000</v>
          </cell>
          <cell r="B4868" t="str">
            <v>THREE VILLAGE CSD</v>
          </cell>
          <cell r="C4868" t="str">
            <v>580201060003</v>
          </cell>
          <cell r="D4868" t="str">
            <v>ARROWHEAD ELEMENTARY SCHOOL</v>
          </cell>
          <cell r="E4868" t="str">
            <v>Good Standing</v>
          </cell>
        </row>
        <row r="4869">
          <cell r="A4869" t="str">
            <v>580201060000</v>
          </cell>
          <cell r="B4869" t="str">
            <v>THREE VILLAGE CSD</v>
          </cell>
          <cell r="C4869" t="str">
            <v>580201060005</v>
          </cell>
          <cell r="D4869" t="str">
            <v>WARD MELVILLE SENIOR HIGH SCHOOL</v>
          </cell>
          <cell r="E4869" t="str">
            <v>Good Standing</v>
          </cell>
        </row>
        <row r="4870">
          <cell r="A4870" t="str">
            <v>580201060000</v>
          </cell>
          <cell r="B4870" t="str">
            <v>THREE VILLAGE CSD</v>
          </cell>
          <cell r="C4870" t="str">
            <v>580201060006</v>
          </cell>
          <cell r="D4870" t="str">
            <v>WILLIAM SIDNEY MT SCHOOL</v>
          </cell>
          <cell r="E4870" t="str">
            <v>Good Standing</v>
          </cell>
        </row>
        <row r="4871">
          <cell r="A4871" t="str">
            <v>580201060000</v>
          </cell>
          <cell r="B4871" t="str">
            <v>THREE VILLAGE CSD</v>
          </cell>
          <cell r="C4871" t="str">
            <v>580201060007</v>
          </cell>
          <cell r="D4871" t="str">
            <v>SETAUKET ELEMENTARY SCHOOL</v>
          </cell>
          <cell r="E4871" t="str">
            <v>Good Standing</v>
          </cell>
        </row>
        <row r="4872">
          <cell r="A4872" t="str">
            <v>580201060000</v>
          </cell>
          <cell r="B4872" t="str">
            <v>THREE VILLAGE CSD</v>
          </cell>
          <cell r="C4872" t="str">
            <v>580201060010</v>
          </cell>
          <cell r="D4872" t="str">
            <v>ROBERT CUSHMAN MURPHY JR HIGH SCHOOL</v>
          </cell>
          <cell r="E4872" t="str">
            <v>Good Standing</v>
          </cell>
        </row>
        <row r="4873">
          <cell r="A4873" t="str">
            <v>151501060000</v>
          </cell>
          <cell r="B4873" t="str">
            <v>TICONDEROGA CSD</v>
          </cell>
          <cell r="C4873" t="str">
            <v>151501060000</v>
          </cell>
          <cell r="D4873" t="str">
            <v>TICONDEROGA CSD</v>
          </cell>
          <cell r="E4873" t="str">
            <v>Good Standing</v>
          </cell>
        </row>
        <row r="4874">
          <cell r="A4874" t="str">
            <v>151501060000</v>
          </cell>
          <cell r="B4874" t="str">
            <v>TICONDEROGA CSD</v>
          </cell>
          <cell r="C4874" t="str">
            <v>151501060001</v>
          </cell>
          <cell r="D4874" t="str">
            <v>TICONDEROGA SENIOR HIGH SCHOOL</v>
          </cell>
          <cell r="E4874" t="str">
            <v>Good Standing</v>
          </cell>
        </row>
        <row r="4875">
          <cell r="A4875" t="str">
            <v>151501060000</v>
          </cell>
          <cell r="B4875" t="str">
            <v>TICONDEROGA CSD</v>
          </cell>
          <cell r="C4875" t="str">
            <v>151501060003</v>
          </cell>
          <cell r="D4875" t="str">
            <v>TICONDEROGA ELEMENTARY SCHOOL</v>
          </cell>
          <cell r="E4875" t="str">
            <v>Good Standing</v>
          </cell>
        </row>
        <row r="4876">
          <cell r="A4876" t="str">
            <v>151501060000</v>
          </cell>
          <cell r="B4876" t="str">
            <v>TICONDEROGA CSD</v>
          </cell>
          <cell r="C4876" t="str">
            <v>151501060007</v>
          </cell>
          <cell r="D4876" t="str">
            <v>TICONDEROGA MIDDLE SCHOOL</v>
          </cell>
          <cell r="E4876" t="str">
            <v>Good Standing</v>
          </cell>
        </row>
        <row r="4877">
          <cell r="A4877" t="str">
            <v>600903040000</v>
          </cell>
          <cell r="B4877" t="str">
            <v>TIOGA CSD</v>
          </cell>
          <cell r="C4877" t="str">
            <v>600903040001</v>
          </cell>
          <cell r="D4877" t="str">
            <v>TIOGA SENIOR HIGH SCHOOL</v>
          </cell>
          <cell r="E4877" t="str">
            <v>Good Standing</v>
          </cell>
        </row>
        <row r="4878">
          <cell r="A4878" t="str">
            <v>600903040000</v>
          </cell>
          <cell r="B4878" t="str">
            <v>TIOGA CSD</v>
          </cell>
          <cell r="C4878" t="str">
            <v>600903040000</v>
          </cell>
          <cell r="D4878" t="str">
            <v>TIOGA CSD</v>
          </cell>
          <cell r="E4878" t="str">
            <v>Good Standing</v>
          </cell>
        </row>
        <row r="4879">
          <cell r="A4879" t="str">
            <v>600903040000</v>
          </cell>
          <cell r="B4879" t="str">
            <v>TIOGA CSD</v>
          </cell>
          <cell r="C4879" t="str">
            <v>600903040003</v>
          </cell>
          <cell r="D4879" t="str">
            <v>TIOGA ELEMENTARY SCHOOL</v>
          </cell>
          <cell r="E4879" t="str">
            <v>Good Standing</v>
          </cell>
        </row>
        <row r="4880">
          <cell r="A4880" t="str">
            <v>600903040000</v>
          </cell>
          <cell r="B4880" t="str">
            <v>TIOGA CSD</v>
          </cell>
          <cell r="C4880" t="str">
            <v>600903040004</v>
          </cell>
          <cell r="D4880" t="str">
            <v>TIOGA MIDDLE SCHOOL</v>
          </cell>
          <cell r="E4880" t="str">
            <v>Local Assistance Plan</v>
          </cell>
        </row>
        <row r="4881">
          <cell r="A4881" t="str">
            <v>142500010000</v>
          </cell>
          <cell r="B4881" t="str">
            <v>TONAWANDA CITY SD</v>
          </cell>
          <cell r="C4881" t="str">
            <v>142500010000</v>
          </cell>
          <cell r="D4881" t="str">
            <v>TONAWANDA CITY SD</v>
          </cell>
          <cell r="E4881" t="str">
            <v>Good Standing</v>
          </cell>
        </row>
        <row r="4882">
          <cell r="A4882" t="str">
            <v>142500010000</v>
          </cell>
          <cell r="B4882" t="str">
            <v>TONAWANDA CITY SD</v>
          </cell>
          <cell r="C4882" t="str">
            <v>142500010003</v>
          </cell>
          <cell r="D4882" t="str">
            <v>FLETCHER ELEMENTARY SCHOOL</v>
          </cell>
          <cell r="E4882" t="str">
            <v>Good Standing</v>
          </cell>
        </row>
        <row r="4883">
          <cell r="A4883" t="str">
            <v>142500010000</v>
          </cell>
          <cell r="B4883" t="str">
            <v>TONAWANDA CITY SD</v>
          </cell>
          <cell r="C4883" t="str">
            <v>142500010005</v>
          </cell>
          <cell r="D4883" t="str">
            <v>MULLEN ELEMENTARY SCHOOL</v>
          </cell>
          <cell r="E4883" t="str">
            <v>Good Standing</v>
          </cell>
        </row>
        <row r="4884">
          <cell r="A4884" t="str">
            <v>142500010000</v>
          </cell>
          <cell r="B4884" t="str">
            <v>TONAWANDA CITY SD</v>
          </cell>
          <cell r="C4884" t="str">
            <v>142500010007</v>
          </cell>
          <cell r="D4884" t="str">
            <v>RIVERVIEW ELEMENTARY SCHOOL</v>
          </cell>
          <cell r="E4884" t="str">
            <v>Good Standing</v>
          </cell>
        </row>
        <row r="4885">
          <cell r="A4885" t="str">
            <v>142500010000</v>
          </cell>
          <cell r="B4885" t="str">
            <v>TONAWANDA CITY SD</v>
          </cell>
          <cell r="C4885" t="str">
            <v>142500010009</v>
          </cell>
          <cell r="D4885" t="str">
            <v>TONAWANDA MIDDLE/HIGH SCHOOL</v>
          </cell>
          <cell r="E4885" t="str">
            <v>Good Standing</v>
          </cell>
        </row>
        <row r="4886">
          <cell r="A4886" t="str">
            <v>211901020000</v>
          </cell>
          <cell r="B4886" t="str">
            <v>TOWN OF WEBB UFSD</v>
          </cell>
          <cell r="C4886" t="str">
            <v>211901020001</v>
          </cell>
          <cell r="D4886" t="str">
            <v>TOWN OF WEBB SCHOOL</v>
          </cell>
          <cell r="E4886" t="str">
            <v>Good Standing</v>
          </cell>
        </row>
        <row r="4887">
          <cell r="A4887" t="str">
            <v>211901020000</v>
          </cell>
          <cell r="B4887" t="str">
            <v>TOWN OF WEBB UFSD</v>
          </cell>
          <cell r="C4887" t="str">
            <v>211901020000</v>
          </cell>
          <cell r="D4887" t="str">
            <v>TOWN OF WEBB UFSD</v>
          </cell>
          <cell r="E4887" t="str">
            <v>Good Standing</v>
          </cell>
        </row>
        <row r="4888">
          <cell r="A4888" t="str">
            <v>591201040000</v>
          </cell>
          <cell r="B4888" t="str">
            <v>TRI-VALLEY CSD</v>
          </cell>
          <cell r="C4888" t="str">
            <v>591201040000</v>
          </cell>
          <cell r="D4888" t="str">
            <v>TRI-VALLEY CSD</v>
          </cell>
          <cell r="E4888" t="str">
            <v>Good Standing</v>
          </cell>
        </row>
        <row r="4889">
          <cell r="A4889" t="str">
            <v>591201040000</v>
          </cell>
          <cell r="B4889" t="str">
            <v>TRI-VALLEY CSD</v>
          </cell>
          <cell r="C4889" t="str">
            <v>591201040002</v>
          </cell>
          <cell r="D4889" t="str">
            <v>TRI-VALLEY ELEMENTARY SCHOOL</v>
          </cell>
          <cell r="E4889" t="str">
            <v>Local Assistance Plan</v>
          </cell>
        </row>
        <row r="4890">
          <cell r="A4890" t="str">
            <v>591201040000</v>
          </cell>
          <cell r="B4890" t="str">
            <v>TRI-VALLEY CSD</v>
          </cell>
          <cell r="C4890" t="str">
            <v>591201040003</v>
          </cell>
          <cell r="D4890" t="str">
            <v>TRI-VALLEY SECONDARY SCHOOL</v>
          </cell>
          <cell r="E4890" t="str">
            <v>Good Standing</v>
          </cell>
        </row>
        <row r="4891">
          <cell r="A4891" t="str">
            <v>491700010000</v>
          </cell>
          <cell r="B4891" t="str">
            <v>TROY CITY SD</v>
          </cell>
          <cell r="C4891" t="str">
            <v>491700010000</v>
          </cell>
          <cell r="D4891" t="str">
            <v>TROY CITY SD</v>
          </cell>
          <cell r="E4891" t="str">
            <v>Focus District</v>
          </cell>
        </row>
        <row r="4892">
          <cell r="A4892" t="str">
            <v>491700010000</v>
          </cell>
          <cell r="B4892" t="str">
            <v>TROY CITY SD</v>
          </cell>
          <cell r="C4892" t="str">
            <v>491700010002</v>
          </cell>
          <cell r="D4892" t="str">
            <v>PS 2</v>
          </cell>
          <cell r="E4892" t="str">
            <v>Priority</v>
          </cell>
        </row>
        <row r="4893">
          <cell r="A4893" t="str">
            <v>491700010000</v>
          </cell>
          <cell r="B4893" t="str">
            <v>TROY CITY SD</v>
          </cell>
          <cell r="C4893" t="str">
            <v>491700010014</v>
          </cell>
          <cell r="D4893" t="str">
            <v>PS 14</v>
          </cell>
          <cell r="E4893" t="str">
            <v>Good Standing</v>
          </cell>
        </row>
        <row r="4894">
          <cell r="A4894" t="str">
            <v>491700010000</v>
          </cell>
          <cell r="B4894" t="str">
            <v>TROY CITY SD</v>
          </cell>
          <cell r="C4894" t="str">
            <v>491700010016</v>
          </cell>
          <cell r="D4894" t="str">
            <v>PS 16</v>
          </cell>
          <cell r="E4894" t="str">
            <v>Local Assistance Plan</v>
          </cell>
        </row>
        <row r="4895">
          <cell r="A4895" t="str">
            <v>491700010000</v>
          </cell>
          <cell r="B4895" t="str">
            <v>TROY CITY SD</v>
          </cell>
          <cell r="C4895" t="str">
            <v>491700010018</v>
          </cell>
          <cell r="D4895" t="str">
            <v>PS 18</v>
          </cell>
          <cell r="E4895" t="str">
            <v>Good Standing</v>
          </cell>
        </row>
        <row r="4896">
          <cell r="A4896" t="str">
            <v>491700010000</v>
          </cell>
          <cell r="B4896" t="str">
            <v>TROY CITY SD</v>
          </cell>
          <cell r="C4896" t="str">
            <v>491700010019</v>
          </cell>
          <cell r="D4896" t="str">
            <v>TROY HIGH SCHOOL</v>
          </cell>
          <cell r="E4896" t="str">
            <v>Good Standing</v>
          </cell>
        </row>
        <row r="4897">
          <cell r="A4897" t="str">
            <v>491700010000</v>
          </cell>
          <cell r="B4897" t="str">
            <v>TROY CITY SD</v>
          </cell>
          <cell r="C4897" t="str">
            <v>491700010020</v>
          </cell>
          <cell r="D4897" t="str">
            <v>CARROLL HILL SCHOOL</v>
          </cell>
          <cell r="E4897" t="str">
            <v>Local Assistance Plan</v>
          </cell>
        </row>
        <row r="4898">
          <cell r="A4898" t="str">
            <v>491700010000</v>
          </cell>
          <cell r="B4898" t="str">
            <v>TROY CITY SD</v>
          </cell>
          <cell r="C4898" t="str">
            <v>491700010021</v>
          </cell>
          <cell r="D4898" t="str">
            <v>W KENNETH DOYLE MIDDLE SCHOOL</v>
          </cell>
          <cell r="E4898" t="str">
            <v>Focus</v>
          </cell>
        </row>
        <row r="4899">
          <cell r="A4899" t="str">
            <v>261600860705</v>
          </cell>
          <cell r="B4899" t="str">
            <v xml:space="preserve">TRUE NORTH ROCHESTER  PREP-WEST </v>
          </cell>
          <cell r="C4899" t="str">
            <v>261600860705</v>
          </cell>
          <cell r="D4899" t="str">
            <v>TRUE NORTH ROCHESTER  PREP-WEST CAMP</v>
          </cell>
          <cell r="E4899" t="str">
            <v>Good Standing</v>
          </cell>
        </row>
        <row r="4900">
          <cell r="A4900" t="str">
            <v>261600860906</v>
          </cell>
          <cell r="B4900" t="str">
            <v>TRUE NORTH ROCHESTER PREP CS</v>
          </cell>
          <cell r="C4900" t="str">
            <v>261600860906</v>
          </cell>
          <cell r="D4900" t="str">
            <v>TRUE NORTH ROCHESTER PREP CHARTER</v>
          </cell>
          <cell r="E4900" t="str">
            <v>Good Standing</v>
          </cell>
        </row>
        <row r="4901">
          <cell r="A4901" t="str">
            <v>491700860931</v>
          </cell>
          <cell r="B4901" t="str">
            <v>TRUE NORTH TROY PREP CS</v>
          </cell>
          <cell r="C4901" t="str">
            <v>491700860931</v>
          </cell>
          <cell r="D4901" t="str">
            <v>TRUE NORTH TROY PREP CHARTER SCHOOL</v>
          </cell>
          <cell r="E4901" t="str">
            <v>Good Standing</v>
          </cell>
        </row>
        <row r="4902">
          <cell r="A4902" t="str">
            <v>611001040000</v>
          </cell>
          <cell r="B4902" t="str">
            <v>TRUMANSBURG CSD</v>
          </cell>
          <cell r="C4902" t="str">
            <v>611001040000</v>
          </cell>
          <cell r="D4902" t="str">
            <v>TRUMANSBURG CSD</v>
          </cell>
          <cell r="E4902" t="str">
            <v>Good Standing</v>
          </cell>
        </row>
        <row r="4903">
          <cell r="A4903" t="str">
            <v>611001040000</v>
          </cell>
          <cell r="B4903" t="str">
            <v>TRUMANSBURG CSD</v>
          </cell>
          <cell r="C4903" t="str">
            <v>611001040001</v>
          </cell>
          <cell r="D4903" t="str">
            <v>RUSSELL I DOIG MIDDLE SCHOOL</v>
          </cell>
          <cell r="E4903" t="str">
            <v>Local Assistance Plan</v>
          </cell>
        </row>
        <row r="4904">
          <cell r="A4904" t="str">
            <v>611001040000</v>
          </cell>
          <cell r="B4904" t="str">
            <v>TRUMANSBURG CSD</v>
          </cell>
          <cell r="C4904" t="str">
            <v>611001040002</v>
          </cell>
          <cell r="D4904" t="str">
            <v>CHARLES O DICKERSON HIGH SCHOOL</v>
          </cell>
          <cell r="E4904" t="str">
            <v>Local Assistance Plan</v>
          </cell>
        </row>
        <row r="4905">
          <cell r="A4905" t="str">
            <v>611001040000</v>
          </cell>
          <cell r="B4905" t="str">
            <v>TRUMANSBURG CSD</v>
          </cell>
          <cell r="C4905" t="str">
            <v>611001040003</v>
          </cell>
          <cell r="D4905" t="str">
            <v>TRUMANSBURG ELEMENTARY SCHOOL</v>
          </cell>
          <cell r="E4905" t="str">
            <v>Good Standing</v>
          </cell>
        </row>
        <row r="4906">
          <cell r="A4906" t="str">
            <v>580913080000</v>
          </cell>
          <cell r="B4906" t="str">
            <v>TUCKAHOE COMN SD</v>
          </cell>
          <cell r="C4906" t="str">
            <v>580913080000</v>
          </cell>
          <cell r="D4906" t="str">
            <v>TUCKAHOE COMN SD</v>
          </cell>
          <cell r="E4906" t="str">
            <v>Good Standing</v>
          </cell>
        </row>
        <row r="4907">
          <cell r="A4907" t="str">
            <v>580913080000</v>
          </cell>
          <cell r="B4907" t="str">
            <v>TUCKAHOE COMN SD</v>
          </cell>
          <cell r="C4907" t="str">
            <v>580913080001</v>
          </cell>
          <cell r="D4907" t="str">
            <v>TUCKAHOE SCHOOL</v>
          </cell>
          <cell r="E4907" t="str">
            <v>Good Standing</v>
          </cell>
        </row>
        <row r="4908">
          <cell r="A4908" t="str">
            <v>660302030000</v>
          </cell>
          <cell r="B4908" t="str">
            <v>TUCKAHOE UFSD</v>
          </cell>
          <cell r="C4908" t="str">
            <v>660302030002</v>
          </cell>
          <cell r="D4908" t="str">
            <v>TUCKAHOE HIGH SCHOOL</v>
          </cell>
          <cell r="E4908" t="str">
            <v>Good Standing</v>
          </cell>
        </row>
        <row r="4909">
          <cell r="A4909" t="str">
            <v>660302030000</v>
          </cell>
          <cell r="B4909" t="str">
            <v>TUCKAHOE UFSD</v>
          </cell>
          <cell r="C4909" t="str">
            <v>660302030000</v>
          </cell>
          <cell r="D4909" t="str">
            <v>TUCKAHOE UFSD</v>
          </cell>
          <cell r="E4909" t="str">
            <v>Good Standing</v>
          </cell>
        </row>
        <row r="4910">
          <cell r="A4910" t="str">
            <v>660302030000</v>
          </cell>
          <cell r="B4910" t="str">
            <v>TUCKAHOE UFSD</v>
          </cell>
          <cell r="C4910" t="str">
            <v>660302030001</v>
          </cell>
          <cell r="D4910" t="str">
            <v>WILLIAM E COTTLE SCHOOL</v>
          </cell>
          <cell r="E4910" t="str">
            <v>Good Standing</v>
          </cell>
        </row>
        <row r="4911">
          <cell r="A4911" t="str">
            <v>660302030000</v>
          </cell>
          <cell r="B4911" t="str">
            <v>TUCKAHOE UFSD</v>
          </cell>
          <cell r="C4911" t="str">
            <v>660302030003</v>
          </cell>
          <cell r="D4911" t="str">
            <v>TUCKAHOE MIDDLE SCHOOL</v>
          </cell>
          <cell r="E4911" t="str">
            <v>Good Standing</v>
          </cell>
        </row>
        <row r="4912">
          <cell r="A4912" t="str">
            <v>421902040000</v>
          </cell>
          <cell r="B4912" t="str">
            <v>TULLY CSD</v>
          </cell>
          <cell r="C4912" t="str">
            <v>421902040000</v>
          </cell>
          <cell r="D4912" t="str">
            <v>TULLY CSD</v>
          </cell>
          <cell r="E4912" t="str">
            <v>Good Standing</v>
          </cell>
        </row>
        <row r="4913">
          <cell r="A4913" t="str">
            <v>421902040000</v>
          </cell>
          <cell r="B4913" t="str">
            <v>TULLY CSD</v>
          </cell>
          <cell r="C4913" t="str">
            <v>421902040001</v>
          </cell>
          <cell r="D4913" t="str">
            <v>TULLY JUNIOR-SENIOR HIGH SCHOOL</v>
          </cell>
          <cell r="E4913" t="str">
            <v>Good Standing</v>
          </cell>
        </row>
        <row r="4914">
          <cell r="A4914" t="str">
            <v>421902040000</v>
          </cell>
          <cell r="B4914" t="str">
            <v>TULLY CSD</v>
          </cell>
          <cell r="C4914" t="str">
            <v>421902040002</v>
          </cell>
          <cell r="D4914" t="str">
            <v>TULLY ELEMENTARY SCHOOL</v>
          </cell>
          <cell r="E4914" t="str">
            <v>Good Standing</v>
          </cell>
        </row>
        <row r="4915">
          <cell r="A4915" t="str">
            <v>160101060000</v>
          </cell>
          <cell r="B4915" t="str">
            <v>TUPPER LAKE CSD</v>
          </cell>
          <cell r="C4915" t="str">
            <v>160101060000</v>
          </cell>
          <cell r="D4915" t="str">
            <v>TUPPER LAKE CSD</v>
          </cell>
          <cell r="E4915" t="str">
            <v>Good Standing</v>
          </cell>
        </row>
        <row r="4916">
          <cell r="A4916" t="str">
            <v>160101060000</v>
          </cell>
          <cell r="B4916" t="str">
            <v>TUPPER LAKE CSD</v>
          </cell>
          <cell r="C4916" t="str">
            <v>160101060001</v>
          </cell>
          <cell r="D4916" t="str">
            <v>TUPPER LAKE MIDDLE-HIGH SCHOOL</v>
          </cell>
          <cell r="E4916" t="str">
            <v>Local Assistance Plan</v>
          </cell>
        </row>
        <row r="4917">
          <cell r="A4917" t="str">
            <v>160101060000</v>
          </cell>
          <cell r="B4917" t="str">
            <v>TUPPER LAKE CSD</v>
          </cell>
          <cell r="C4917" t="str">
            <v>160101060003</v>
          </cell>
          <cell r="D4917" t="str">
            <v>L P QUINN ELEMENTARY SCHOOL</v>
          </cell>
          <cell r="E4917" t="str">
            <v>Good Standing</v>
          </cell>
        </row>
        <row r="4918">
          <cell r="A4918" t="str">
            <v>441903020000</v>
          </cell>
          <cell r="B4918" t="str">
            <v>TUXEDO UFSD</v>
          </cell>
          <cell r="C4918" t="str">
            <v>441903020002</v>
          </cell>
          <cell r="D4918" t="str">
            <v>GEORGE GRANT MASON ELEMENTARY SCHOOL</v>
          </cell>
          <cell r="E4918" t="str">
            <v>Good Standing</v>
          </cell>
        </row>
        <row r="4919">
          <cell r="A4919" t="str">
            <v>441903020000</v>
          </cell>
          <cell r="B4919" t="str">
            <v>TUXEDO UFSD</v>
          </cell>
          <cell r="C4919" t="str">
            <v>441903020000</v>
          </cell>
          <cell r="D4919" t="str">
            <v>TUXEDO UFSD</v>
          </cell>
          <cell r="E4919" t="str">
            <v>Good Standing</v>
          </cell>
        </row>
        <row r="4920">
          <cell r="A4920" t="str">
            <v>441903020000</v>
          </cell>
          <cell r="B4920" t="str">
            <v>TUXEDO UFSD</v>
          </cell>
          <cell r="C4920" t="str">
            <v>441903020001</v>
          </cell>
          <cell r="D4920" t="str">
            <v>GEORGE F BAKER HIGH SCH</v>
          </cell>
          <cell r="E4920" t="str">
            <v>Good Standing</v>
          </cell>
        </row>
        <row r="4921">
          <cell r="A4921" t="str">
            <v>660401030000</v>
          </cell>
          <cell r="B4921" t="str">
            <v>UFSD-TARRYTOWNS</v>
          </cell>
          <cell r="C4921" t="str">
            <v>660401030000</v>
          </cell>
          <cell r="D4921" t="str">
            <v>UFSD-TARRYTOWNS</v>
          </cell>
          <cell r="E4921" t="str">
            <v>Good Standing</v>
          </cell>
        </row>
        <row r="4922">
          <cell r="A4922" t="str">
            <v>660401030000</v>
          </cell>
          <cell r="B4922" t="str">
            <v>UFSD-TARRYTOWNS</v>
          </cell>
          <cell r="C4922" t="str">
            <v>660401030001</v>
          </cell>
          <cell r="D4922" t="str">
            <v>JOHN PAULDING SCHOOL</v>
          </cell>
          <cell r="E4922" t="str">
            <v>Good Standing</v>
          </cell>
        </row>
        <row r="4923">
          <cell r="A4923" t="str">
            <v>660401030000</v>
          </cell>
          <cell r="B4923" t="str">
            <v>UFSD-TARRYTOWNS</v>
          </cell>
          <cell r="C4923" t="str">
            <v>660401030002</v>
          </cell>
          <cell r="D4923" t="str">
            <v>W L MORSE SCHOOL</v>
          </cell>
          <cell r="E4923" t="str">
            <v>Local Assistance Plan</v>
          </cell>
        </row>
        <row r="4924">
          <cell r="A4924" t="str">
            <v>660401030000</v>
          </cell>
          <cell r="B4924" t="str">
            <v>UFSD-TARRYTOWNS</v>
          </cell>
          <cell r="C4924" t="str">
            <v>660401030003</v>
          </cell>
          <cell r="D4924" t="str">
            <v>SLEEPY HOLLOW HIGH SCHOOL</v>
          </cell>
          <cell r="E4924" t="str">
            <v>Good Standing</v>
          </cell>
        </row>
        <row r="4925">
          <cell r="A4925" t="str">
            <v>660401030000</v>
          </cell>
          <cell r="B4925" t="str">
            <v>UFSD-TARRYTOWNS</v>
          </cell>
          <cell r="C4925" t="str">
            <v>660401030006</v>
          </cell>
          <cell r="D4925" t="str">
            <v>WASHINGTON IRVING INTERM SCHOOL</v>
          </cell>
          <cell r="E4925" t="str">
            <v>Good Standing</v>
          </cell>
        </row>
        <row r="4926">
          <cell r="A4926" t="str">
            <v>660401030000</v>
          </cell>
          <cell r="B4926" t="str">
            <v>UFSD-TARRYTOWNS</v>
          </cell>
          <cell r="C4926" t="str">
            <v>660401030007</v>
          </cell>
          <cell r="D4926" t="str">
            <v>SLEEPY HOLLOW MIDDLE SCHOOL</v>
          </cell>
          <cell r="E4926" t="str">
            <v>Good Standing</v>
          </cell>
        </row>
        <row r="4927">
          <cell r="A4927" t="str">
            <v>331900860891</v>
          </cell>
          <cell r="B4927" t="str">
            <v>UFT CHARTER SCHOOL</v>
          </cell>
          <cell r="C4927" t="str">
            <v>331900860891</v>
          </cell>
          <cell r="D4927" t="str">
            <v>UFT CHARTER SCHOOL</v>
          </cell>
          <cell r="E4927" t="str">
            <v>Good Standing</v>
          </cell>
        </row>
        <row r="4928">
          <cell r="A4928" t="str">
            <v>081003040000</v>
          </cell>
          <cell r="B4928" t="str">
            <v>UNADILLA VALLEY CSD</v>
          </cell>
          <cell r="C4928" t="str">
            <v>081003040000</v>
          </cell>
          <cell r="D4928" t="str">
            <v>UNADILLA VALLEY CSD</v>
          </cell>
          <cell r="E4928" t="str">
            <v>Good Standing</v>
          </cell>
        </row>
        <row r="4929">
          <cell r="A4929" t="str">
            <v>081003040000</v>
          </cell>
          <cell r="B4929" t="str">
            <v>UNADILLA VALLEY CSD</v>
          </cell>
          <cell r="C4929" t="str">
            <v>081003040003</v>
          </cell>
          <cell r="D4929" t="str">
            <v>UNADILLA VALLEY CENTRAL SCHOOL</v>
          </cell>
          <cell r="E4929" t="str">
            <v>Local Assistance Plan</v>
          </cell>
        </row>
        <row r="4930">
          <cell r="A4930" t="str">
            <v>051901040000</v>
          </cell>
          <cell r="B4930" t="str">
            <v>UNION SPRINGS CSD</v>
          </cell>
          <cell r="C4930" t="str">
            <v>051901040002</v>
          </cell>
          <cell r="D4930" t="str">
            <v>ANDREW J SMITH ELEMENTARY SCHOOL</v>
          </cell>
          <cell r="E4930" t="str">
            <v>Good Standing</v>
          </cell>
        </row>
        <row r="4931">
          <cell r="A4931" t="str">
            <v>051901040000</v>
          </cell>
          <cell r="B4931" t="str">
            <v>UNION SPRINGS CSD</v>
          </cell>
          <cell r="C4931" t="str">
            <v>051901040000</v>
          </cell>
          <cell r="D4931" t="str">
            <v>UNION SPRINGS CSD</v>
          </cell>
          <cell r="E4931" t="str">
            <v>Good Standing</v>
          </cell>
        </row>
        <row r="4932">
          <cell r="A4932" t="str">
            <v>051901040000</v>
          </cell>
          <cell r="B4932" t="str">
            <v>UNION SPRINGS CSD</v>
          </cell>
          <cell r="C4932" t="str">
            <v>051901040003</v>
          </cell>
          <cell r="D4932" t="str">
            <v>CAYUGA ELEMENTARY SCHOOL</v>
          </cell>
          <cell r="E4932" t="str">
            <v>Good Standing</v>
          </cell>
        </row>
        <row r="4933">
          <cell r="A4933" t="str">
            <v>051901040000</v>
          </cell>
          <cell r="B4933" t="str">
            <v>UNION SPRINGS CSD</v>
          </cell>
          <cell r="C4933" t="str">
            <v>051901040005</v>
          </cell>
          <cell r="D4933" t="str">
            <v>UNION SPRINGS MIDDLE/HIGH SCHOOL</v>
          </cell>
          <cell r="E4933" t="str">
            <v>Good Standing</v>
          </cell>
        </row>
        <row r="4934">
          <cell r="A4934" t="str">
            <v>280202030000</v>
          </cell>
          <cell r="B4934" t="str">
            <v>UNIONDALE UFSD</v>
          </cell>
          <cell r="C4934" t="str">
            <v>280202030000</v>
          </cell>
          <cell r="D4934" t="str">
            <v>UNIONDALE UFSD</v>
          </cell>
          <cell r="E4934" t="str">
            <v>Good Standing</v>
          </cell>
        </row>
        <row r="4935">
          <cell r="A4935" t="str">
            <v>280202030000</v>
          </cell>
          <cell r="B4935" t="str">
            <v>UNIONDALE UFSD</v>
          </cell>
          <cell r="C4935" t="str">
            <v>280202030003</v>
          </cell>
          <cell r="D4935" t="str">
            <v>CALIFORNIA AVENUE ELEMENTARY SCHOOL</v>
          </cell>
          <cell r="E4935" t="str">
            <v>Good Standing</v>
          </cell>
        </row>
        <row r="4936">
          <cell r="A4936" t="str">
            <v>280202030000</v>
          </cell>
          <cell r="B4936" t="str">
            <v>UNIONDALE UFSD</v>
          </cell>
          <cell r="C4936" t="str">
            <v>280202030004</v>
          </cell>
          <cell r="D4936" t="str">
            <v>GRAND AVENUE ELEMENTARY SCHOOL</v>
          </cell>
          <cell r="E4936" t="str">
            <v>Good Standing</v>
          </cell>
        </row>
        <row r="4937">
          <cell r="A4937" t="str">
            <v>280202030000</v>
          </cell>
          <cell r="B4937" t="str">
            <v>UNIONDALE UFSD</v>
          </cell>
          <cell r="C4937" t="str">
            <v>280202030005</v>
          </cell>
          <cell r="D4937" t="str">
            <v>NORTHERN PARKWAY ELEMENTARY SCHOOL</v>
          </cell>
          <cell r="E4937" t="str">
            <v>Good Standing</v>
          </cell>
        </row>
        <row r="4938">
          <cell r="A4938" t="str">
            <v>280202030000</v>
          </cell>
          <cell r="B4938" t="str">
            <v>UNIONDALE UFSD</v>
          </cell>
          <cell r="C4938" t="str">
            <v>280202030006</v>
          </cell>
          <cell r="D4938" t="str">
            <v>SMITH STREET ELEMENTARY SCHOOL</v>
          </cell>
          <cell r="E4938" t="str">
            <v>Good Standing</v>
          </cell>
        </row>
        <row r="4939">
          <cell r="A4939" t="str">
            <v>280202030000</v>
          </cell>
          <cell r="B4939" t="str">
            <v>UNIONDALE UFSD</v>
          </cell>
          <cell r="C4939" t="str">
            <v>280202030007</v>
          </cell>
          <cell r="D4939" t="str">
            <v>WALNUT STREET ELEMENTARY SCHOOL</v>
          </cell>
          <cell r="E4939" t="str">
            <v>Good Standing</v>
          </cell>
        </row>
        <row r="4940">
          <cell r="A4940" t="str">
            <v>280202030000</v>
          </cell>
          <cell r="B4940" t="str">
            <v>UNIONDALE UFSD</v>
          </cell>
          <cell r="C4940" t="str">
            <v>280202030008</v>
          </cell>
          <cell r="D4940" t="str">
            <v>LAWRENCE ROAD MIDDLE SCHOOL</v>
          </cell>
          <cell r="E4940" t="str">
            <v>Good Standing</v>
          </cell>
        </row>
        <row r="4941">
          <cell r="A4941" t="str">
            <v>280202030000</v>
          </cell>
          <cell r="B4941" t="str">
            <v>UNIONDALE UFSD</v>
          </cell>
          <cell r="C4941" t="str">
            <v>280202030009</v>
          </cell>
          <cell r="D4941" t="str">
            <v>TURTLE HOOK MIDDLE SCHOOL</v>
          </cell>
          <cell r="E4941" t="str">
            <v>Good Standing</v>
          </cell>
        </row>
        <row r="4942">
          <cell r="A4942" t="str">
            <v>280202030000</v>
          </cell>
          <cell r="B4942" t="str">
            <v>UNIONDALE UFSD</v>
          </cell>
          <cell r="C4942" t="str">
            <v>280202030010</v>
          </cell>
          <cell r="D4942" t="str">
            <v>UNIONDALE HIGH SCHOOL</v>
          </cell>
          <cell r="E4942" t="str">
            <v>Good Standing</v>
          </cell>
        </row>
        <row r="4943">
          <cell r="A4943" t="str">
            <v>031501060000</v>
          </cell>
          <cell r="B4943" t="str">
            <v>UNION-ENDICOTT CSD</v>
          </cell>
          <cell r="C4943" t="str">
            <v>031501060000</v>
          </cell>
          <cell r="D4943" t="str">
            <v>UNION-ENDICOTT CSD</v>
          </cell>
          <cell r="E4943" t="str">
            <v>Good Standing</v>
          </cell>
        </row>
        <row r="4944">
          <cell r="A4944" t="str">
            <v>031501060000</v>
          </cell>
          <cell r="B4944" t="str">
            <v>UNION-ENDICOTT CSD</v>
          </cell>
          <cell r="C4944" t="str">
            <v>031501060001</v>
          </cell>
          <cell r="D4944" t="str">
            <v>CHARLES F JOHNSON JR ELEMENTARY SCH</v>
          </cell>
          <cell r="E4944" t="str">
            <v>Good Standing</v>
          </cell>
        </row>
        <row r="4945">
          <cell r="A4945" t="str">
            <v>031501060000</v>
          </cell>
          <cell r="B4945" t="str">
            <v>UNION-ENDICOTT CSD</v>
          </cell>
          <cell r="C4945" t="str">
            <v>031501060002</v>
          </cell>
          <cell r="D4945" t="str">
            <v>GEORGE F JOHNSON ELEMENTARY SCHOOL</v>
          </cell>
          <cell r="E4945" t="str">
            <v>Local Assistance Plan</v>
          </cell>
        </row>
        <row r="4946">
          <cell r="A4946" t="str">
            <v>031501060000</v>
          </cell>
          <cell r="B4946" t="str">
            <v>UNION-ENDICOTT CSD</v>
          </cell>
          <cell r="C4946" t="str">
            <v>031501060009</v>
          </cell>
          <cell r="D4946" t="str">
            <v>JENNIE F SNAPP MIDDLE SCHOOL</v>
          </cell>
          <cell r="E4946" t="str">
            <v>Good Standing</v>
          </cell>
        </row>
        <row r="4947">
          <cell r="A4947" t="str">
            <v>031501060000</v>
          </cell>
          <cell r="B4947" t="str">
            <v>UNION-ENDICOTT CSD</v>
          </cell>
          <cell r="C4947" t="str">
            <v>031501060012</v>
          </cell>
          <cell r="D4947" t="str">
            <v>UNION ENDICOTT HIGH SCHOOL</v>
          </cell>
          <cell r="E4947" t="str">
            <v>Good Standing</v>
          </cell>
        </row>
        <row r="4948">
          <cell r="A4948" t="str">
            <v>031501060000</v>
          </cell>
          <cell r="B4948" t="str">
            <v>UNION-ENDICOTT CSD</v>
          </cell>
          <cell r="C4948" t="str">
            <v>031501060013</v>
          </cell>
          <cell r="D4948" t="str">
            <v>THOMAS J WATSON SR ELEM SCHOOL</v>
          </cell>
          <cell r="E4948" t="str">
            <v>Good Standing</v>
          </cell>
        </row>
        <row r="4949">
          <cell r="A4949" t="str">
            <v>031501060000</v>
          </cell>
          <cell r="B4949" t="str">
            <v>UNION-ENDICOTT CSD</v>
          </cell>
          <cell r="C4949" t="str">
            <v>031501060014</v>
          </cell>
          <cell r="D4949" t="str">
            <v>ANN G MCGUINNESS ELEMENTARY</v>
          </cell>
          <cell r="E4949" t="str">
            <v>Good Standing</v>
          </cell>
        </row>
        <row r="4950">
          <cell r="A4950" t="str">
            <v>261600860985</v>
          </cell>
          <cell r="B4950" t="str">
            <v>UNIVERSITY PREP CS-YOUNG MEN</v>
          </cell>
          <cell r="C4950" t="str">
            <v>261600860985</v>
          </cell>
          <cell r="D4950" t="str">
            <v>UNIVERSITY PREP CHAR SCH-YOUNG MEN</v>
          </cell>
          <cell r="E4950" t="str">
            <v>Good Standing</v>
          </cell>
        </row>
        <row r="4951">
          <cell r="A4951" t="str">
            <v>310300861008</v>
          </cell>
          <cell r="B4951" t="str">
            <v>UPPER WEST SUCCESS ACAD CS</v>
          </cell>
          <cell r="C4951" t="str">
            <v>310300861008</v>
          </cell>
          <cell r="D4951" t="str">
            <v>UPPER WEST SUCCESS ACAD CHARTER SCH</v>
          </cell>
          <cell r="E4951" t="str">
            <v>Good Standing</v>
          </cell>
        </row>
        <row r="4952">
          <cell r="A4952" t="str">
            <v>261600860877</v>
          </cell>
          <cell r="B4952" t="str">
            <v>URBAN CHOICE CS</v>
          </cell>
          <cell r="C4952" t="str">
            <v>261600860877</v>
          </cell>
          <cell r="D4952" t="str">
            <v>URBAN CHOICE CHARTER SCHOOL</v>
          </cell>
          <cell r="E4952" t="str">
            <v>Good Standing</v>
          </cell>
        </row>
        <row r="4953">
          <cell r="A4953" t="str">
            <v>412300010000</v>
          </cell>
          <cell r="B4953" t="str">
            <v>UTICA CITY SD</v>
          </cell>
          <cell r="C4953" t="str">
            <v>412300010000</v>
          </cell>
          <cell r="D4953" t="str">
            <v>UTICA CITY SD</v>
          </cell>
          <cell r="E4953" t="str">
            <v>Focus District</v>
          </cell>
        </row>
        <row r="4954">
          <cell r="A4954" t="str">
            <v>412300010000</v>
          </cell>
          <cell r="B4954" t="str">
            <v>UTICA CITY SD</v>
          </cell>
          <cell r="C4954" t="str">
            <v>412300010003</v>
          </cell>
          <cell r="D4954" t="str">
            <v>ALBANY ELEMENTARY SCHOOL</v>
          </cell>
          <cell r="E4954" t="str">
            <v>Good Standing</v>
          </cell>
        </row>
        <row r="4955">
          <cell r="A4955" t="str">
            <v>412300010000</v>
          </cell>
          <cell r="B4955" t="str">
            <v>UTICA CITY SD</v>
          </cell>
          <cell r="C4955" t="str">
            <v>412300010005</v>
          </cell>
          <cell r="D4955" t="str">
            <v>CHRISTOPHER COLUMBUS ELEM SCHOOL</v>
          </cell>
          <cell r="E4955" t="str">
            <v>Focus</v>
          </cell>
        </row>
        <row r="4956">
          <cell r="A4956" t="str">
            <v>412300010000</v>
          </cell>
          <cell r="B4956" t="str">
            <v>UTICA CITY SD</v>
          </cell>
          <cell r="C4956" t="str">
            <v>412300010006</v>
          </cell>
          <cell r="D4956" t="str">
            <v>GENERAL HERKIMER ELEMENTARY SCHOOL</v>
          </cell>
          <cell r="E4956" t="str">
            <v>Focus</v>
          </cell>
        </row>
        <row r="4957">
          <cell r="A4957" t="str">
            <v>412300010000</v>
          </cell>
          <cell r="B4957" t="str">
            <v>UTICA CITY SD</v>
          </cell>
          <cell r="C4957" t="str">
            <v>412300010009</v>
          </cell>
          <cell r="D4957" t="str">
            <v>HUGH R JONES ELEMENTARY SCHOOL</v>
          </cell>
          <cell r="E4957" t="str">
            <v>Good Standing</v>
          </cell>
        </row>
        <row r="4958">
          <cell r="A4958" t="str">
            <v>412300010000</v>
          </cell>
          <cell r="B4958" t="str">
            <v>UTICA CITY SD</v>
          </cell>
          <cell r="C4958" t="str">
            <v>412300010011</v>
          </cell>
          <cell r="D4958" t="str">
            <v>MARTIN LUTHER KING JR ELEM SCH</v>
          </cell>
          <cell r="E4958" t="str">
            <v>Priority</v>
          </cell>
        </row>
        <row r="4959">
          <cell r="A4959" t="str">
            <v>412300010000</v>
          </cell>
          <cell r="B4959" t="str">
            <v>UTICA CITY SD</v>
          </cell>
          <cell r="C4959" t="str">
            <v>412300010012</v>
          </cell>
          <cell r="D4959" t="str">
            <v>WATSON WILLIAMS ELEMENTARY SCHOOL</v>
          </cell>
          <cell r="E4959" t="str">
            <v>Focus</v>
          </cell>
        </row>
        <row r="4960">
          <cell r="A4960" t="str">
            <v>412300010000</v>
          </cell>
          <cell r="B4960" t="str">
            <v>UTICA CITY SD</v>
          </cell>
          <cell r="C4960" t="str">
            <v>412300010014</v>
          </cell>
          <cell r="D4960" t="str">
            <v>THOMAS JEFFERSON ELEMENTARY SCHOOL</v>
          </cell>
          <cell r="E4960" t="str">
            <v>Focus</v>
          </cell>
        </row>
        <row r="4961">
          <cell r="A4961" t="str">
            <v>412300010000</v>
          </cell>
          <cell r="B4961" t="str">
            <v>UTICA CITY SD</v>
          </cell>
          <cell r="C4961" t="str">
            <v>412300010016</v>
          </cell>
          <cell r="D4961" t="str">
            <v>JOHN F HUGHES ELEMENTARY SCHOOL</v>
          </cell>
          <cell r="E4961" t="str">
            <v>Focus</v>
          </cell>
        </row>
        <row r="4962">
          <cell r="A4962" t="str">
            <v>412300010000</v>
          </cell>
          <cell r="B4962" t="str">
            <v>UTICA CITY SD</v>
          </cell>
          <cell r="C4962" t="str">
            <v>412300010018</v>
          </cell>
          <cell r="D4962" t="str">
            <v>KERNAN ELEMENTARY SCHOOL</v>
          </cell>
          <cell r="E4962" t="str">
            <v>Focus</v>
          </cell>
        </row>
        <row r="4963">
          <cell r="A4963" t="str">
            <v>412300010000</v>
          </cell>
          <cell r="B4963" t="str">
            <v>UTICA CITY SD</v>
          </cell>
          <cell r="C4963" t="str">
            <v>412300010022</v>
          </cell>
          <cell r="D4963" t="str">
            <v>JOHN F KENNEDY MIDDLE SCHOOL</v>
          </cell>
          <cell r="E4963" t="str">
            <v>Focus</v>
          </cell>
        </row>
        <row r="4964">
          <cell r="A4964" t="str">
            <v>412300010000</v>
          </cell>
          <cell r="B4964" t="str">
            <v>UTICA CITY SD</v>
          </cell>
          <cell r="C4964" t="str">
            <v>412300010023</v>
          </cell>
          <cell r="D4964" t="str">
            <v>SENATOR JAMES H DONOVAN MIDDLE SCH</v>
          </cell>
          <cell r="E4964" t="str">
            <v>Focus</v>
          </cell>
        </row>
        <row r="4965">
          <cell r="A4965" t="str">
            <v>412300010000</v>
          </cell>
          <cell r="B4965" t="str">
            <v>UTICA CITY SD</v>
          </cell>
          <cell r="C4965" t="str">
            <v>412300010024</v>
          </cell>
          <cell r="D4965" t="str">
            <v>THOMAS R PROCTOR HIGH SCHOOL</v>
          </cell>
          <cell r="E4965" t="str">
            <v>Focus</v>
          </cell>
        </row>
        <row r="4966">
          <cell r="A4966" t="str">
            <v>412300010000</v>
          </cell>
          <cell r="B4966" t="str">
            <v>UTICA CITY SD</v>
          </cell>
          <cell r="C4966" t="str">
            <v>412300010026</v>
          </cell>
          <cell r="D4966" t="str">
            <v>ROSCOE CONKLING ELEMENTARY SCHOOL</v>
          </cell>
          <cell r="E4966" t="str">
            <v>Good Standing</v>
          </cell>
        </row>
        <row r="4967">
          <cell r="A4967" t="str">
            <v>660805030000</v>
          </cell>
          <cell r="B4967" t="str">
            <v>VALHALLA UFSD</v>
          </cell>
          <cell r="C4967" t="str">
            <v>660805030004</v>
          </cell>
          <cell r="D4967" t="str">
            <v>VALHALLA HIGH SCHOOL</v>
          </cell>
          <cell r="E4967" t="str">
            <v>Good Standing</v>
          </cell>
        </row>
        <row r="4968">
          <cell r="A4968" t="str">
            <v>660805030000</v>
          </cell>
          <cell r="B4968" t="str">
            <v>VALHALLA UFSD</v>
          </cell>
          <cell r="C4968" t="str">
            <v>660805030000</v>
          </cell>
          <cell r="D4968" t="str">
            <v>VALHALLA UFSD</v>
          </cell>
          <cell r="E4968" t="str">
            <v>Good Standing</v>
          </cell>
        </row>
        <row r="4969">
          <cell r="A4969" t="str">
            <v>660805030000</v>
          </cell>
          <cell r="B4969" t="str">
            <v>VALHALLA UFSD</v>
          </cell>
          <cell r="C4969" t="str">
            <v>660805030001</v>
          </cell>
          <cell r="D4969" t="str">
            <v>KENSICO SCHOOL</v>
          </cell>
          <cell r="E4969" t="str">
            <v>Good Standing</v>
          </cell>
        </row>
        <row r="4970">
          <cell r="A4970" t="str">
            <v>660805030000</v>
          </cell>
          <cell r="B4970" t="str">
            <v>VALHALLA UFSD</v>
          </cell>
          <cell r="C4970" t="str">
            <v>660805030003</v>
          </cell>
          <cell r="D4970" t="str">
            <v>VIRGINIA ROAD ELEMENTARY SCHOOL</v>
          </cell>
          <cell r="E4970" t="str">
            <v>Good Standing</v>
          </cell>
        </row>
        <row r="4971">
          <cell r="A4971" t="str">
            <v>660805030000</v>
          </cell>
          <cell r="B4971" t="str">
            <v>VALHALLA UFSD</v>
          </cell>
          <cell r="C4971" t="str">
            <v>660805030005</v>
          </cell>
          <cell r="D4971" t="str">
            <v>VALHALLA MIDDLE SCHOOL</v>
          </cell>
          <cell r="E4971" t="str">
            <v>Good Standing</v>
          </cell>
        </row>
        <row r="4972">
          <cell r="A4972" t="str">
            <v>441301060000</v>
          </cell>
          <cell r="B4972" t="str">
            <v>VALLEY CSD (MONTGOMERY)</v>
          </cell>
          <cell r="C4972" t="str">
            <v>441301060000</v>
          </cell>
          <cell r="D4972" t="str">
            <v>VALLEY CSD (MONTGOMERY)</v>
          </cell>
          <cell r="E4972" t="str">
            <v>Good Standing</v>
          </cell>
        </row>
        <row r="4973">
          <cell r="A4973" t="str">
            <v>441301060000</v>
          </cell>
          <cell r="B4973" t="str">
            <v>VALLEY CSD (MONTGOMERY)</v>
          </cell>
          <cell r="C4973" t="str">
            <v>441301060001</v>
          </cell>
          <cell r="D4973" t="str">
            <v>EAST COLDENHAM ELEMENTARY SCHOOL</v>
          </cell>
          <cell r="E4973" t="str">
            <v>Good Standing</v>
          </cell>
        </row>
        <row r="4974">
          <cell r="A4974" t="str">
            <v>441301060000</v>
          </cell>
          <cell r="B4974" t="str">
            <v>VALLEY CSD (MONTGOMERY)</v>
          </cell>
          <cell r="C4974" t="str">
            <v>441301060002</v>
          </cell>
          <cell r="D4974" t="str">
            <v>MONTGOMERY ELEMENTARY SCHOOL</v>
          </cell>
          <cell r="E4974" t="str">
            <v>Good Standing</v>
          </cell>
        </row>
        <row r="4975">
          <cell r="A4975" t="str">
            <v>441301060000</v>
          </cell>
          <cell r="B4975" t="str">
            <v>VALLEY CSD (MONTGOMERY)</v>
          </cell>
          <cell r="C4975" t="str">
            <v>441301060003</v>
          </cell>
          <cell r="D4975" t="str">
            <v>WALDEN ELEMENTARY SCHOOL</v>
          </cell>
          <cell r="E4975" t="str">
            <v>Good Standing</v>
          </cell>
        </row>
        <row r="4976">
          <cell r="A4976" t="str">
            <v>441301060000</v>
          </cell>
          <cell r="B4976" t="str">
            <v>VALLEY CSD (MONTGOMERY)</v>
          </cell>
          <cell r="C4976" t="str">
            <v>441301060004</v>
          </cell>
          <cell r="D4976" t="str">
            <v>VALLEY CENTRAL HIGH SCHOOL</v>
          </cell>
          <cell r="E4976" t="str">
            <v>Good Standing</v>
          </cell>
        </row>
        <row r="4977">
          <cell r="A4977" t="str">
            <v>441301060000</v>
          </cell>
          <cell r="B4977" t="str">
            <v>VALLEY CSD (MONTGOMERY)</v>
          </cell>
          <cell r="C4977" t="str">
            <v>441301060005</v>
          </cell>
          <cell r="D4977" t="str">
            <v>MAYBROOK ES</v>
          </cell>
          <cell r="E4977" t="str">
            <v>Good Standing</v>
          </cell>
        </row>
        <row r="4978">
          <cell r="A4978" t="str">
            <v>441301060000</v>
          </cell>
          <cell r="B4978" t="str">
            <v>VALLEY CSD (MONTGOMERY)</v>
          </cell>
          <cell r="C4978" t="str">
            <v>441301060006</v>
          </cell>
          <cell r="D4978" t="str">
            <v>VALLEY CENTRAL MIDDLE SCHOOL</v>
          </cell>
          <cell r="E4978" t="str">
            <v>Good Standing</v>
          </cell>
        </row>
        <row r="4979">
          <cell r="A4979" t="str">
            <v>441301060000</v>
          </cell>
          <cell r="B4979" t="str">
            <v>VALLEY CSD (MONTGOMERY)</v>
          </cell>
          <cell r="C4979" t="str">
            <v>441301060007</v>
          </cell>
          <cell r="D4979" t="str">
            <v>BEREA ELEMENTARY SCHOOL</v>
          </cell>
          <cell r="E4979" t="str">
            <v>Good Standing</v>
          </cell>
        </row>
        <row r="4980">
          <cell r="A4980" t="str">
            <v>280213020000</v>
          </cell>
          <cell r="B4980" t="str">
            <v>VALLEY STREAM 13 UFSD</v>
          </cell>
          <cell r="C4980" t="str">
            <v>280213020000</v>
          </cell>
          <cell r="D4980" t="str">
            <v>VALLEY STREAM 13 UFSD</v>
          </cell>
          <cell r="E4980" t="str">
            <v>Good Standing</v>
          </cell>
        </row>
        <row r="4981">
          <cell r="A4981" t="str">
            <v>280213020000</v>
          </cell>
          <cell r="B4981" t="str">
            <v>VALLEY STREAM 13 UFSD</v>
          </cell>
          <cell r="C4981" t="str">
            <v>280213020001</v>
          </cell>
          <cell r="D4981" t="str">
            <v>JAMES A DEVER SCHOOL</v>
          </cell>
          <cell r="E4981" t="str">
            <v>Good Standing</v>
          </cell>
        </row>
        <row r="4982">
          <cell r="A4982" t="str">
            <v>280213020000</v>
          </cell>
          <cell r="B4982" t="str">
            <v>VALLEY STREAM 13 UFSD</v>
          </cell>
          <cell r="C4982" t="str">
            <v>280213020002</v>
          </cell>
          <cell r="D4982" t="str">
            <v>HOWELL ROAD SCHOOL</v>
          </cell>
          <cell r="E4982" t="str">
            <v>Good Standing</v>
          </cell>
        </row>
        <row r="4983">
          <cell r="A4983" t="str">
            <v>280213020000</v>
          </cell>
          <cell r="B4983" t="str">
            <v>VALLEY STREAM 13 UFSD</v>
          </cell>
          <cell r="C4983" t="str">
            <v>280213020003</v>
          </cell>
          <cell r="D4983" t="str">
            <v>WHEELER AVENUE SCHOOL</v>
          </cell>
          <cell r="E4983" t="str">
            <v>Good Standing</v>
          </cell>
        </row>
        <row r="4984">
          <cell r="A4984" t="str">
            <v>280213020000</v>
          </cell>
          <cell r="B4984" t="str">
            <v>VALLEY STREAM 13 UFSD</v>
          </cell>
          <cell r="C4984" t="str">
            <v>280213020004</v>
          </cell>
          <cell r="D4984" t="str">
            <v>WILLOW ROAD SCHOOL</v>
          </cell>
          <cell r="E4984" t="str">
            <v>Good Standing</v>
          </cell>
        </row>
        <row r="4985">
          <cell r="A4985" t="str">
            <v>280224020000</v>
          </cell>
          <cell r="B4985" t="str">
            <v>VALLEY STREAM 24 UFSD</v>
          </cell>
          <cell r="C4985" t="str">
            <v>280224020001</v>
          </cell>
          <cell r="D4985" t="str">
            <v>BROOKLYN AVENUE SCHOOL</v>
          </cell>
          <cell r="E4985" t="str">
            <v>Good Standing</v>
          </cell>
        </row>
        <row r="4986">
          <cell r="A4986" t="str">
            <v>280224020000</v>
          </cell>
          <cell r="B4986" t="str">
            <v>VALLEY STREAM 24 UFSD</v>
          </cell>
          <cell r="C4986" t="str">
            <v>280224020000</v>
          </cell>
          <cell r="D4986" t="str">
            <v>VALLEY STREAM 24 UFSD</v>
          </cell>
          <cell r="E4986" t="str">
            <v>Good Standing</v>
          </cell>
        </row>
        <row r="4987">
          <cell r="A4987" t="str">
            <v>280224020000</v>
          </cell>
          <cell r="B4987" t="str">
            <v>VALLEY STREAM 24 UFSD</v>
          </cell>
          <cell r="C4987" t="str">
            <v>280224020003</v>
          </cell>
          <cell r="D4987" t="str">
            <v>ROBERT W CARBONARO SCHOOL</v>
          </cell>
          <cell r="E4987" t="str">
            <v>Good Standing</v>
          </cell>
        </row>
        <row r="4988">
          <cell r="A4988" t="str">
            <v>280224020000</v>
          </cell>
          <cell r="B4988" t="str">
            <v>VALLEY STREAM 24 UFSD</v>
          </cell>
          <cell r="C4988" t="str">
            <v>280224020004</v>
          </cell>
          <cell r="D4988" t="str">
            <v>WILLIAM L BUCK SCHOOL</v>
          </cell>
          <cell r="E4988" t="str">
            <v>Good Standing</v>
          </cell>
        </row>
        <row r="4989">
          <cell r="A4989" t="str">
            <v>280230020000</v>
          </cell>
          <cell r="B4989" t="str">
            <v>VALLEY STREAM 30 UFSD</v>
          </cell>
          <cell r="C4989" t="str">
            <v>280230020001</v>
          </cell>
          <cell r="D4989" t="str">
            <v>CLEARSTREAM AVENUE SCHOOL</v>
          </cell>
          <cell r="E4989" t="str">
            <v>Good Standing</v>
          </cell>
        </row>
        <row r="4990">
          <cell r="A4990" t="str">
            <v>280230020000</v>
          </cell>
          <cell r="B4990" t="str">
            <v>VALLEY STREAM 30 UFSD</v>
          </cell>
          <cell r="C4990" t="str">
            <v>280230020002</v>
          </cell>
          <cell r="D4990" t="str">
            <v>FOREST ROAD SCHOOL</v>
          </cell>
          <cell r="E4990" t="str">
            <v>Good Standing</v>
          </cell>
        </row>
        <row r="4991">
          <cell r="A4991" t="str">
            <v>280230020000</v>
          </cell>
          <cell r="B4991" t="str">
            <v>VALLEY STREAM 30 UFSD</v>
          </cell>
          <cell r="C4991" t="str">
            <v>280230020003</v>
          </cell>
          <cell r="D4991" t="str">
            <v>SHAW AVENUE SCHOOL</v>
          </cell>
          <cell r="E4991" t="str">
            <v>Good Standing</v>
          </cell>
        </row>
        <row r="4992">
          <cell r="A4992" t="str">
            <v>280230020000</v>
          </cell>
          <cell r="B4992" t="str">
            <v>VALLEY STREAM 30 UFSD</v>
          </cell>
          <cell r="C4992" t="str">
            <v>280230020000</v>
          </cell>
          <cell r="D4992" t="str">
            <v>VALLEY STREAM 30 UFSD</v>
          </cell>
          <cell r="E4992" t="str">
            <v>Good Standing</v>
          </cell>
        </row>
        <row r="4993">
          <cell r="A4993" t="str">
            <v>280251070000</v>
          </cell>
          <cell r="B4993" t="str">
            <v>VALLEY STREAM CHS DISTRICT</v>
          </cell>
          <cell r="C4993" t="str">
            <v>280251070003</v>
          </cell>
          <cell r="D4993" t="str">
            <v>VALLEY STREAM SOUTH HIGH SCHOOL</v>
          </cell>
          <cell r="E4993" t="str">
            <v>Good Standing</v>
          </cell>
        </row>
        <row r="4994">
          <cell r="A4994" t="str">
            <v>280251070000</v>
          </cell>
          <cell r="B4994" t="str">
            <v>VALLEY STREAM CHS DISTRICT</v>
          </cell>
          <cell r="C4994" t="str">
            <v>280251070000</v>
          </cell>
          <cell r="D4994" t="str">
            <v>VALLEY STREAM CENTRAL HS DISTRICT</v>
          </cell>
          <cell r="E4994" t="str">
            <v>Good Standing</v>
          </cell>
        </row>
        <row r="4995">
          <cell r="A4995" t="str">
            <v>280251070000</v>
          </cell>
          <cell r="B4995" t="str">
            <v>VALLEY STREAM CHS DISTRICT</v>
          </cell>
          <cell r="C4995" t="str">
            <v>280251070001</v>
          </cell>
          <cell r="D4995" t="str">
            <v>VALLEY STREAM MEMORIAL JR HIGH SCHOO</v>
          </cell>
          <cell r="E4995" t="str">
            <v>Good Standing</v>
          </cell>
        </row>
        <row r="4996">
          <cell r="A4996" t="str">
            <v>280251070000</v>
          </cell>
          <cell r="B4996" t="str">
            <v>VALLEY STREAM CHS DISTRICT</v>
          </cell>
          <cell r="C4996" t="str">
            <v>280251070002</v>
          </cell>
          <cell r="D4996" t="str">
            <v>VALLEY STREAM NORTH HIGH SCHOOL</v>
          </cell>
          <cell r="E4996" t="str">
            <v>Good Standing</v>
          </cell>
        </row>
        <row r="4997">
          <cell r="A4997" t="str">
            <v>280251070000</v>
          </cell>
          <cell r="B4997" t="str">
            <v>VALLEY STREAM CHS DISTRICT</v>
          </cell>
          <cell r="C4997" t="str">
            <v>280251070004</v>
          </cell>
          <cell r="D4997" t="str">
            <v>VALLEY STREAM CENTRAL HIGH SCHOOL</v>
          </cell>
          <cell r="E4997" t="str">
            <v>Good Standing</v>
          </cell>
        </row>
        <row r="4998">
          <cell r="A4998" t="str">
            <v>211701040000</v>
          </cell>
          <cell r="B4998" t="str">
            <v>VAN HORNESVILLE-OWEN D YOUNG CSD</v>
          </cell>
          <cell r="C4998" t="str">
            <v>211701040000</v>
          </cell>
          <cell r="D4998" t="str">
            <v>VAN HORNESVILLE-OWEN D YOUNG CSD</v>
          </cell>
          <cell r="E4998" t="str">
            <v>Good Standing</v>
          </cell>
        </row>
        <row r="4999">
          <cell r="A4999" t="str">
            <v>211701040000</v>
          </cell>
          <cell r="B4999" t="str">
            <v>VAN HORNESVILLE-OWEN D YOUNG CSD</v>
          </cell>
          <cell r="C4999" t="str">
            <v>211701040001</v>
          </cell>
          <cell r="D4999" t="str">
            <v>OWEN D YOUNG CENTRAL SCHOOL</v>
          </cell>
          <cell r="E4999" t="str">
            <v>Good Standing</v>
          </cell>
        </row>
        <row r="5000">
          <cell r="A5000" t="str">
            <v>031601060000</v>
          </cell>
          <cell r="B5000" t="str">
            <v>VESTAL CSD</v>
          </cell>
          <cell r="C5000" t="str">
            <v>031601060051</v>
          </cell>
          <cell r="D5000" t="str">
            <v>VESTAL SENIOR HIGH SCHOOL</v>
          </cell>
          <cell r="E5000" t="str">
            <v>Good Standing</v>
          </cell>
        </row>
        <row r="5001">
          <cell r="A5001" t="str">
            <v>031601060000</v>
          </cell>
          <cell r="B5001" t="str">
            <v>VESTAL CSD</v>
          </cell>
          <cell r="C5001" t="str">
            <v>031601060000</v>
          </cell>
          <cell r="D5001" t="str">
            <v>VESTAL CSD</v>
          </cell>
          <cell r="E5001" t="str">
            <v>Good Standing</v>
          </cell>
        </row>
        <row r="5002">
          <cell r="A5002" t="str">
            <v>031601060000</v>
          </cell>
          <cell r="B5002" t="str">
            <v>VESTAL CSD</v>
          </cell>
          <cell r="C5002" t="str">
            <v>031601060021</v>
          </cell>
          <cell r="D5002" t="str">
            <v>AFRICAN ROAD ELEMENTARY SCHOOL</v>
          </cell>
          <cell r="E5002" t="str">
            <v>Good Standing</v>
          </cell>
        </row>
        <row r="5003">
          <cell r="A5003" t="str">
            <v>031601060000</v>
          </cell>
          <cell r="B5003" t="str">
            <v>VESTAL CSD</v>
          </cell>
          <cell r="C5003" t="str">
            <v>031601060022</v>
          </cell>
          <cell r="D5003" t="str">
            <v>CLAYTON AVENUE ELEMENTARY SCHOOL</v>
          </cell>
          <cell r="E5003" t="str">
            <v>Good Standing</v>
          </cell>
        </row>
        <row r="5004">
          <cell r="A5004" t="str">
            <v>031601060000</v>
          </cell>
          <cell r="B5004" t="str">
            <v>VESTAL CSD</v>
          </cell>
          <cell r="C5004" t="str">
            <v>031601060023</v>
          </cell>
          <cell r="D5004" t="str">
            <v>GLENWOOD ELEMENTARY SCHOOL</v>
          </cell>
          <cell r="E5004" t="str">
            <v>Good Standing</v>
          </cell>
        </row>
        <row r="5005">
          <cell r="A5005" t="str">
            <v>031601060000</v>
          </cell>
          <cell r="B5005" t="str">
            <v>VESTAL CSD</v>
          </cell>
          <cell r="C5005" t="str">
            <v>031601060026</v>
          </cell>
          <cell r="D5005" t="str">
            <v>TIOGA HILLS ELEMENTARY SCHOOL</v>
          </cell>
          <cell r="E5005" t="str">
            <v>Good Standing</v>
          </cell>
        </row>
        <row r="5006">
          <cell r="A5006" t="str">
            <v>031601060000</v>
          </cell>
          <cell r="B5006" t="str">
            <v>VESTAL CSD</v>
          </cell>
          <cell r="C5006" t="str">
            <v>031601060028</v>
          </cell>
          <cell r="D5006" t="str">
            <v>VESTAL HILLS ELEMENTARY SCHOOL</v>
          </cell>
          <cell r="E5006" t="str">
            <v>Good Standing</v>
          </cell>
        </row>
        <row r="5007">
          <cell r="A5007" t="str">
            <v>031601060000</v>
          </cell>
          <cell r="B5007" t="str">
            <v>VESTAL CSD</v>
          </cell>
          <cell r="C5007" t="str">
            <v>031601060041</v>
          </cell>
          <cell r="D5007" t="str">
            <v>VESTAL MIDDLE SCHOOL</v>
          </cell>
          <cell r="E5007" t="str">
            <v>Good Standing</v>
          </cell>
        </row>
        <row r="5008">
          <cell r="A5008" t="str">
            <v>431701060000</v>
          </cell>
          <cell r="B5008" t="str">
            <v>VICTOR CSD</v>
          </cell>
          <cell r="C5008" t="str">
            <v>431701060002</v>
          </cell>
          <cell r="D5008" t="str">
            <v>VICTOR JUNIOR HIGH SCHOOL</v>
          </cell>
          <cell r="E5008" t="str">
            <v>Good Standing</v>
          </cell>
        </row>
        <row r="5009">
          <cell r="A5009" t="str">
            <v>431701060000</v>
          </cell>
          <cell r="B5009" t="str">
            <v>VICTOR CSD</v>
          </cell>
          <cell r="C5009" t="str">
            <v>431701060004</v>
          </cell>
          <cell r="D5009" t="str">
            <v>VICTOR SENIOR HIGH SCHOOL</v>
          </cell>
          <cell r="E5009" t="str">
            <v>Good Standing</v>
          </cell>
        </row>
        <row r="5010">
          <cell r="A5010" t="str">
            <v>431701060000</v>
          </cell>
          <cell r="B5010" t="str">
            <v>VICTOR CSD</v>
          </cell>
          <cell r="C5010" t="str">
            <v>431701060000</v>
          </cell>
          <cell r="D5010" t="str">
            <v>VICTOR CSD</v>
          </cell>
          <cell r="E5010" t="str">
            <v>Good Standing</v>
          </cell>
        </row>
        <row r="5011">
          <cell r="A5011" t="str">
            <v>431701060000</v>
          </cell>
          <cell r="B5011" t="str">
            <v>VICTOR CSD</v>
          </cell>
          <cell r="C5011" t="str">
            <v>431701060001</v>
          </cell>
          <cell r="D5011" t="str">
            <v>VICTOR INTERMEDIATE SCHOOL</v>
          </cell>
          <cell r="E5011" t="str">
            <v>Good Standing</v>
          </cell>
        </row>
        <row r="5012">
          <cell r="A5012" t="str">
            <v>431701060000</v>
          </cell>
          <cell r="B5012" t="str">
            <v>VICTOR CSD</v>
          </cell>
          <cell r="C5012" t="str">
            <v>431701060003</v>
          </cell>
          <cell r="D5012" t="str">
            <v>VICTOR PRIMARY SCHOOL</v>
          </cell>
          <cell r="E5012" t="str">
            <v>Good Standing</v>
          </cell>
        </row>
        <row r="5013">
          <cell r="A5013" t="str">
            <v>431701060000</v>
          </cell>
          <cell r="B5013" t="str">
            <v>VICTOR CSD</v>
          </cell>
          <cell r="C5013" t="str">
            <v>431701060005</v>
          </cell>
          <cell r="D5013" t="str">
            <v>VICTOR EARLY CHILDHOOD CENTER</v>
          </cell>
          <cell r="E5013" t="str">
            <v>Good Standing</v>
          </cell>
        </row>
        <row r="5014">
          <cell r="A5014" t="str">
            <v>343000860932</v>
          </cell>
          <cell r="B5014" t="str">
            <v>VOICE CS OF NEW YORK</v>
          </cell>
          <cell r="C5014" t="str">
            <v>343000860932</v>
          </cell>
          <cell r="D5014" t="str">
            <v>VOICE CHARTER SCHOOL OF NEW YORK</v>
          </cell>
          <cell r="E5014" t="str">
            <v>Good Standing</v>
          </cell>
        </row>
        <row r="5015">
          <cell r="A5015" t="str">
            <v>011003060000</v>
          </cell>
          <cell r="B5015" t="str">
            <v>VOORHEESVILLE CSD</v>
          </cell>
          <cell r="C5015" t="str">
            <v>011003060001</v>
          </cell>
          <cell r="D5015" t="str">
            <v>VOORHEESVILLE ELEMENTARY SCHOOL</v>
          </cell>
          <cell r="E5015" t="str">
            <v>Good Standing</v>
          </cell>
        </row>
        <row r="5016">
          <cell r="A5016" t="str">
            <v>011003060000</v>
          </cell>
          <cell r="B5016" t="str">
            <v>VOORHEESVILLE CSD</v>
          </cell>
          <cell r="C5016" t="str">
            <v>011003060002</v>
          </cell>
          <cell r="D5016" t="str">
            <v>CLAYTON A BOUTON HIGH SCHOOL</v>
          </cell>
          <cell r="E5016" t="str">
            <v>Good Standing</v>
          </cell>
        </row>
        <row r="5017">
          <cell r="A5017" t="str">
            <v>011003060000</v>
          </cell>
          <cell r="B5017" t="str">
            <v>VOORHEESVILLE CSD</v>
          </cell>
          <cell r="C5017" t="str">
            <v>011003060000</v>
          </cell>
          <cell r="D5017" t="str">
            <v>VOORHEESVILLE CSD</v>
          </cell>
          <cell r="E5017" t="str">
            <v>Good Standing</v>
          </cell>
        </row>
        <row r="5018">
          <cell r="A5018" t="str">
            <v>011003060000</v>
          </cell>
          <cell r="B5018" t="str">
            <v>VOORHEESVILLE CSD</v>
          </cell>
          <cell r="C5018" t="str">
            <v>011003060003</v>
          </cell>
          <cell r="D5018" t="str">
            <v>VOORHEESVILLE MIDDLE SCHOOL</v>
          </cell>
          <cell r="E5018" t="str">
            <v>Good Standing</v>
          </cell>
        </row>
        <row r="5019">
          <cell r="A5019" t="str">
            <v>580302080000</v>
          </cell>
          <cell r="B5019" t="str">
            <v>WAINSCOTT COMN SD</v>
          </cell>
          <cell r="C5019" t="str">
            <v>580302080000</v>
          </cell>
          <cell r="D5019" t="str">
            <v>WAINSCOTT COMN SD</v>
          </cell>
          <cell r="E5019" t="str">
            <v>Good Standing</v>
          </cell>
        </row>
        <row r="5020">
          <cell r="A5020" t="str">
            <v>580302080000</v>
          </cell>
          <cell r="B5020" t="str">
            <v>WAINSCOTT COMN SD</v>
          </cell>
          <cell r="C5020" t="str">
            <v>580302080001</v>
          </cell>
          <cell r="D5020" t="str">
            <v>WAINSCOTT SCHOOL</v>
          </cell>
          <cell r="E5020" t="str">
            <v>Good Standing</v>
          </cell>
        </row>
        <row r="5021">
          <cell r="A5021" t="str">
            <v>621801060000</v>
          </cell>
          <cell r="B5021" t="str">
            <v>WALLKILL CSD</v>
          </cell>
          <cell r="C5021" t="str">
            <v>621801060000</v>
          </cell>
          <cell r="D5021" t="str">
            <v>WALLKILL CSD</v>
          </cell>
          <cell r="E5021" t="str">
            <v>Good Standing</v>
          </cell>
        </row>
        <row r="5022">
          <cell r="A5022" t="str">
            <v>621801060000</v>
          </cell>
          <cell r="B5022" t="str">
            <v>WALLKILL CSD</v>
          </cell>
          <cell r="C5022" t="str">
            <v>621801060001</v>
          </cell>
          <cell r="D5022" t="str">
            <v>LEPTONDALE ELEMENTARY SCHOOL</v>
          </cell>
          <cell r="E5022" t="str">
            <v>Good Standing</v>
          </cell>
        </row>
        <row r="5023">
          <cell r="A5023" t="str">
            <v>621801060000</v>
          </cell>
          <cell r="B5023" t="str">
            <v>WALLKILL CSD</v>
          </cell>
          <cell r="C5023" t="str">
            <v>621801060003</v>
          </cell>
          <cell r="D5023" t="str">
            <v>OSTRANDER ELEMENTARY SCHOOL</v>
          </cell>
          <cell r="E5023" t="str">
            <v>Local Assistance Plan</v>
          </cell>
        </row>
        <row r="5024">
          <cell r="A5024" t="str">
            <v>621801060000</v>
          </cell>
          <cell r="B5024" t="str">
            <v>WALLKILL CSD</v>
          </cell>
          <cell r="C5024" t="str">
            <v>621801060004</v>
          </cell>
          <cell r="D5024" t="str">
            <v>PLATTEKILL ELEMENTARY SCHOOL</v>
          </cell>
          <cell r="E5024" t="str">
            <v>Good Standing</v>
          </cell>
        </row>
        <row r="5025">
          <cell r="A5025" t="str">
            <v>621801060000</v>
          </cell>
          <cell r="B5025" t="str">
            <v>WALLKILL CSD</v>
          </cell>
          <cell r="C5025" t="str">
            <v>621801060005</v>
          </cell>
          <cell r="D5025" t="str">
            <v>WALLKILL SENIOR HIGH SCHOOL</v>
          </cell>
          <cell r="E5025" t="str">
            <v>Good Standing</v>
          </cell>
        </row>
        <row r="5026">
          <cell r="A5026" t="str">
            <v>621801060000</v>
          </cell>
          <cell r="B5026" t="str">
            <v>WALLKILL CSD</v>
          </cell>
          <cell r="C5026" t="str">
            <v>621801060006</v>
          </cell>
          <cell r="D5026" t="str">
            <v>JOHN G BORDEN MIDDLE SCHOOL</v>
          </cell>
          <cell r="E5026" t="str">
            <v>Good Standing</v>
          </cell>
        </row>
        <row r="5027">
          <cell r="A5027" t="str">
            <v>121901040000</v>
          </cell>
          <cell r="B5027" t="str">
            <v>WALTON CSD</v>
          </cell>
          <cell r="C5027" t="str">
            <v>121901040000</v>
          </cell>
          <cell r="D5027" t="str">
            <v>WALTON CSD</v>
          </cell>
          <cell r="E5027" t="str">
            <v>Good Standing</v>
          </cell>
        </row>
        <row r="5028">
          <cell r="A5028" t="str">
            <v>121901040000</v>
          </cell>
          <cell r="B5028" t="str">
            <v>WALTON CSD</v>
          </cell>
          <cell r="C5028" t="str">
            <v>121901040001</v>
          </cell>
          <cell r="D5028" t="str">
            <v>TOWNSEND ELEMENTARY SCHOOL</v>
          </cell>
          <cell r="E5028" t="str">
            <v>Good Standing</v>
          </cell>
        </row>
        <row r="5029">
          <cell r="A5029" t="str">
            <v>121901040000</v>
          </cell>
          <cell r="B5029" t="str">
            <v>WALTON CSD</v>
          </cell>
          <cell r="C5029" t="str">
            <v>121901040002</v>
          </cell>
          <cell r="D5029" t="str">
            <v>WALTON HIGH SCHOOL</v>
          </cell>
          <cell r="E5029" t="str">
            <v>Good Standing</v>
          </cell>
        </row>
        <row r="5030">
          <cell r="A5030" t="str">
            <v>121901040000</v>
          </cell>
          <cell r="B5030" t="str">
            <v>WALTON CSD</v>
          </cell>
          <cell r="C5030" t="str">
            <v>121901040003</v>
          </cell>
          <cell r="D5030" t="str">
            <v>WALTON MIDDLE SCHOOL</v>
          </cell>
          <cell r="E5030" t="str">
            <v>Local Assistance Plan</v>
          </cell>
        </row>
        <row r="5031">
          <cell r="A5031" t="str">
            <v>280223030000</v>
          </cell>
          <cell r="B5031" t="str">
            <v>WANTAGH UFSD</v>
          </cell>
          <cell r="C5031" t="str">
            <v>280223030001</v>
          </cell>
          <cell r="D5031" t="str">
            <v>FOREST LAKE SCHOOL</v>
          </cell>
          <cell r="E5031" t="str">
            <v>Good Standing</v>
          </cell>
        </row>
        <row r="5032">
          <cell r="A5032" t="str">
            <v>280223030000</v>
          </cell>
          <cell r="B5032" t="str">
            <v>WANTAGH UFSD</v>
          </cell>
          <cell r="C5032" t="str">
            <v>280223030002</v>
          </cell>
          <cell r="D5032" t="str">
            <v>MANDALAY SCHOOL</v>
          </cell>
          <cell r="E5032" t="str">
            <v>Good Standing</v>
          </cell>
        </row>
        <row r="5033">
          <cell r="A5033" t="str">
            <v>280223030000</v>
          </cell>
          <cell r="B5033" t="str">
            <v>WANTAGH UFSD</v>
          </cell>
          <cell r="C5033" t="str">
            <v>280223030005</v>
          </cell>
          <cell r="D5033" t="str">
            <v>WANTAGH SENIOR HIGH SCHOOL</v>
          </cell>
          <cell r="E5033" t="str">
            <v>Good Standing</v>
          </cell>
        </row>
        <row r="5034">
          <cell r="A5034" t="str">
            <v>280223030000</v>
          </cell>
          <cell r="B5034" t="str">
            <v>WANTAGH UFSD</v>
          </cell>
          <cell r="C5034" t="str">
            <v>280223030006</v>
          </cell>
          <cell r="D5034" t="str">
            <v>WANTAGH MIDDLE SCHOOL</v>
          </cell>
          <cell r="E5034" t="str">
            <v>Good Standing</v>
          </cell>
        </row>
        <row r="5035">
          <cell r="A5035" t="str">
            <v>280223030000</v>
          </cell>
          <cell r="B5035" t="str">
            <v>WANTAGH UFSD</v>
          </cell>
          <cell r="C5035" t="str">
            <v>280223030000</v>
          </cell>
          <cell r="D5035" t="str">
            <v>WANTAGH UFSD</v>
          </cell>
          <cell r="E5035" t="str">
            <v>Good Standing</v>
          </cell>
        </row>
        <row r="5036">
          <cell r="A5036" t="str">
            <v>280223030000</v>
          </cell>
          <cell r="B5036" t="str">
            <v>WANTAGH UFSD</v>
          </cell>
          <cell r="C5036" t="str">
            <v>280223030004</v>
          </cell>
          <cell r="D5036" t="str">
            <v>WANTAGH SCHOOL</v>
          </cell>
          <cell r="E5036" t="str">
            <v>Good Standing</v>
          </cell>
        </row>
        <row r="5037">
          <cell r="A5037" t="str">
            <v>132101060000</v>
          </cell>
          <cell r="B5037" t="str">
            <v>WAPPINGERS CSD</v>
          </cell>
          <cell r="C5037" t="str">
            <v>132101060000</v>
          </cell>
          <cell r="D5037" t="str">
            <v>WAPPINGERS CSD</v>
          </cell>
          <cell r="E5037" t="str">
            <v>Good Standing</v>
          </cell>
        </row>
        <row r="5038">
          <cell r="A5038" t="str">
            <v>132101060000</v>
          </cell>
          <cell r="B5038" t="str">
            <v>WAPPINGERS CSD</v>
          </cell>
          <cell r="C5038" t="str">
            <v>132101060001</v>
          </cell>
          <cell r="D5038" t="str">
            <v>BRINCKERHOFF ELEMENTARY SCHOOL</v>
          </cell>
          <cell r="E5038" t="str">
            <v>Good Standing</v>
          </cell>
        </row>
        <row r="5039">
          <cell r="A5039" t="str">
            <v>132101060000</v>
          </cell>
          <cell r="B5039" t="str">
            <v>WAPPINGERS CSD</v>
          </cell>
          <cell r="C5039" t="str">
            <v>132101060002</v>
          </cell>
          <cell r="D5039" t="str">
            <v>FISHKILL ELEMENTARY SCHOOL</v>
          </cell>
          <cell r="E5039" t="str">
            <v>Good Standing</v>
          </cell>
        </row>
        <row r="5040">
          <cell r="A5040" t="str">
            <v>132101060000</v>
          </cell>
          <cell r="B5040" t="str">
            <v>WAPPINGERS CSD</v>
          </cell>
          <cell r="C5040" t="str">
            <v>132101060003</v>
          </cell>
          <cell r="D5040" t="str">
            <v>FISHKILL PLAINS ELEMENTARY SCHOOL</v>
          </cell>
          <cell r="E5040" t="str">
            <v>Good Standing</v>
          </cell>
        </row>
        <row r="5041">
          <cell r="A5041" t="str">
            <v>132101060000</v>
          </cell>
          <cell r="B5041" t="str">
            <v>WAPPINGERS CSD</v>
          </cell>
          <cell r="C5041" t="str">
            <v>132101060004</v>
          </cell>
          <cell r="D5041" t="str">
            <v>GAYHEAD SCHOOL</v>
          </cell>
          <cell r="E5041" t="str">
            <v>Good Standing</v>
          </cell>
        </row>
        <row r="5042">
          <cell r="A5042" t="str">
            <v>132101060000</v>
          </cell>
          <cell r="B5042" t="str">
            <v>WAPPINGERS CSD</v>
          </cell>
          <cell r="C5042" t="str">
            <v>132101060005</v>
          </cell>
          <cell r="D5042" t="str">
            <v>JAMES S EVANS ELEMENTARY SCHOOL</v>
          </cell>
          <cell r="E5042" t="str">
            <v>Good Standing</v>
          </cell>
        </row>
        <row r="5043">
          <cell r="A5043" t="str">
            <v>132101060000</v>
          </cell>
          <cell r="B5043" t="str">
            <v>WAPPINGERS CSD</v>
          </cell>
          <cell r="C5043" t="str">
            <v>132101060006</v>
          </cell>
          <cell r="D5043" t="str">
            <v>KINRY ROAD ELEMENTARY SCHOOL</v>
          </cell>
          <cell r="E5043" t="str">
            <v>Good Standing</v>
          </cell>
        </row>
        <row r="5044">
          <cell r="A5044" t="str">
            <v>132101060000</v>
          </cell>
          <cell r="B5044" t="str">
            <v>WAPPINGERS CSD</v>
          </cell>
          <cell r="C5044" t="str">
            <v>132101060007</v>
          </cell>
          <cell r="D5044" t="str">
            <v>VASSAR ROAD ELEMENTARY SCHOOL</v>
          </cell>
          <cell r="E5044" t="str">
            <v>Good Standing</v>
          </cell>
        </row>
        <row r="5045">
          <cell r="A5045" t="str">
            <v>132101060000</v>
          </cell>
          <cell r="B5045" t="str">
            <v>WAPPINGERS CSD</v>
          </cell>
          <cell r="C5045" t="str">
            <v>132101060008</v>
          </cell>
          <cell r="D5045" t="str">
            <v>SHEAFE ROAD ELEMENTARY SCHOOL</v>
          </cell>
          <cell r="E5045" t="str">
            <v>Good Standing</v>
          </cell>
        </row>
        <row r="5046">
          <cell r="A5046" t="str">
            <v>132101060000</v>
          </cell>
          <cell r="B5046" t="str">
            <v>WAPPINGERS CSD</v>
          </cell>
          <cell r="C5046" t="str">
            <v>132101060009</v>
          </cell>
          <cell r="D5046" t="str">
            <v>VAN WYCK JUNIOR HIGH SCHOOL</v>
          </cell>
          <cell r="E5046" t="str">
            <v>Local Assistance Plan</v>
          </cell>
        </row>
        <row r="5047">
          <cell r="A5047" t="str">
            <v>132101060000</v>
          </cell>
          <cell r="B5047" t="str">
            <v>WAPPINGERS CSD</v>
          </cell>
          <cell r="C5047" t="str">
            <v>132101060010</v>
          </cell>
          <cell r="D5047" t="str">
            <v>WAPPINGERS JUNIOR HIGH SCHOOL</v>
          </cell>
          <cell r="E5047" t="str">
            <v>Good Standing</v>
          </cell>
        </row>
        <row r="5048">
          <cell r="A5048" t="str">
            <v>132101060000</v>
          </cell>
          <cell r="B5048" t="str">
            <v>WAPPINGERS CSD</v>
          </cell>
          <cell r="C5048" t="str">
            <v>132101060011</v>
          </cell>
          <cell r="D5048" t="str">
            <v>ROY C KETCHAM SENIOR HIGH SCH</v>
          </cell>
          <cell r="E5048" t="str">
            <v>Good Standing</v>
          </cell>
        </row>
        <row r="5049">
          <cell r="A5049" t="str">
            <v>132101060000</v>
          </cell>
          <cell r="B5049" t="str">
            <v>WAPPINGERS CSD</v>
          </cell>
          <cell r="C5049" t="str">
            <v>132101060012</v>
          </cell>
          <cell r="D5049" t="str">
            <v>OAK GROVE ELEMENTARY SCHOOL</v>
          </cell>
          <cell r="E5049" t="str">
            <v>Good Standing</v>
          </cell>
        </row>
        <row r="5050">
          <cell r="A5050" t="str">
            <v>132101060000</v>
          </cell>
          <cell r="B5050" t="str">
            <v>WAPPINGERS CSD</v>
          </cell>
          <cell r="C5050" t="str">
            <v>132101060013</v>
          </cell>
          <cell r="D5050" t="str">
            <v>MYERS CORNERS SCHOOL</v>
          </cell>
          <cell r="E5050" t="str">
            <v>Good Standing</v>
          </cell>
        </row>
        <row r="5051">
          <cell r="A5051" t="str">
            <v>132101060000</v>
          </cell>
          <cell r="B5051" t="str">
            <v>WAPPINGERS CSD</v>
          </cell>
          <cell r="C5051" t="str">
            <v>132101060015</v>
          </cell>
          <cell r="D5051" t="str">
            <v>JOHN JAY SENIOR HIGH SCHOOL</v>
          </cell>
          <cell r="E5051" t="str">
            <v>Good Standing</v>
          </cell>
        </row>
        <row r="5052">
          <cell r="A5052" t="str">
            <v>132101060000</v>
          </cell>
          <cell r="B5052" t="str">
            <v>WAPPINGERS CSD</v>
          </cell>
          <cell r="C5052" t="str">
            <v>132101060016</v>
          </cell>
          <cell r="D5052" t="str">
            <v>ORCHARD VIEW ALT HIGH SCHOOL</v>
          </cell>
          <cell r="E5052" t="str">
            <v>Good Standing</v>
          </cell>
        </row>
        <row r="5053">
          <cell r="A5053" t="str">
            <v>631201040000</v>
          </cell>
          <cell r="B5053" t="str">
            <v>WARRENSBURG CSD</v>
          </cell>
          <cell r="C5053" t="str">
            <v>631201040000</v>
          </cell>
          <cell r="D5053" t="str">
            <v>WARRENSBURG CSD</v>
          </cell>
          <cell r="E5053" t="str">
            <v>Good Standing</v>
          </cell>
        </row>
        <row r="5054">
          <cell r="A5054" t="str">
            <v>631201040000</v>
          </cell>
          <cell r="B5054" t="str">
            <v>WARRENSBURG CSD</v>
          </cell>
          <cell r="C5054" t="str">
            <v>631201040001</v>
          </cell>
          <cell r="D5054" t="str">
            <v>WARRENSBURG JUNIOR-SENIOR HIGH SCHOO</v>
          </cell>
          <cell r="E5054" t="str">
            <v>Good Standing</v>
          </cell>
        </row>
        <row r="5055">
          <cell r="A5055" t="str">
            <v>631201040000</v>
          </cell>
          <cell r="B5055" t="str">
            <v>WARRENSBURG CSD</v>
          </cell>
          <cell r="C5055" t="str">
            <v>631201040002</v>
          </cell>
          <cell r="D5055" t="str">
            <v>WARRENSBURG ELEMENTARY SCHOOL</v>
          </cell>
          <cell r="E5055" t="str">
            <v>Good Standing</v>
          </cell>
        </row>
        <row r="5056">
          <cell r="A5056" t="str">
            <v>671501040000</v>
          </cell>
          <cell r="B5056" t="str">
            <v>WARSAW CSD</v>
          </cell>
          <cell r="C5056" t="str">
            <v>671501040000</v>
          </cell>
          <cell r="D5056" t="str">
            <v>WARSAW CSD</v>
          </cell>
          <cell r="E5056" t="str">
            <v>Good Standing</v>
          </cell>
        </row>
        <row r="5057">
          <cell r="A5057" t="str">
            <v>671501040000</v>
          </cell>
          <cell r="B5057" t="str">
            <v>WARSAW CSD</v>
          </cell>
          <cell r="C5057" t="str">
            <v>671501040001</v>
          </cell>
          <cell r="D5057" t="str">
            <v>WARSAW ELEMENTARY SCHOOL</v>
          </cell>
          <cell r="E5057" t="str">
            <v>Good Standing</v>
          </cell>
        </row>
        <row r="5058">
          <cell r="A5058" t="str">
            <v>671501040000</v>
          </cell>
          <cell r="B5058" t="str">
            <v>WARSAW CSD</v>
          </cell>
          <cell r="C5058" t="str">
            <v>671501040002</v>
          </cell>
          <cell r="D5058" t="str">
            <v>WARSAW MIDDLE/SENIOR HIGH SCHOOL</v>
          </cell>
          <cell r="E5058" t="str">
            <v>Local Assistance Plan</v>
          </cell>
        </row>
        <row r="5059">
          <cell r="A5059" t="str">
            <v>442101060000</v>
          </cell>
          <cell r="B5059" t="str">
            <v>WARWICK VALLEY CSD</v>
          </cell>
          <cell r="C5059" t="str">
            <v>442101060002</v>
          </cell>
          <cell r="D5059" t="str">
            <v>WARWICK VALLEY HIGH SCHOOL</v>
          </cell>
          <cell r="E5059" t="str">
            <v>Good Standing</v>
          </cell>
        </row>
        <row r="5060">
          <cell r="A5060" t="str">
            <v>442101060000</v>
          </cell>
          <cell r="B5060" t="str">
            <v>WARWICK VALLEY CSD</v>
          </cell>
          <cell r="C5060" t="str">
            <v>442101060000</v>
          </cell>
          <cell r="D5060" t="str">
            <v>WARWICK VALLEY CSD</v>
          </cell>
          <cell r="E5060" t="str">
            <v>Good Standing</v>
          </cell>
        </row>
        <row r="5061">
          <cell r="A5061" t="str">
            <v>442101060000</v>
          </cell>
          <cell r="B5061" t="str">
            <v>WARWICK VALLEY CSD</v>
          </cell>
          <cell r="C5061" t="str">
            <v>442101060003</v>
          </cell>
          <cell r="D5061" t="str">
            <v>WARWICK VALLEY MIDDLE SCHOOL</v>
          </cell>
          <cell r="E5061" t="str">
            <v>Good Standing</v>
          </cell>
        </row>
        <row r="5062">
          <cell r="A5062" t="str">
            <v>442101060000</v>
          </cell>
          <cell r="B5062" t="str">
            <v>WARWICK VALLEY CSD</v>
          </cell>
          <cell r="C5062" t="str">
            <v>442101060004</v>
          </cell>
          <cell r="D5062" t="str">
            <v>PARK AVENUE ELEMENTARY SCHOOL</v>
          </cell>
          <cell r="E5062" t="str">
            <v>Good Standing</v>
          </cell>
        </row>
        <row r="5063">
          <cell r="A5063" t="str">
            <v>442101060000</v>
          </cell>
          <cell r="B5063" t="str">
            <v>WARWICK VALLEY CSD</v>
          </cell>
          <cell r="C5063" t="str">
            <v>442101060006</v>
          </cell>
          <cell r="D5063" t="str">
            <v>KINGS ELEMENTARY SCHOOL</v>
          </cell>
          <cell r="E5063" t="str">
            <v>Good Standing</v>
          </cell>
        </row>
        <row r="5064">
          <cell r="A5064" t="str">
            <v>442101060000</v>
          </cell>
          <cell r="B5064" t="str">
            <v>WARWICK VALLEY CSD</v>
          </cell>
          <cell r="C5064" t="str">
            <v>442101060007</v>
          </cell>
          <cell r="D5064" t="str">
            <v>SANFORDVILLE ELEMENTARY SCHOOL</v>
          </cell>
          <cell r="E5064" t="str">
            <v>Good Standing</v>
          </cell>
        </row>
        <row r="5065">
          <cell r="A5065" t="str">
            <v>440102060000</v>
          </cell>
          <cell r="B5065" t="str">
            <v>WASHINGTONVILLE CSD</v>
          </cell>
          <cell r="C5065" t="str">
            <v>440102060000</v>
          </cell>
          <cell r="D5065" t="str">
            <v>WASHINGTONVILLE CSD</v>
          </cell>
          <cell r="E5065" t="str">
            <v>Good Standing</v>
          </cell>
        </row>
        <row r="5066">
          <cell r="A5066" t="str">
            <v>440102060000</v>
          </cell>
          <cell r="B5066" t="str">
            <v>WASHINGTONVILLE CSD</v>
          </cell>
          <cell r="C5066" t="str">
            <v>440102060001</v>
          </cell>
          <cell r="D5066" t="str">
            <v>LITTLE BRITAIN ELEMENTARY SCHOOL</v>
          </cell>
          <cell r="E5066" t="str">
            <v>Good Standing</v>
          </cell>
        </row>
        <row r="5067">
          <cell r="A5067" t="str">
            <v>440102060000</v>
          </cell>
          <cell r="B5067" t="str">
            <v>WASHINGTONVILLE CSD</v>
          </cell>
          <cell r="C5067" t="str">
            <v>440102060002</v>
          </cell>
          <cell r="D5067" t="str">
            <v>TAFT ELEMENTARY SCHOOL</v>
          </cell>
          <cell r="E5067" t="str">
            <v>Good Standing</v>
          </cell>
        </row>
        <row r="5068">
          <cell r="A5068" t="str">
            <v>440102060000</v>
          </cell>
          <cell r="B5068" t="str">
            <v>WASHINGTONVILLE CSD</v>
          </cell>
          <cell r="C5068" t="str">
            <v>440102060003</v>
          </cell>
          <cell r="D5068" t="str">
            <v>WASHINGTONVILLE SENIOR HIGH SCHOOL</v>
          </cell>
          <cell r="E5068" t="str">
            <v>Good Standing</v>
          </cell>
        </row>
        <row r="5069">
          <cell r="A5069" t="str">
            <v>440102060000</v>
          </cell>
          <cell r="B5069" t="str">
            <v>WASHINGTONVILLE CSD</v>
          </cell>
          <cell r="C5069" t="str">
            <v>440102060004</v>
          </cell>
          <cell r="D5069" t="str">
            <v>WASHINGTONVILLE MIDDLE SCHOOL</v>
          </cell>
          <cell r="E5069" t="str">
            <v>Good Standing</v>
          </cell>
        </row>
        <row r="5070">
          <cell r="A5070" t="str">
            <v>440102060000</v>
          </cell>
          <cell r="B5070" t="str">
            <v>WASHINGTONVILLE CSD</v>
          </cell>
          <cell r="C5070" t="str">
            <v>440102060005</v>
          </cell>
          <cell r="D5070" t="str">
            <v>ROUND HILL ELEMENTARY SCHOOL</v>
          </cell>
          <cell r="E5070" t="str">
            <v>Local Assistance Plan</v>
          </cell>
        </row>
        <row r="5071">
          <cell r="A5071" t="str">
            <v>522101030000</v>
          </cell>
          <cell r="B5071" t="str">
            <v>WATERFORD-HALFMOON UFSD</v>
          </cell>
          <cell r="C5071" t="str">
            <v>522101030000</v>
          </cell>
          <cell r="D5071" t="str">
            <v>WATERFORD-HALFMOON UFSD</v>
          </cell>
          <cell r="E5071" t="str">
            <v>Good Standing</v>
          </cell>
        </row>
        <row r="5072">
          <cell r="A5072" t="str">
            <v>522101030000</v>
          </cell>
          <cell r="B5072" t="str">
            <v>WATERFORD-HALFMOON UFSD</v>
          </cell>
          <cell r="C5072" t="str">
            <v>522101030004</v>
          </cell>
          <cell r="D5072" t="str">
            <v>WATERFORD JUNIOR-SENIOR HIGH SCHOOL</v>
          </cell>
          <cell r="E5072" t="str">
            <v>Good Standing</v>
          </cell>
        </row>
        <row r="5073">
          <cell r="A5073" t="str">
            <v>522101030000</v>
          </cell>
          <cell r="B5073" t="str">
            <v>WATERFORD-HALFMOON UFSD</v>
          </cell>
          <cell r="C5073" t="str">
            <v>522101030005</v>
          </cell>
          <cell r="D5073" t="str">
            <v>WATERFORD ELEMENTARY SCHOOL</v>
          </cell>
          <cell r="E5073" t="str">
            <v>Good Standing</v>
          </cell>
        </row>
        <row r="5074">
          <cell r="A5074" t="str">
            <v>561006060000</v>
          </cell>
          <cell r="B5074" t="str">
            <v>WATERLOO CSD</v>
          </cell>
          <cell r="C5074" t="str">
            <v>561006060000</v>
          </cell>
          <cell r="D5074" t="str">
            <v>WATERLOO CSD</v>
          </cell>
          <cell r="E5074" t="str">
            <v>Good Standing</v>
          </cell>
        </row>
        <row r="5075">
          <cell r="A5075" t="str">
            <v>561006060000</v>
          </cell>
          <cell r="B5075" t="str">
            <v>WATERLOO CSD</v>
          </cell>
          <cell r="C5075" t="str">
            <v>561006060001</v>
          </cell>
          <cell r="D5075" t="str">
            <v>WATERLOO HIGH SCHOOL</v>
          </cell>
          <cell r="E5075" t="str">
            <v>Good Standing</v>
          </cell>
        </row>
        <row r="5076">
          <cell r="A5076" t="str">
            <v>561006060000</v>
          </cell>
          <cell r="B5076" t="str">
            <v>WATERLOO CSD</v>
          </cell>
          <cell r="C5076" t="str">
            <v>561006060002</v>
          </cell>
          <cell r="D5076" t="str">
            <v>LA FAYETTE SCHOOL</v>
          </cell>
          <cell r="E5076" t="str">
            <v>Local Assistance Plan</v>
          </cell>
        </row>
        <row r="5077">
          <cell r="A5077" t="str">
            <v>561006060000</v>
          </cell>
          <cell r="B5077" t="str">
            <v>WATERLOO CSD</v>
          </cell>
          <cell r="C5077" t="str">
            <v>561006060003</v>
          </cell>
          <cell r="D5077" t="str">
            <v>WATERLOO MIDDLE SCHOOL</v>
          </cell>
          <cell r="E5077" t="str">
            <v>Good Standing</v>
          </cell>
        </row>
        <row r="5078">
          <cell r="A5078" t="str">
            <v>561006060000</v>
          </cell>
          <cell r="B5078" t="str">
            <v>WATERLOO CSD</v>
          </cell>
          <cell r="C5078" t="str">
            <v>561006060004</v>
          </cell>
          <cell r="D5078" t="str">
            <v>SKOI-YASE SCHOOL</v>
          </cell>
          <cell r="E5078" t="str">
            <v>Good Standing</v>
          </cell>
        </row>
        <row r="5079">
          <cell r="A5079" t="str">
            <v>561006060000</v>
          </cell>
          <cell r="B5079" t="str">
            <v>WATERLOO CSD</v>
          </cell>
          <cell r="C5079" t="str">
            <v>561006060005</v>
          </cell>
          <cell r="D5079" t="str">
            <v>MAIN STREET ELEMENTARY SCHOOL</v>
          </cell>
          <cell r="E5079" t="str">
            <v>Good Standing</v>
          </cell>
        </row>
        <row r="5080">
          <cell r="A5080" t="str">
            <v>222000010000</v>
          </cell>
          <cell r="B5080" t="str">
            <v>WATERTOWN CITY SD</v>
          </cell>
          <cell r="C5080" t="str">
            <v>222000010000</v>
          </cell>
          <cell r="D5080" t="str">
            <v>WATERTOWN CITY SD</v>
          </cell>
          <cell r="E5080" t="str">
            <v>Good Standing</v>
          </cell>
        </row>
        <row r="5081">
          <cell r="A5081" t="str">
            <v>222000010000</v>
          </cell>
          <cell r="B5081" t="str">
            <v>WATERTOWN CITY SD</v>
          </cell>
          <cell r="C5081" t="str">
            <v>222000010007</v>
          </cell>
          <cell r="D5081" t="str">
            <v>KNICKERBOCKER SCHOOL</v>
          </cell>
          <cell r="E5081" t="str">
            <v>Good Standing</v>
          </cell>
        </row>
        <row r="5082">
          <cell r="A5082" t="str">
            <v>222000010000</v>
          </cell>
          <cell r="B5082" t="str">
            <v>WATERTOWN CITY SD</v>
          </cell>
          <cell r="C5082" t="str">
            <v>222000010010</v>
          </cell>
          <cell r="D5082" t="str">
            <v>SHERMAN SCHOOL</v>
          </cell>
          <cell r="E5082" t="str">
            <v>Good Standing</v>
          </cell>
        </row>
        <row r="5083">
          <cell r="A5083" t="str">
            <v>222000010000</v>
          </cell>
          <cell r="B5083" t="str">
            <v>WATERTOWN CITY SD</v>
          </cell>
          <cell r="C5083" t="str">
            <v>222000010011</v>
          </cell>
          <cell r="D5083" t="str">
            <v>STARBUCK ELEMENTARY SCHOOL</v>
          </cell>
          <cell r="E5083" t="str">
            <v>Local Assistance Plan</v>
          </cell>
        </row>
        <row r="5084">
          <cell r="A5084" t="str">
            <v>222000010000</v>
          </cell>
          <cell r="B5084" t="str">
            <v>WATERTOWN CITY SD</v>
          </cell>
          <cell r="C5084" t="str">
            <v>222000010013</v>
          </cell>
          <cell r="D5084" t="str">
            <v>CASE MIDDLE SCHOOL</v>
          </cell>
          <cell r="E5084" t="str">
            <v>Local Assistance Plan</v>
          </cell>
        </row>
        <row r="5085">
          <cell r="A5085" t="str">
            <v>222000010000</v>
          </cell>
          <cell r="B5085" t="str">
            <v>WATERTOWN CITY SD</v>
          </cell>
          <cell r="C5085" t="str">
            <v>222000010014</v>
          </cell>
          <cell r="D5085" t="str">
            <v>NORTH ELEMENTARY SCHOOL</v>
          </cell>
          <cell r="E5085" t="str">
            <v>Good Standing</v>
          </cell>
        </row>
        <row r="5086">
          <cell r="A5086" t="str">
            <v>222000010000</v>
          </cell>
          <cell r="B5086" t="str">
            <v>WATERTOWN CITY SD</v>
          </cell>
          <cell r="C5086" t="str">
            <v>222000010015</v>
          </cell>
          <cell r="D5086" t="str">
            <v>OHIO STREET SCHOOL</v>
          </cell>
          <cell r="E5086" t="str">
            <v>Good Standing</v>
          </cell>
        </row>
        <row r="5087">
          <cell r="A5087" t="str">
            <v>222000010000</v>
          </cell>
          <cell r="B5087" t="str">
            <v>WATERTOWN CITY SD</v>
          </cell>
          <cell r="C5087" t="str">
            <v>222000010016</v>
          </cell>
          <cell r="D5087" t="str">
            <v>WATERTOWN SENIOR HIGH SCHOOL</v>
          </cell>
          <cell r="E5087" t="str">
            <v>Local Assistance Plan</v>
          </cell>
        </row>
        <row r="5088">
          <cell r="A5088" t="str">
            <v>222000010000</v>
          </cell>
          <cell r="B5088" t="str">
            <v>WATERTOWN CITY SD</v>
          </cell>
          <cell r="C5088" t="str">
            <v>222000010017</v>
          </cell>
          <cell r="D5088" t="str">
            <v>HAROLD T WILEY SCHOOL</v>
          </cell>
          <cell r="E5088" t="str">
            <v>Local Assistance Plan</v>
          </cell>
        </row>
        <row r="5089">
          <cell r="A5089" t="str">
            <v>411902040000</v>
          </cell>
          <cell r="B5089" t="str">
            <v>WATERVILLE CSD</v>
          </cell>
          <cell r="C5089" t="str">
            <v>411902040000</v>
          </cell>
          <cell r="D5089" t="str">
            <v>WATERVILLE CSD</v>
          </cell>
          <cell r="E5089" t="str">
            <v>Focus District</v>
          </cell>
        </row>
        <row r="5090">
          <cell r="A5090" t="str">
            <v>411902040000</v>
          </cell>
          <cell r="B5090" t="str">
            <v>WATERVILLE CSD</v>
          </cell>
          <cell r="C5090" t="str">
            <v>411902040001</v>
          </cell>
          <cell r="D5090" t="str">
            <v>MEMORIAL PARK ELEMENTARY SCHOOL</v>
          </cell>
          <cell r="E5090" t="str">
            <v>Focus</v>
          </cell>
        </row>
        <row r="5091">
          <cell r="A5091" t="str">
            <v>411902040000</v>
          </cell>
          <cell r="B5091" t="str">
            <v>WATERVILLE CSD</v>
          </cell>
          <cell r="C5091" t="str">
            <v>411902040003</v>
          </cell>
          <cell r="D5091" t="str">
            <v>WATERVILLE JR/SR HIGH SCHOOL</v>
          </cell>
          <cell r="E5091" t="str">
            <v>Good Standing</v>
          </cell>
        </row>
        <row r="5092">
          <cell r="A5092" t="str">
            <v>011200010000</v>
          </cell>
          <cell r="B5092" t="str">
            <v>WATERVLIET CITY SD</v>
          </cell>
          <cell r="C5092" t="str">
            <v>011200010000</v>
          </cell>
          <cell r="D5092" t="str">
            <v>WATERVLIET CITY SD</v>
          </cell>
          <cell r="E5092" t="str">
            <v>Good Standing</v>
          </cell>
        </row>
        <row r="5093">
          <cell r="A5093" t="str">
            <v>011200010000</v>
          </cell>
          <cell r="B5093" t="str">
            <v>WATERVLIET CITY SD</v>
          </cell>
          <cell r="C5093" t="str">
            <v>011200010002</v>
          </cell>
          <cell r="D5093" t="str">
            <v>WATERVLIET ELEMENTARY SCHOOL</v>
          </cell>
          <cell r="E5093" t="str">
            <v>Good Standing</v>
          </cell>
        </row>
        <row r="5094">
          <cell r="A5094" t="str">
            <v>011200010000</v>
          </cell>
          <cell r="B5094" t="str">
            <v>WATERVLIET CITY SD</v>
          </cell>
          <cell r="C5094" t="str">
            <v>011200010010</v>
          </cell>
          <cell r="D5094" t="str">
            <v>WATERVLIET JUNIOR-SENIOR HIGH SCHOOL</v>
          </cell>
          <cell r="E5094" t="str">
            <v>Local Assistance Plan</v>
          </cell>
        </row>
        <row r="5095">
          <cell r="A5095" t="str">
            <v>550301060000</v>
          </cell>
          <cell r="B5095" t="str">
            <v>WATKINS GLEN CSD</v>
          </cell>
          <cell r="C5095" t="str">
            <v>550301060004</v>
          </cell>
          <cell r="D5095" t="str">
            <v>WATKINS GLEN CENTRAL HIGH SCHOOL</v>
          </cell>
          <cell r="E5095" t="str">
            <v>Good Standing</v>
          </cell>
        </row>
        <row r="5096">
          <cell r="A5096" t="str">
            <v>550301060000</v>
          </cell>
          <cell r="B5096" t="str">
            <v>WATKINS GLEN CSD</v>
          </cell>
          <cell r="C5096" t="str">
            <v>550301060000</v>
          </cell>
          <cell r="D5096" t="str">
            <v>WATKINS GLEN CSD</v>
          </cell>
          <cell r="E5096" t="str">
            <v>Good Standing</v>
          </cell>
        </row>
        <row r="5097">
          <cell r="A5097" t="str">
            <v>550301060000</v>
          </cell>
          <cell r="B5097" t="str">
            <v>WATKINS GLEN CSD</v>
          </cell>
          <cell r="C5097" t="str">
            <v>550301060002</v>
          </cell>
          <cell r="D5097" t="str">
            <v>WATKINS GLEN ELEMENTARY SCHOOL</v>
          </cell>
          <cell r="E5097" t="str">
            <v>Good Standing</v>
          </cell>
        </row>
        <row r="5098">
          <cell r="A5098" t="str">
            <v>550301060000</v>
          </cell>
          <cell r="B5098" t="str">
            <v>WATKINS GLEN CSD</v>
          </cell>
          <cell r="C5098" t="str">
            <v>550301060003</v>
          </cell>
          <cell r="D5098" t="str">
            <v>WATKINS GLEN MIDDLE SCHOOL</v>
          </cell>
          <cell r="E5098" t="str">
            <v>Good Standing</v>
          </cell>
        </row>
        <row r="5099">
          <cell r="A5099" t="str">
            <v>600101060000</v>
          </cell>
          <cell r="B5099" t="str">
            <v>WAVERLY CSD</v>
          </cell>
          <cell r="C5099" t="str">
            <v>600101060000</v>
          </cell>
          <cell r="D5099" t="str">
            <v>WAVERLY CSD</v>
          </cell>
          <cell r="E5099" t="str">
            <v>Good Standing</v>
          </cell>
        </row>
        <row r="5100">
          <cell r="A5100" t="str">
            <v>600101060000</v>
          </cell>
          <cell r="B5100" t="str">
            <v>WAVERLY CSD</v>
          </cell>
          <cell r="C5100" t="str">
            <v>600101060001</v>
          </cell>
          <cell r="D5100" t="str">
            <v>CHEMUNG ELEMENTARY SCHOOL</v>
          </cell>
          <cell r="E5100" t="str">
            <v>Good Standing</v>
          </cell>
        </row>
        <row r="5101">
          <cell r="A5101" t="str">
            <v>600101060000</v>
          </cell>
          <cell r="B5101" t="str">
            <v>WAVERLY CSD</v>
          </cell>
          <cell r="C5101" t="str">
            <v>600101060002</v>
          </cell>
          <cell r="D5101" t="str">
            <v>ELM STREET ELEMENTARY SCHOOL</v>
          </cell>
          <cell r="E5101" t="str">
            <v>Local Assistance Plan</v>
          </cell>
        </row>
        <row r="5102">
          <cell r="A5102" t="str">
            <v>600101060000</v>
          </cell>
          <cell r="B5102" t="str">
            <v>WAVERLY CSD</v>
          </cell>
          <cell r="C5102" t="str">
            <v>600101060004</v>
          </cell>
          <cell r="D5102" t="str">
            <v>LINCOLN STREET ELEMENTARY SCHOOL</v>
          </cell>
          <cell r="E5102" t="str">
            <v>Good Standing</v>
          </cell>
        </row>
        <row r="5103">
          <cell r="A5103" t="str">
            <v>600101060000</v>
          </cell>
          <cell r="B5103" t="str">
            <v>WAVERLY CSD</v>
          </cell>
          <cell r="C5103" t="str">
            <v>600101060005</v>
          </cell>
          <cell r="D5103" t="str">
            <v>WAVERLY MIDDLE SCHOOL</v>
          </cell>
          <cell r="E5103" t="str">
            <v>Local Assistance Plan</v>
          </cell>
        </row>
        <row r="5104">
          <cell r="A5104" t="str">
            <v>600101060000</v>
          </cell>
          <cell r="B5104" t="str">
            <v>WAVERLY CSD</v>
          </cell>
          <cell r="C5104" t="str">
            <v>600101060006</v>
          </cell>
          <cell r="D5104" t="str">
            <v>WAVERLY HIGH SCHOOL</v>
          </cell>
          <cell r="E5104" t="str">
            <v>Good Standing</v>
          </cell>
        </row>
        <row r="5105">
          <cell r="A5105" t="str">
            <v>573002040000</v>
          </cell>
          <cell r="B5105" t="str">
            <v>WAYLAND-COHOCTON CSD</v>
          </cell>
          <cell r="C5105" t="str">
            <v>573002040000</v>
          </cell>
          <cell r="D5105" t="str">
            <v>WAYLAND-COHOCTON CSD</v>
          </cell>
          <cell r="E5105" t="str">
            <v>Good Standing</v>
          </cell>
        </row>
        <row r="5106">
          <cell r="A5106" t="str">
            <v>573002040000</v>
          </cell>
          <cell r="B5106" t="str">
            <v>WAYLAND-COHOCTON CSD</v>
          </cell>
          <cell r="C5106" t="str">
            <v>573002040001</v>
          </cell>
          <cell r="D5106" t="str">
            <v>WAYLAND-COHOCTON HIGH SCHOOL</v>
          </cell>
          <cell r="E5106" t="str">
            <v>Good Standing</v>
          </cell>
        </row>
        <row r="5107">
          <cell r="A5107" t="str">
            <v>573002040000</v>
          </cell>
          <cell r="B5107" t="str">
            <v>WAYLAND-COHOCTON CSD</v>
          </cell>
          <cell r="C5107" t="str">
            <v>573002040002</v>
          </cell>
          <cell r="D5107" t="str">
            <v>WAYLAND ELEMENTARY SCHOOL</v>
          </cell>
          <cell r="E5107" t="str">
            <v>Good Standing</v>
          </cell>
        </row>
        <row r="5108">
          <cell r="A5108" t="str">
            <v>573002040000</v>
          </cell>
          <cell r="B5108" t="str">
            <v>WAYLAND-COHOCTON CSD</v>
          </cell>
          <cell r="C5108" t="str">
            <v>573002040003</v>
          </cell>
          <cell r="D5108" t="str">
            <v>WAYLAND-COHOCTON MIDDLE SCHOOL</v>
          </cell>
          <cell r="E5108" t="str">
            <v>Good Standing</v>
          </cell>
        </row>
        <row r="5109">
          <cell r="A5109" t="str">
            <v>573002040000</v>
          </cell>
          <cell r="B5109" t="str">
            <v>WAYLAND-COHOCTON CSD</v>
          </cell>
          <cell r="C5109" t="str">
            <v>573002040004</v>
          </cell>
          <cell r="D5109" t="str">
            <v>COHOCTON ELEMENTARY SCHOOL</v>
          </cell>
          <cell r="E5109" t="str">
            <v>Good Standing</v>
          </cell>
        </row>
        <row r="5110">
          <cell r="A5110" t="str">
            <v>650801060000</v>
          </cell>
          <cell r="B5110" t="str">
            <v>WAYNE CSD</v>
          </cell>
          <cell r="C5110" t="str">
            <v>650801060000</v>
          </cell>
          <cell r="D5110" t="str">
            <v>WAYNE CSD</v>
          </cell>
          <cell r="E5110" t="str">
            <v>Good Standing</v>
          </cell>
        </row>
        <row r="5111">
          <cell r="A5111" t="str">
            <v>650801060000</v>
          </cell>
          <cell r="B5111" t="str">
            <v>WAYNE CSD</v>
          </cell>
          <cell r="C5111" t="str">
            <v>650801060001</v>
          </cell>
          <cell r="D5111" t="str">
            <v>ONTARIO ELEMENTARY SCHOOL</v>
          </cell>
          <cell r="E5111" t="str">
            <v>Good Standing</v>
          </cell>
        </row>
        <row r="5112">
          <cell r="A5112" t="str">
            <v>650801060000</v>
          </cell>
          <cell r="B5112" t="str">
            <v>WAYNE CSD</v>
          </cell>
          <cell r="C5112" t="str">
            <v>650801060003</v>
          </cell>
          <cell r="D5112" t="str">
            <v>WAYNE SENIOR HIGH SCHOOL</v>
          </cell>
          <cell r="E5112" t="str">
            <v>Good Standing</v>
          </cell>
        </row>
        <row r="5113">
          <cell r="A5113" t="str">
            <v>650801060000</v>
          </cell>
          <cell r="B5113" t="str">
            <v>WAYNE CSD</v>
          </cell>
          <cell r="C5113" t="str">
            <v>650801060004</v>
          </cell>
          <cell r="D5113" t="str">
            <v>ONTARIO PRIMARY SCHOOL</v>
          </cell>
          <cell r="E5113" t="str">
            <v>Good Standing</v>
          </cell>
        </row>
        <row r="5114">
          <cell r="A5114" t="str">
            <v>650801060000</v>
          </cell>
          <cell r="B5114" t="str">
            <v>WAYNE CSD</v>
          </cell>
          <cell r="C5114" t="str">
            <v>650801060005</v>
          </cell>
          <cell r="D5114" t="str">
            <v>WAYNE CENTRAL MIDDLE SCHOOL</v>
          </cell>
          <cell r="E5114" t="str">
            <v>Good Standing</v>
          </cell>
        </row>
        <row r="5115">
          <cell r="A5115" t="str">
            <v>650801060000</v>
          </cell>
          <cell r="B5115" t="str">
            <v>WAYNE CSD</v>
          </cell>
          <cell r="C5115" t="str">
            <v>650801060006</v>
          </cell>
          <cell r="D5115" t="str">
            <v>FREEWILL ELEMENTARY SCHOOL</v>
          </cell>
          <cell r="E5115" t="str">
            <v>Good Standing</v>
          </cell>
        </row>
        <row r="5116">
          <cell r="A5116" t="str">
            <v>261901060000</v>
          </cell>
          <cell r="B5116" t="str">
            <v>WEBSTER CSD</v>
          </cell>
          <cell r="C5116" t="str">
            <v>261901060000</v>
          </cell>
          <cell r="D5116" t="str">
            <v>WEBSTER CSD</v>
          </cell>
          <cell r="E5116" t="str">
            <v>Good Standing</v>
          </cell>
        </row>
        <row r="5117">
          <cell r="A5117" t="str">
            <v>261901060000</v>
          </cell>
          <cell r="B5117" t="str">
            <v>WEBSTER CSD</v>
          </cell>
          <cell r="C5117" t="str">
            <v>261901060002</v>
          </cell>
          <cell r="D5117" t="str">
            <v>DEWITT ROAD ELEMENTARY SCHOOL</v>
          </cell>
          <cell r="E5117" t="str">
            <v>Good Standing</v>
          </cell>
        </row>
        <row r="5118">
          <cell r="A5118" t="str">
            <v>261901060000</v>
          </cell>
          <cell r="B5118" t="str">
            <v>WEBSTER CSD</v>
          </cell>
          <cell r="C5118" t="str">
            <v>261901060003</v>
          </cell>
          <cell r="D5118" t="str">
            <v>KLEM ROAD NORTH ELEMENTARY SCHOOL</v>
          </cell>
          <cell r="E5118" t="str">
            <v>Good Standing</v>
          </cell>
        </row>
        <row r="5119">
          <cell r="A5119" t="str">
            <v>261901060000</v>
          </cell>
          <cell r="B5119" t="str">
            <v>WEBSTER CSD</v>
          </cell>
          <cell r="C5119" t="str">
            <v>261901060004</v>
          </cell>
          <cell r="D5119" t="str">
            <v>PLANK ROAD NORTH ELEMENTARY SCHOOL</v>
          </cell>
          <cell r="E5119" t="str">
            <v>Good Standing</v>
          </cell>
        </row>
        <row r="5120">
          <cell r="A5120" t="str">
            <v>261901060000</v>
          </cell>
          <cell r="B5120" t="str">
            <v>WEBSTER CSD</v>
          </cell>
          <cell r="C5120" t="str">
            <v>261901060006</v>
          </cell>
          <cell r="D5120" t="str">
            <v>STATE ROAD ELEMENTARY SCHOOL</v>
          </cell>
          <cell r="E5120" t="str">
            <v>Good Standing</v>
          </cell>
        </row>
        <row r="5121">
          <cell r="A5121" t="str">
            <v>261901060000</v>
          </cell>
          <cell r="B5121" t="str">
            <v>WEBSTER CSD</v>
          </cell>
          <cell r="C5121" t="str">
            <v>261901060007</v>
          </cell>
          <cell r="D5121" t="str">
            <v>SPRY MIDDLE SCHOOL</v>
          </cell>
          <cell r="E5121" t="str">
            <v>Good Standing</v>
          </cell>
        </row>
        <row r="5122">
          <cell r="A5122" t="str">
            <v>261901060000</v>
          </cell>
          <cell r="B5122" t="str">
            <v>WEBSTER CSD</v>
          </cell>
          <cell r="C5122" t="str">
            <v>261901060009</v>
          </cell>
          <cell r="D5122" t="str">
            <v>WEBSTER-SCHROEDER HIGH SCHOOL</v>
          </cell>
          <cell r="E5122" t="str">
            <v>Good Standing</v>
          </cell>
        </row>
        <row r="5123">
          <cell r="A5123" t="str">
            <v>261901060000</v>
          </cell>
          <cell r="B5123" t="str">
            <v>WEBSTER CSD</v>
          </cell>
          <cell r="C5123" t="str">
            <v>261901060010</v>
          </cell>
          <cell r="D5123" t="str">
            <v>WILLINK MIDDLE SCHOOL</v>
          </cell>
          <cell r="E5123" t="str">
            <v>Good Standing</v>
          </cell>
        </row>
        <row r="5124">
          <cell r="A5124" t="str">
            <v>261901060000</v>
          </cell>
          <cell r="B5124" t="str">
            <v>WEBSTER CSD</v>
          </cell>
          <cell r="C5124" t="str">
            <v>261901060011</v>
          </cell>
          <cell r="D5124" t="str">
            <v>PLANK ROAD SOUTH ELEMENTARY SCHOOL</v>
          </cell>
          <cell r="E5124" t="str">
            <v>Local Assistance Plan</v>
          </cell>
        </row>
        <row r="5125">
          <cell r="A5125" t="str">
            <v>261901060000</v>
          </cell>
          <cell r="B5125" t="str">
            <v>WEBSTER CSD</v>
          </cell>
          <cell r="C5125" t="str">
            <v>261901060013</v>
          </cell>
          <cell r="D5125" t="str">
            <v>KLEM ROAD SOUTH ELEMENTARY SCHOOL</v>
          </cell>
          <cell r="E5125" t="str">
            <v>Good Standing</v>
          </cell>
        </row>
        <row r="5126">
          <cell r="A5126" t="str">
            <v>261901060000</v>
          </cell>
          <cell r="B5126" t="str">
            <v>WEBSTER CSD</v>
          </cell>
          <cell r="C5126" t="str">
            <v>261901060014</v>
          </cell>
          <cell r="D5126" t="str">
            <v>SCHLEGEL ROAD ELEMENTARY SCHOOL</v>
          </cell>
          <cell r="E5126" t="str">
            <v>Good Standing</v>
          </cell>
        </row>
        <row r="5127">
          <cell r="A5127" t="str">
            <v>261901060000</v>
          </cell>
          <cell r="B5127" t="str">
            <v>WEBSTER CSD</v>
          </cell>
          <cell r="C5127" t="str">
            <v>261901060015</v>
          </cell>
          <cell r="D5127" t="str">
            <v>THOMAS HIGH SCHOOL</v>
          </cell>
          <cell r="E5127" t="str">
            <v>Good Standing</v>
          </cell>
        </row>
        <row r="5128">
          <cell r="A5128" t="str">
            <v>050301040000</v>
          </cell>
          <cell r="B5128" t="str">
            <v>WEEDSPORT CSD</v>
          </cell>
          <cell r="C5128" t="str">
            <v>050301040000</v>
          </cell>
          <cell r="D5128" t="str">
            <v>WEEDSPORT CSD</v>
          </cell>
          <cell r="E5128" t="str">
            <v>Good Standing</v>
          </cell>
        </row>
        <row r="5129">
          <cell r="A5129" t="str">
            <v>050301040000</v>
          </cell>
          <cell r="B5129" t="str">
            <v>WEEDSPORT CSD</v>
          </cell>
          <cell r="C5129" t="str">
            <v>050301040002</v>
          </cell>
          <cell r="D5129" t="str">
            <v>WEEDSPORT JUNIOR-SENIOR HIGH SCHOOL</v>
          </cell>
          <cell r="E5129" t="str">
            <v>Good Standing</v>
          </cell>
        </row>
        <row r="5130">
          <cell r="A5130" t="str">
            <v>050301040000</v>
          </cell>
          <cell r="B5130" t="str">
            <v>WEEDSPORT CSD</v>
          </cell>
          <cell r="C5130" t="str">
            <v>050301040003</v>
          </cell>
          <cell r="D5130" t="str">
            <v>WEEDSPORT ELEMENTARY SCHOOL</v>
          </cell>
          <cell r="E5130" t="str">
            <v>Good Standing</v>
          </cell>
        </row>
        <row r="5131">
          <cell r="A5131" t="str">
            <v>200901040000</v>
          </cell>
          <cell r="B5131" t="str">
            <v>WELLS CSD</v>
          </cell>
          <cell r="C5131" t="str">
            <v>200901040000</v>
          </cell>
          <cell r="D5131" t="str">
            <v>WELLS CSD</v>
          </cell>
          <cell r="E5131" t="str">
            <v>Good Standing</v>
          </cell>
        </row>
        <row r="5132">
          <cell r="A5132" t="str">
            <v>200901040000</v>
          </cell>
          <cell r="B5132" t="str">
            <v>WELLS CSD</v>
          </cell>
          <cell r="C5132" t="str">
            <v>200901040001</v>
          </cell>
          <cell r="D5132" t="str">
            <v>WELLS SCHOOL</v>
          </cell>
          <cell r="E5132" t="str">
            <v>Good Standing</v>
          </cell>
        </row>
        <row r="5133">
          <cell r="A5133" t="str">
            <v>022601060000</v>
          </cell>
          <cell r="B5133" t="str">
            <v>WELLSVILLE CSD</v>
          </cell>
          <cell r="C5133" t="str">
            <v>022601060000</v>
          </cell>
          <cell r="D5133" t="str">
            <v>WELLSVILLE CSD</v>
          </cell>
          <cell r="E5133" t="str">
            <v>Focus District</v>
          </cell>
        </row>
        <row r="5134">
          <cell r="A5134" t="str">
            <v>022601060000</v>
          </cell>
          <cell r="B5134" t="str">
            <v>WELLSVILLE CSD</v>
          </cell>
          <cell r="C5134" t="str">
            <v>022601060002</v>
          </cell>
          <cell r="D5134" t="str">
            <v>WELLSVILLE MIDDLE SCHOOL</v>
          </cell>
          <cell r="E5134" t="str">
            <v>Focus</v>
          </cell>
        </row>
        <row r="5135">
          <cell r="A5135" t="str">
            <v>022601060000</v>
          </cell>
          <cell r="B5135" t="str">
            <v>WELLSVILLE CSD</v>
          </cell>
          <cell r="C5135" t="str">
            <v>022601060004</v>
          </cell>
          <cell r="D5135" t="str">
            <v>WELLSVILLE SENIOR HIGH SCHOOL</v>
          </cell>
          <cell r="E5135" t="str">
            <v>Focus</v>
          </cell>
        </row>
        <row r="5136">
          <cell r="A5136" t="str">
            <v>022601060000</v>
          </cell>
          <cell r="B5136" t="str">
            <v>WELLSVILLE CSD</v>
          </cell>
          <cell r="C5136" t="str">
            <v>022601060005</v>
          </cell>
          <cell r="D5136" t="str">
            <v>WELLSVILLE ELEMENTARY SCHOOL</v>
          </cell>
          <cell r="E5136" t="str">
            <v>Focus</v>
          </cell>
        </row>
        <row r="5137">
          <cell r="A5137" t="str">
            <v>580102030000</v>
          </cell>
          <cell r="B5137" t="str">
            <v>WEST BABYLON UFSD</v>
          </cell>
          <cell r="C5137" t="str">
            <v>580102030000</v>
          </cell>
          <cell r="D5137" t="str">
            <v>WEST BABYLON UFSD</v>
          </cell>
          <cell r="E5137" t="str">
            <v>Good Standing</v>
          </cell>
        </row>
        <row r="5138">
          <cell r="A5138" t="str">
            <v>580102030000</v>
          </cell>
          <cell r="B5138" t="str">
            <v>WEST BABYLON UFSD</v>
          </cell>
          <cell r="C5138" t="str">
            <v>580102030001</v>
          </cell>
          <cell r="D5138" t="str">
            <v>FOREST AVENUE SCHOOL</v>
          </cell>
          <cell r="E5138" t="str">
            <v>Good Standing</v>
          </cell>
        </row>
        <row r="5139">
          <cell r="A5139" t="str">
            <v>580102030000</v>
          </cell>
          <cell r="B5139" t="str">
            <v>WEST BABYLON UFSD</v>
          </cell>
          <cell r="C5139" t="str">
            <v>580102030002</v>
          </cell>
          <cell r="D5139" t="str">
            <v>JOHN F KENNEDY SCHOOL</v>
          </cell>
          <cell r="E5139" t="str">
            <v>Good Standing</v>
          </cell>
        </row>
        <row r="5140">
          <cell r="A5140" t="str">
            <v>580102030000</v>
          </cell>
          <cell r="B5140" t="str">
            <v>WEST BABYLON UFSD</v>
          </cell>
          <cell r="C5140" t="str">
            <v>580102030004</v>
          </cell>
          <cell r="D5140" t="str">
            <v>SANTAPOGUE SCHOOL</v>
          </cell>
          <cell r="E5140" t="str">
            <v>Good Standing</v>
          </cell>
        </row>
        <row r="5141">
          <cell r="A5141" t="str">
            <v>580102030000</v>
          </cell>
          <cell r="B5141" t="str">
            <v>WEST BABYLON UFSD</v>
          </cell>
          <cell r="C5141" t="str">
            <v>580102030005</v>
          </cell>
          <cell r="D5141" t="str">
            <v>SOUTH BAY SCHOOL</v>
          </cell>
          <cell r="E5141" t="str">
            <v>Good Standing</v>
          </cell>
        </row>
        <row r="5142">
          <cell r="A5142" t="str">
            <v>580102030000</v>
          </cell>
          <cell r="B5142" t="str">
            <v>WEST BABYLON UFSD</v>
          </cell>
          <cell r="C5142" t="str">
            <v>580102030006</v>
          </cell>
          <cell r="D5142" t="str">
            <v>TOOKER AVENUE SCHOOL</v>
          </cell>
          <cell r="E5142" t="str">
            <v>Good Standing</v>
          </cell>
        </row>
        <row r="5143">
          <cell r="A5143" t="str">
            <v>580102030000</v>
          </cell>
          <cell r="B5143" t="str">
            <v>WEST BABYLON UFSD</v>
          </cell>
          <cell r="C5143" t="str">
            <v>580102030007</v>
          </cell>
          <cell r="D5143" t="str">
            <v>WEST BABYLON JUNIOR HIGH SCHOOL</v>
          </cell>
          <cell r="E5143" t="str">
            <v>Good Standing</v>
          </cell>
        </row>
        <row r="5144">
          <cell r="A5144" t="str">
            <v>580102030000</v>
          </cell>
          <cell r="B5144" t="str">
            <v>WEST BABYLON UFSD</v>
          </cell>
          <cell r="C5144" t="str">
            <v>580102030008</v>
          </cell>
          <cell r="D5144" t="str">
            <v>WEST BABYLON SENIOR HIGH SCHOOL</v>
          </cell>
          <cell r="E5144" t="str">
            <v>Good Standing</v>
          </cell>
        </row>
        <row r="5145">
          <cell r="A5145" t="str">
            <v>210302040000</v>
          </cell>
          <cell r="B5145" t="str">
            <v>WEST CANADA VALLEY CSD</v>
          </cell>
          <cell r="C5145" t="str">
            <v>210302040000</v>
          </cell>
          <cell r="D5145" t="str">
            <v>WEST CANADA VALLEY CSD</v>
          </cell>
          <cell r="E5145" t="str">
            <v>Good Standing</v>
          </cell>
        </row>
        <row r="5146">
          <cell r="A5146" t="str">
            <v>210302040000</v>
          </cell>
          <cell r="B5146" t="str">
            <v>WEST CANADA VALLEY CSD</v>
          </cell>
          <cell r="C5146" t="str">
            <v>210302040003</v>
          </cell>
          <cell r="D5146" t="str">
            <v>WEST CANADA VALLEY JUNIOR-SENIOR HS</v>
          </cell>
          <cell r="E5146" t="str">
            <v>Good Standing</v>
          </cell>
        </row>
        <row r="5147">
          <cell r="A5147" t="str">
            <v>210302040000</v>
          </cell>
          <cell r="B5147" t="str">
            <v>WEST CANADA VALLEY CSD</v>
          </cell>
          <cell r="C5147" t="str">
            <v>210302040005</v>
          </cell>
          <cell r="D5147" t="str">
            <v>WEST CANADA VALLEY ELEMENTARY SCHOOL</v>
          </cell>
          <cell r="E5147" t="str">
            <v>Good Standing</v>
          </cell>
        </row>
        <row r="5148">
          <cell r="A5148" t="str">
            <v>420101060000</v>
          </cell>
          <cell r="B5148" t="str">
            <v>WEST GENESEE CSD</v>
          </cell>
          <cell r="C5148" t="str">
            <v>420101060006</v>
          </cell>
          <cell r="D5148" t="str">
            <v>SPLIT ROCK ELEMENTARY SCHOOL</v>
          </cell>
          <cell r="E5148" t="str">
            <v>Good Standing</v>
          </cell>
        </row>
        <row r="5149">
          <cell r="A5149" t="str">
            <v>420101060000</v>
          </cell>
          <cell r="B5149" t="str">
            <v>WEST GENESEE CSD</v>
          </cell>
          <cell r="C5149" t="str">
            <v>420101060000</v>
          </cell>
          <cell r="D5149" t="str">
            <v>WEST GENESEE CSD</v>
          </cell>
          <cell r="E5149" t="str">
            <v>Good Standing</v>
          </cell>
        </row>
        <row r="5150">
          <cell r="A5150" t="str">
            <v>420101060000</v>
          </cell>
          <cell r="B5150" t="str">
            <v>WEST GENESEE CSD</v>
          </cell>
          <cell r="C5150" t="str">
            <v>420101060001</v>
          </cell>
          <cell r="D5150" t="str">
            <v>EAST HILL ELEMENTARY SCHOOL</v>
          </cell>
          <cell r="E5150" t="str">
            <v>Good Standing</v>
          </cell>
        </row>
        <row r="5151">
          <cell r="A5151" t="str">
            <v>420101060000</v>
          </cell>
          <cell r="B5151" t="str">
            <v>WEST GENESEE CSD</v>
          </cell>
          <cell r="C5151" t="str">
            <v>420101060003</v>
          </cell>
          <cell r="D5151" t="str">
            <v>STONEHEDGE ELEMENTARY SCHOOL</v>
          </cell>
          <cell r="E5151" t="str">
            <v>Good Standing</v>
          </cell>
        </row>
        <row r="5152">
          <cell r="A5152" t="str">
            <v>420101060000</v>
          </cell>
          <cell r="B5152" t="str">
            <v>WEST GENESEE CSD</v>
          </cell>
          <cell r="C5152" t="str">
            <v>420101060005</v>
          </cell>
          <cell r="D5152" t="str">
            <v>ONONDAGA ROAD ELEMENTARY SCHOOL</v>
          </cell>
          <cell r="E5152" t="str">
            <v>Good Standing</v>
          </cell>
        </row>
        <row r="5153">
          <cell r="A5153" t="str">
            <v>420101060000</v>
          </cell>
          <cell r="B5153" t="str">
            <v>WEST GENESEE CSD</v>
          </cell>
          <cell r="C5153" t="str">
            <v>420101060008</v>
          </cell>
          <cell r="D5153" t="str">
            <v>WEST GENESEE MIDDLE SCHOOL</v>
          </cell>
          <cell r="E5153" t="str">
            <v>Good Standing</v>
          </cell>
        </row>
        <row r="5154">
          <cell r="A5154" t="str">
            <v>420101060000</v>
          </cell>
          <cell r="B5154" t="str">
            <v>WEST GENESEE CSD</v>
          </cell>
          <cell r="C5154" t="str">
            <v>420101060009</v>
          </cell>
          <cell r="D5154" t="str">
            <v>WEST GENESEE SENIOR HIGH SCHOOL</v>
          </cell>
          <cell r="E5154" t="str">
            <v>Good Standing</v>
          </cell>
        </row>
        <row r="5155">
          <cell r="A5155" t="str">
            <v>420101060000</v>
          </cell>
          <cell r="B5155" t="str">
            <v>WEST GENESEE CSD</v>
          </cell>
          <cell r="C5155" t="str">
            <v>420101060011</v>
          </cell>
          <cell r="D5155" t="str">
            <v>CAMILLUS MIDDLE SCHOOL</v>
          </cell>
          <cell r="E5155" t="str">
            <v>Good Standing</v>
          </cell>
        </row>
        <row r="5156">
          <cell r="A5156" t="str">
            <v>280227030000</v>
          </cell>
          <cell r="B5156" t="str">
            <v>WEST HEMPSTEAD UFSD</v>
          </cell>
          <cell r="C5156" t="str">
            <v>280227030000</v>
          </cell>
          <cell r="D5156" t="str">
            <v>WEST HEMPSTEAD UFSD</v>
          </cell>
          <cell r="E5156" t="str">
            <v>Good Standing</v>
          </cell>
        </row>
        <row r="5157">
          <cell r="A5157" t="str">
            <v>280227030000</v>
          </cell>
          <cell r="B5157" t="str">
            <v>WEST HEMPSTEAD UFSD</v>
          </cell>
          <cell r="C5157" t="str">
            <v>280227030002</v>
          </cell>
          <cell r="D5157" t="str">
            <v>CORNWELL AVENUE SCHOOL</v>
          </cell>
          <cell r="E5157" t="str">
            <v>Good Standing</v>
          </cell>
        </row>
        <row r="5158">
          <cell r="A5158" t="str">
            <v>280227030000</v>
          </cell>
          <cell r="B5158" t="str">
            <v>WEST HEMPSTEAD UFSD</v>
          </cell>
          <cell r="C5158" t="str">
            <v>280227030003</v>
          </cell>
          <cell r="D5158" t="str">
            <v>CHESTNUT STREET SCHOOL</v>
          </cell>
          <cell r="E5158" t="str">
            <v>Good Standing</v>
          </cell>
        </row>
        <row r="5159">
          <cell r="A5159" t="str">
            <v>280227030000</v>
          </cell>
          <cell r="B5159" t="str">
            <v>WEST HEMPSTEAD UFSD</v>
          </cell>
          <cell r="C5159" t="str">
            <v>280227030004</v>
          </cell>
          <cell r="D5159" t="str">
            <v>WEST HEMPSTEAD MIDDLE SCHOOL</v>
          </cell>
          <cell r="E5159" t="str">
            <v>Good Standing</v>
          </cell>
        </row>
        <row r="5160">
          <cell r="A5160" t="str">
            <v>280227030000</v>
          </cell>
          <cell r="B5160" t="str">
            <v>WEST HEMPSTEAD UFSD</v>
          </cell>
          <cell r="C5160" t="str">
            <v>280227030005</v>
          </cell>
          <cell r="D5160" t="str">
            <v>WEST HEMPSTEAD HIGH SCHOOL</v>
          </cell>
          <cell r="E5160" t="str">
            <v>Good Standing</v>
          </cell>
        </row>
        <row r="5161">
          <cell r="A5161" t="str">
            <v>280227030000</v>
          </cell>
          <cell r="B5161" t="str">
            <v>WEST HEMPSTEAD UFSD</v>
          </cell>
          <cell r="C5161" t="str">
            <v>280227030006</v>
          </cell>
          <cell r="D5161" t="str">
            <v>GEORGE WASHINGTON SCHOOL</v>
          </cell>
          <cell r="E5161" t="str">
            <v>Good Standing</v>
          </cell>
        </row>
        <row r="5162">
          <cell r="A5162" t="str">
            <v>260803060000</v>
          </cell>
          <cell r="B5162" t="str">
            <v>WEST IRONDEQUOIT CSD</v>
          </cell>
          <cell r="C5162" t="str">
            <v>260803060003</v>
          </cell>
          <cell r="D5162" t="str">
            <v>IROQUOIS MIDDLE SCHOOL</v>
          </cell>
          <cell r="E5162" t="str">
            <v>Good Standing</v>
          </cell>
        </row>
        <row r="5163">
          <cell r="A5163" t="str">
            <v>260803060000</v>
          </cell>
          <cell r="B5163" t="str">
            <v>WEST IRONDEQUOIT CSD</v>
          </cell>
          <cell r="C5163" t="str">
            <v>260803060004</v>
          </cell>
          <cell r="D5163" t="str">
            <v>ROGERS MIDDLE SCHOOL</v>
          </cell>
          <cell r="E5163" t="str">
            <v>Good Standing</v>
          </cell>
        </row>
        <row r="5164">
          <cell r="A5164" t="str">
            <v>260803060000</v>
          </cell>
          <cell r="B5164" t="str">
            <v>WEST IRONDEQUOIT CSD</v>
          </cell>
          <cell r="C5164" t="str">
            <v>260803060005</v>
          </cell>
          <cell r="D5164" t="str">
            <v>IRONDEQUOIT HIGH SCHOOL</v>
          </cell>
          <cell r="E5164" t="str">
            <v>Good Standing</v>
          </cell>
        </row>
        <row r="5165">
          <cell r="A5165" t="str">
            <v>260803060000</v>
          </cell>
          <cell r="B5165" t="str">
            <v>WEST IRONDEQUOIT CSD</v>
          </cell>
          <cell r="C5165" t="str">
            <v>260803060000</v>
          </cell>
          <cell r="D5165" t="str">
            <v>WEST IRONDEQUOIT CSD</v>
          </cell>
          <cell r="E5165" t="str">
            <v>Good Standing</v>
          </cell>
        </row>
        <row r="5166">
          <cell r="A5166" t="str">
            <v>260803060000</v>
          </cell>
          <cell r="B5166" t="str">
            <v>WEST IRONDEQUOIT CSD</v>
          </cell>
          <cell r="C5166" t="str">
            <v>260803060001</v>
          </cell>
          <cell r="D5166" t="str">
            <v>BRIARWOOD SCHOOL</v>
          </cell>
          <cell r="E5166" t="str">
            <v>Good Standing</v>
          </cell>
        </row>
        <row r="5167">
          <cell r="A5167" t="str">
            <v>260803060000</v>
          </cell>
          <cell r="B5167" t="str">
            <v>WEST IRONDEQUOIT CSD</v>
          </cell>
          <cell r="C5167" t="str">
            <v>260803060002</v>
          </cell>
          <cell r="D5167" t="str">
            <v>DAKE JUNIOR HIGH SCHOOL</v>
          </cell>
          <cell r="E5167" t="str">
            <v>Good Standing</v>
          </cell>
        </row>
        <row r="5168">
          <cell r="A5168" t="str">
            <v>260803060000</v>
          </cell>
          <cell r="B5168" t="str">
            <v>WEST IRONDEQUOIT CSD</v>
          </cell>
          <cell r="C5168" t="str">
            <v>260803060007</v>
          </cell>
          <cell r="D5168" t="str">
            <v>SENECA SCHOOL</v>
          </cell>
          <cell r="E5168" t="str">
            <v>Good Standing</v>
          </cell>
        </row>
        <row r="5169">
          <cell r="A5169" t="str">
            <v>260803060000</v>
          </cell>
          <cell r="B5169" t="str">
            <v>WEST IRONDEQUOIT CSD</v>
          </cell>
          <cell r="C5169" t="str">
            <v>260803060009</v>
          </cell>
          <cell r="D5169" t="str">
            <v>COLEBROOK SCHOOL</v>
          </cell>
          <cell r="E5169" t="str">
            <v>Good Standing</v>
          </cell>
        </row>
        <row r="5170">
          <cell r="A5170" t="str">
            <v>260803060000</v>
          </cell>
          <cell r="B5170" t="str">
            <v>WEST IRONDEQUOIT CSD</v>
          </cell>
          <cell r="C5170" t="str">
            <v>260803060011</v>
          </cell>
          <cell r="D5170" t="str">
            <v>SOUTHLAWN SCHOOL</v>
          </cell>
          <cell r="E5170" t="str">
            <v>Good Standing</v>
          </cell>
        </row>
        <row r="5171">
          <cell r="A5171" t="str">
            <v>260803060000</v>
          </cell>
          <cell r="B5171" t="str">
            <v>WEST IRONDEQUOIT CSD</v>
          </cell>
          <cell r="C5171" t="str">
            <v>260803060012</v>
          </cell>
          <cell r="D5171" t="str">
            <v>BROOKVIEW SCHOOL</v>
          </cell>
          <cell r="E5171" t="str">
            <v>Good Standing</v>
          </cell>
        </row>
        <row r="5172">
          <cell r="A5172" t="str">
            <v>260803060000</v>
          </cell>
          <cell r="B5172" t="str">
            <v>WEST IRONDEQUOIT CSD</v>
          </cell>
          <cell r="C5172" t="str">
            <v>260803060014</v>
          </cell>
          <cell r="D5172" t="str">
            <v>LISTWOOD SCHOOL</v>
          </cell>
          <cell r="E5172" t="str">
            <v>Good Standing</v>
          </cell>
        </row>
        <row r="5173">
          <cell r="A5173" t="str">
            <v>580509030000</v>
          </cell>
          <cell r="B5173" t="str">
            <v>WEST ISLIP UFSD</v>
          </cell>
          <cell r="C5173" t="str">
            <v>580509030012</v>
          </cell>
          <cell r="D5173" t="str">
            <v>WEST ISLIP SENIOR HIGH SCHOOL</v>
          </cell>
          <cell r="E5173" t="str">
            <v>Good Standing</v>
          </cell>
        </row>
        <row r="5174">
          <cell r="A5174" t="str">
            <v>580509030000</v>
          </cell>
          <cell r="B5174" t="str">
            <v>WEST ISLIP UFSD</v>
          </cell>
          <cell r="C5174" t="str">
            <v>580509030000</v>
          </cell>
          <cell r="D5174" t="str">
            <v>WEST ISLIP UFSD</v>
          </cell>
          <cell r="E5174" t="str">
            <v>Good Standing</v>
          </cell>
        </row>
        <row r="5175">
          <cell r="A5175" t="str">
            <v>580509030000</v>
          </cell>
          <cell r="B5175" t="str">
            <v>WEST ISLIP UFSD</v>
          </cell>
          <cell r="C5175" t="str">
            <v>580509030001</v>
          </cell>
          <cell r="D5175" t="str">
            <v>BAYVIEW ELEMENTARY SCHOOL</v>
          </cell>
          <cell r="E5175" t="str">
            <v>Good Standing</v>
          </cell>
        </row>
        <row r="5176">
          <cell r="A5176" t="str">
            <v>580509030000</v>
          </cell>
          <cell r="B5176" t="str">
            <v>WEST ISLIP UFSD</v>
          </cell>
          <cell r="C5176" t="str">
            <v>580509030003</v>
          </cell>
          <cell r="D5176" t="str">
            <v>PAUL E KIRDAHY ELEMENTARY SCHOOL</v>
          </cell>
          <cell r="E5176" t="str">
            <v>Good Standing</v>
          </cell>
        </row>
        <row r="5177">
          <cell r="A5177" t="str">
            <v>580509030000</v>
          </cell>
          <cell r="B5177" t="str">
            <v>WEST ISLIP UFSD</v>
          </cell>
          <cell r="C5177" t="str">
            <v>580509030004</v>
          </cell>
          <cell r="D5177" t="str">
            <v>MANETUCK ELEMENTARY SCHOOL</v>
          </cell>
          <cell r="E5177" t="str">
            <v>Good Standing</v>
          </cell>
        </row>
        <row r="5178">
          <cell r="A5178" t="str">
            <v>580509030000</v>
          </cell>
          <cell r="B5178" t="str">
            <v>WEST ISLIP UFSD</v>
          </cell>
          <cell r="C5178" t="str">
            <v>580509030005</v>
          </cell>
          <cell r="D5178" t="str">
            <v>OQUENOCK ELEMENTARY SCHOOL</v>
          </cell>
          <cell r="E5178" t="str">
            <v>Good Standing</v>
          </cell>
        </row>
        <row r="5179">
          <cell r="A5179" t="str">
            <v>580509030000</v>
          </cell>
          <cell r="B5179" t="str">
            <v>WEST ISLIP UFSD</v>
          </cell>
          <cell r="C5179" t="str">
            <v>580509030007</v>
          </cell>
          <cell r="D5179" t="str">
            <v>PAUL J BELLEW ELEMENTARY SCHOOL</v>
          </cell>
          <cell r="E5179" t="str">
            <v>Good Standing</v>
          </cell>
        </row>
        <row r="5180">
          <cell r="A5180" t="str">
            <v>580509030000</v>
          </cell>
          <cell r="B5180" t="str">
            <v>WEST ISLIP UFSD</v>
          </cell>
          <cell r="C5180" t="str">
            <v>580509030009</v>
          </cell>
          <cell r="D5180" t="str">
            <v>WESTBROOK ELEMENTARY SCHOOL</v>
          </cell>
          <cell r="E5180" t="str">
            <v>Good Standing</v>
          </cell>
        </row>
        <row r="5181">
          <cell r="A5181" t="str">
            <v>580509030000</v>
          </cell>
          <cell r="B5181" t="str">
            <v>WEST ISLIP UFSD</v>
          </cell>
          <cell r="C5181" t="str">
            <v>580509030010</v>
          </cell>
          <cell r="D5181" t="str">
            <v>BEACH STREET MIDDLE SCHOOL</v>
          </cell>
          <cell r="E5181" t="str">
            <v>Good Standing</v>
          </cell>
        </row>
        <row r="5182">
          <cell r="A5182" t="str">
            <v>580509030000</v>
          </cell>
          <cell r="B5182" t="str">
            <v>WEST ISLIP UFSD</v>
          </cell>
          <cell r="C5182" t="str">
            <v>580509030011</v>
          </cell>
          <cell r="D5182" t="str">
            <v>UDALL ROAD MIDDLE SCHOOL</v>
          </cell>
          <cell r="E5182" t="str">
            <v>Good Standing</v>
          </cell>
        </row>
        <row r="5183">
          <cell r="A5183" t="str">
            <v>620202020000</v>
          </cell>
          <cell r="B5183" t="str">
            <v>WEST PARK UFSD</v>
          </cell>
          <cell r="C5183" t="str">
            <v>620202020000</v>
          </cell>
          <cell r="D5183" t="str">
            <v>WEST PARK UFSD</v>
          </cell>
          <cell r="E5183" t="str">
            <v>Good Standing</v>
          </cell>
        </row>
        <row r="5184">
          <cell r="A5184" t="str">
            <v>620202020000</v>
          </cell>
          <cell r="B5184" t="str">
            <v>WEST PARK UFSD</v>
          </cell>
          <cell r="C5184" t="str">
            <v>620202020001</v>
          </cell>
          <cell r="D5184" t="str">
            <v>WEST PARK SCHOOL</v>
          </cell>
          <cell r="E5184" t="str">
            <v>Good Standing</v>
          </cell>
        </row>
        <row r="5185">
          <cell r="A5185" t="str">
            <v>142801060000</v>
          </cell>
          <cell r="B5185" t="str">
            <v>WEST SENECA CSD</v>
          </cell>
          <cell r="C5185" t="str">
            <v>142801060012</v>
          </cell>
          <cell r="D5185" t="str">
            <v>EAST ELEMENTARY SCHOOL</v>
          </cell>
          <cell r="E5185" t="str">
            <v>Good Standing</v>
          </cell>
        </row>
        <row r="5186">
          <cell r="A5186" t="str">
            <v>142801060000</v>
          </cell>
          <cell r="B5186" t="str">
            <v>WEST SENECA CSD</v>
          </cell>
          <cell r="C5186" t="str">
            <v>142801060000</v>
          </cell>
          <cell r="D5186" t="str">
            <v>WEST SENECA CSD</v>
          </cell>
          <cell r="E5186" t="str">
            <v>Good Standing</v>
          </cell>
        </row>
        <row r="5187">
          <cell r="A5187" t="str">
            <v>142801060000</v>
          </cell>
          <cell r="B5187" t="str">
            <v>WEST SENECA CSD</v>
          </cell>
          <cell r="C5187" t="str">
            <v>142801060001</v>
          </cell>
          <cell r="D5187" t="str">
            <v>POTTERS ROAD SCHOOL</v>
          </cell>
          <cell r="E5187" t="str">
            <v>Good Standing</v>
          </cell>
        </row>
        <row r="5188">
          <cell r="A5188" t="str">
            <v>142801060000</v>
          </cell>
          <cell r="B5188" t="str">
            <v>WEST SENECA CSD</v>
          </cell>
          <cell r="C5188" t="str">
            <v>142801060003</v>
          </cell>
          <cell r="D5188" t="str">
            <v>ALLENDALE ELMENTARY SCHOOL</v>
          </cell>
          <cell r="E5188" t="str">
            <v>Good Standing</v>
          </cell>
        </row>
        <row r="5189">
          <cell r="A5189" t="str">
            <v>142801060000</v>
          </cell>
          <cell r="B5189" t="str">
            <v>WEST SENECA CSD</v>
          </cell>
          <cell r="C5189" t="str">
            <v>142801060004</v>
          </cell>
          <cell r="D5189" t="str">
            <v>ALTERNATIVE LEARNING CENTER</v>
          </cell>
          <cell r="E5189" t="str">
            <v>Good Standing</v>
          </cell>
        </row>
        <row r="5190">
          <cell r="A5190" t="str">
            <v>142801060000</v>
          </cell>
          <cell r="B5190" t="str">
            <v>WEST SENECA CSD</v>
          </cell>
          <cell r="C5190" t="str">
            <v>142801060005</v>
          </cell>
          <cell r="D5190" t="str">
            <v>EAST MIDDLE SCHOOL</v>
          </cell>
          <cell r="E5190" t="str">
            <v>Good Standing</v>
          </cell>
        </row>
        <row r="5191">
          <cell r="A5191" t="str">
            <v>142801060000</v>
          </cell>
          <cell r="B5191" t="str">
            <v>WEST SENECA CSD</v>
          </cell>
          <cell r="C5191" t="str">
            <v>142801060008</v>
          </cell>
          <cell r="D5191" t="str">
            <v>WINCHESTER ELEMENTARY SCHOOL</v>
          </cell>
          <cell r="E5191" t="str">
            <v>Good Standing</v>
          </cell>
        </row>
        <row r="5192">
          <cell r="A5192" t="str">
            <v>142801060000</v>
          </cell>
          <cell r="B5192" t="str">
            <v>WEST SENECA CSD</v>
          </cell>
          <cell r="C5192" t="str">
            <v>142801060010</v>
          </cell>
          <cell r="D5192" t="str">
            <v>WEST SENECA WEST SENIOR HIGH SCHOOL</v>
          </cell>
          <cell r="E5192" t="str">
            <v>Good Standing</v>
          </cell>
        </row>
        <row r="5193">
          <cell r="A5193" t="str">
            <v>142801060000</v>
          </cell>
          <cell r="B5193" t="str">
            <v>WEST SENECA CSD</v>
          </cell>
          <cell r="C5193" t="str">
            <v>142801060011</v>
          </cell>
          <cell r="D5193" t="str">
            <v>WEST MIDDLE SCHOOL</v>
          </cell>
          <cell r="E5193" t="str">
            <v>Good Standing</v>
          </cell>
        </row>
        <row r="5194">
          <cell r="A5194" t="str">
            <v>142801060000</v>
          </cell>
          <cell r="B5194" t="str">
            <v>WEST SENECA CSD</v>
          </cell>
          <cell r="C5194" t="str">
            <v>142801060015</v>
          </cell>
          <cell r="D5194" t="str">
            <v>CLINTON ELEMENTARY SCHOOL</v>
          </cell>
          <cell r="E5194" t="str">
            <v>Good Standing</v>
          </cell>
        </row>
        <row r="5195">
          <cell r="A5195" t="str">
            <v>142801060000</v>
          </cell>
          <cell r="B5195" t="str">
            <v>WEST SENECA CSD</v>
          </cell>
          <cell r="C5195" t="str">
            <v>142801060016</v>
          </cell>
          <cell r="D5195" t="str">
            <v>WEST SENECA EAST SENIOR HIGH SCHOOL</v>
          </cell>
          <cell r="E5195" t="str">
            <v>Good Standing</v>
          </cell>
        </row>
        <row r="5196">
          <cell r="A5196" t="str">
            <v>142801060000</v>
          </cell>
          <cell r="B5196" t="str">
            <v>WEST SENECA CSD</v>
          </cell>
          <cell r="C5196" t="str">
            <v>142801060017</v>
          </cell>
          <cell r="D5196" t="str">
            <v>NORTHWOOD ELEMENTARY SCHOOL</v>
          </cell>
          <cell r="E5196" t="str">
            <v>Good Standing</v>
          </cell>
        </row>
        <row r="5197">
          <cell r="A5197" t="str">
            <v>142801060000</v>
          </cell>
          <cell r="B5197" t="str">
            <v>WEST SENECA CSD</v>
          </cell>
          <cell r="C5197" t="str">
            <v>142801060018</v>
          </cell>
          <cell r="D5197" t="str">
            <v>WEST ELEMENTARY SCHOOL</v>
          </cell>
          <cell r="E5197" t="str">
            <v>Good Standing</v>
          </cell>
        </row>
        <row r="5198">
          <cell r="A5198" t="str">
            <v>040204040000</v>
          </cell>
          <cell r="B5198" t="str">
            <v>WEST VALLEY CSD</v>
          </cell>
          <cell r="C5198" t="str">
            <v>040204040000</v>
          </cell>
          <cell r="D5198" t="str">
            <v>WEST VALLEY CSD</v>
          </cell>
          <cell r="E5198" t="str">
            <v>Good Standing</v>
          </cell>
        </row>
        <row r="5199">
          <cell r="A5199" t="str">
            <v>040204040000</v>
          </cell>
          <cell r="B5199" t="str">
            <v>WEST VALLEY CSD</v>
          </cell>
          <cell r="C5199" t="str">
            <v>040204040001</v>
          </cell>
          <cell r="D5199" t="str">
            <v>WEST VALLEY CENTRAL SCHOOL</v>
          </cell>
          <cell r="E5199" t="str">
            <v>Good Standing</v>
          </cell>
        </row>
        <row r="5200">
          <cell r="A5200" t="str">
            <v>280401030000</v>
          </cell>
          <cell r="B5200" t="str">
            <v>WESTBURY UFSD</v>
          </cell>
          <cell r="C5200" t="str">
            <v>280401030000</v>
          </cell>
          <cell r="D5200" t="str">
            <v>WESTBURY UFSD</v>
          </cell>
          <cell r="E5200" t="str">
            <v>Good Standing</v>
          </cell>
        </row>
        <row r="5201">
          <cell r="A5201" t="str">
            <v>280401030000</v>
          </cell>
          <cell r="B5201" t="str">
            <v>WESTBURY UFSD</v>
          </cell>
          <cell r="C5201" t="str">
            <v>280401030001</v>
          </cell>
          <cell r="D5201" t="str">
            <v>PARK AVENUE SCHOOL</v>
          </cell>
          <cell r="E5201" t="str">
            <v>Good Standing</v>
          </cell>
        </row>
        <row r="5202">
          <cell r="A5202" t="str">
            <v>280401030000</v>
          </cell>
          <cell r="B5202" t="str">
            <v>WESTBURY UFSD</v>
          </cell>
          <cell r="C5202" t="str">
            <v>280401030002</v>
          </cell>
          <cell r="D5202" t="str">
            <v>DREXEL AVENUE SCHOOL</v>
          </cell>
          <cell r="E5202" t="str">
            <v>Good Standing</v>
          </cell>
        </row>
        <row r="5203">
          <cell r="A5203" t="str">
            <v>280401030000</v>
          </cell>
          <cell r="B5203" t="str">
            <v>WESTBURY UFSD</v>
          </cell>
          <cell r="C5203" t="str">
            <v>280401030003</v>
          </cell>
          <cell r="D5203" t="str">
            <v>DRYDEN STREET SCHOOL</v>
          </cell>
          <cell r="E5203" t="str">
            <v>Good Standing</v>
          </cell>
        </row>
        <row r="5204">
          <cell r="A5204" t="str">
            <v>280401030000</v>
          </cell>
          <cell r="B5204" t="str">
            <v>WESTBURY UFSD</v>
          </cell>
          <cell r="C5204" t="str">
            <v>280401030005</v>
          </cell>
          <cell r="D5204" t="str">
            <v>POWELLS LANE SCHOOL</v>
          </cell>
          <cell r="E5204" t="str">
            <v>Good Standing</v>
          </cell>
        </row>
        <row r="5205">
          <cell r="A5205" t="str">
            <v>280401030000</v>
          </cell>
          <cell r="B5205" t="str">
            <v>WESTBURY UFSD</v>
          </cell>
          <cell r="C5205" t="str">
            <v>280401030006</v>
          </cell>
          <cell r="D5205" t="str">
            <v>WESTBURY MIDDLE SCHOOL</v>
          </cell>
          <cell r="E5205" t="str">
            <v>Local Assistance Plan</v>
          </cell>
        </row>
        <row r="5206">
          <cell r="A5206" t="str">
            <v>280401030000</v>
          </cell>
          <cell r="B5206" t="str">
            <v>WESTBURY UFSD</v>
          </cell>
          <cell r="C5206" t="str">
            <v>280401030007</v>
          </cell>
          <cell r="D5206" t="str">
            <v>WESTBURY HIGH SCHOOL</v>
          </cell>
          <cell r="E5206" t="str">
            <v>Good Standing</v>
          </cell>
        </row>
        <row r="5207">
          <cell r="A5207" t="str">
            <v>140600860863</v>
          </cell>
          <cell r="B5207" t="str">
            <v>WESTERN NY MARITIME CS</v>
          </cell>
          <cell r="C5207" t="str">
            <v>140600860863</v>
          </cell>
          <cell r="D5207" t="str">
            <v>WESTERN NY MARITIME CHARTER SCHOOL</v>
          </cell>
          <cell r="E5207" t="str">
            <v>Good Standing</v>
          </cell>
        </row>
        <row r="5208">
          <cell r="A5208" t="str">
            <v>062901040000</v>
          </cell>
          <cell r="B5208" t="str">
            <v>WESTFIELD CSD</v>
          </cell>
          <cell r="C5208" t="str">
            <v>062901040000</v>
          </cell>
          <cell r="D5208" t="str">
            <v>WESTFIELD CSD</v>
          </cell>
          <cell r="E5208" t="str">
            <v>Good Standing</v>
          </cell>
        </row>
        <row r="5209">
          <cell r="A5209" t="str">
            <v>062901040000</v>
          </cell>
          <cell r="B5209" t="str">
            <v>WESTFIELD CSD</v>
          </cell>
          <cell r="C5209" t="str">
            <v>062901040001</v>
          </cell>
          <cell r="D5209" t="str">
            <v>WESTFIELD ELEMENTARY SCHOOL</v>
          </cell>
          <cell r="E5209" t="str">
            <v>Good Standing</v>
          </cell>
        </row>
        <row r="5210">
          <cell r="A5210" t="str">
            <v>062901040000</v>
          </cell>
          <cell r="B5210" t="str">
            <v>WESTFIELD CSD</v>
          </cell>
          <cell r="C5210" t="str">
            <v>062901040002</v>
          </cell>
          <cell r="D5210" t="str">
            <v>WESTFIELD HIGH SCHOOL</v>
          </cell>
          <cell r="E5210" t="str">
            <v>Good Standing</v>
          </cell>
        </row>
        <row r="5211">
          <cell r="A5211" t="str">
            <v>062901040000</v>
          </cell>
          <cell r="B5211" t="str">
            <v>WESTFIELD CSD</v>
          </cell>
          <cell r="C5211" t="str">
            <v>062901040004</v>
          </cell>
          <cell r="D5211" t="str">
            <v>WESTFIELD MIDDLE SCHOOL</v>
          </cell>
          <cell r="E5211" t="str">
            <v>Good Standing</v>
          </cell>
        </row>
        <row r="5212">
          <cell r="A5212" t="str">
            <v>580902020000</v>
          </cell>
          <cell r="B5212" t="str">
            <v>WESTHAMPTON BEACH UFSD</v>
          </cell>
          <cell r="C5212" t="str">
            <v>580902020001</v>
          </cell>
          <cell r="D5212" t="str">
            <v>WESTHAMPTON BEACH SENIOR HIGH SCH</v>
          </cell>
          <cell r="E5212" t="str">
            <v>Good Standing</v>
          </cell>
        </row>
        <row r="5213">
          <cell r="A5213" t="str">
            <v>580902020000</v>
          </cell>
          <cell r="B5213" t="str">
            <v>WESTHAMPTON BEACH UFSD</v>
          </cell>
          <cell r="C5213" t="str">
            <v>580902020000</v>
          </cell>
          <cell r="D5213" t="str">
            <v>WESTHAMPTON BEACH UFSD</v>
          </cell>
          <cell r="E5213" t="str">
            <v>Good Standing</v>
          </cell>
        </row>
        <row r="5214">
          <cell r="A5214" t="str">
            <v>580902020000</v>
          </cell>
          <cell r="B5214" t="str">
            <v>WESTHAMPTON BEACH UFSD</v>
          </cell>
          <cell r="C5214" t="str">
            <v>580902020002</v>
          </cell>
          <cell r="D5214" t="str">
            <v>WESTHAMPTON BEACH ELEM SCHOOL</v>
          </cell>
          <cell r="E5214" t="str">
            <v>Good Standing</v>
          </cell>
        </row>
        <row r="5215">
          <cell r="A5215" t="str">
            <v>580902020000</v>
          </cell>
          <cell r="B5215" t="str">
            <v>WESTHAMPTON BEACH UFSD</v>
          </cell>
          <cell r="C5215" t="str">
            <v>580902020004</v>
          </cell>
          <cell r="D5215" t="str">
            <v>WESTHAMPTON MIDDLE SCHOOL</v>
          </cell>
          <cell r="E5215" t="str">
            <v>Good Standing</v>
          </cell>
        </row>
        <row r="5216">
          <cell r="A5216" t="str">
            <v>420701060000</v>
          </cell>
          <cell r="B5216" t="str">
            <v>WESTHILL CSD</v>
          </cell>
          <cell r="C5216" t="str">
            <v>420701060001</v>
          </cell>
          <cell r="D5216" t="str">
            <v>WESTHILL HIGH SCHOOL</v>
          </cell>
          <cell r="E5216" t="str">
            <v>Good Standing</v>
          </cell>
        </row>
        <row r="5217">
          <cell r="A5217" t="str">
            <v>420701060000</v>
          </cell>
          <cell r="B5217" t="str">
            <v>WESTHILL CSD</v>
          </cell>
          <cell r="C5217" t="str">
            <v>420701060000</v>
          </cell>
          <cell r="D5217" t="str">
            <v>WESTHILL CSD</v>
          </cell>
          <cell r="E5217" t="str">
            <v>Good Standing</v>
          </cell>
        </row>
        <row r="5218">
          <cell r="A5218" t="str">
            <v>420701060000</v>
          </cell>
          <cell r="B5218" t="str">
            <v>WESTHILL CSD</v>
          </cell>
          <cell r="C5218" t="str">
            <v>420701060002</v>
          </cell>
          <cell r="D5218" t="str">
            <v>CHERRY ROAD ELEMENTARY SCHOOL</v>
          </cell>
          <cell r="E5218" t="str">
            <v>Good Standing</v>
          </cell>
        </row>
        <row r="5219">
          <cell r="A5219" t="str">
            <v>420701060000</v>
          </cell>
          <cell r="B5219" t="str">
            <v>WESTHILL CSD</v>
          </cell>
          <cell r="C5219" t="str">
            <v>420701060003</v>
          </cell>
          <cell r="D5219" t="str">
            <v>WALBERTA PARK PRIMARY SCHOOL</v>
          </cell>
          <cell r="E5219" t="str">
            <v>Good Standing</v>
          </cell>
        </row>
        <row r="5220">
          <cell r="A5220" t="str">
            <v>420701060000</v>
          </cell>
          <cell r="B5220" t="str">
            <v>WESTHILL CSD</v>
          </cell>
          <cell r="C5220" t="str">
            <v>420701060004</v>
          </cell>
          <cell r="D5220" t="str">
            <v>ONONDAGA HILL MIDDLE SCHOOL</v>
          </cell>
          <cell r="E5220" t="str">
            <v>Good Standing</v>
          </cell>
        </row>
        <row r="5221">
          <cell r="A5221" t="str">
            <v>140600860874</v>
          </cell>
          <cell r="B5221" t="str">
            <v>WESTMINSTER COMMUNITY CS</v>
          </cell>
          <cell r="C5221" t="str">
            <v>140600860874</v>
          </cell>
          <cell r="D5221" t="str">
            <v>WESTMINSTER COMMUNITY CHARTER SCHOOL</v>
          </cell>
          <cell r="E5221" t="str">
            <v>Local Assistance Plan</v>
          </cell>
        </row>
        <row r="5222">
          <cell r="A5222" t="str">
            <v>412801040000</v>
          </cell>
          <cell r="B5222" t="str">
            <v>WESTMORELAND CSD</v>
          </cell>
          <cell r="C5222" t="str">
            <v>412801040000</v>
          </cell>
          <cell r="D5222" t="str">
            <v>WESTMORELAND CSD</v>
          </cell>
          <cell r="E5222" t="str">
            <v>Good Standing</v>
          </cell>
        </row>
        <row r="5223">
          <cell r="A5223" t="str">
            <v>412801040000</v>
          </cell>
          <cell r="B5223" t="str">
            <v>WESTMORELAND CSD</v>
          </cell>
          <cell r="C5223" t="str">
            <v>412801040002</v>
          </cell>
          <cell r="D5223" t="str">
            <v>WESTMORELAND ELEMENTARY SCHOOL</v>
          </cell>
          <cell r="E5223" t="str">
            <v>Good Standing</v>
          </cell>
        </row>
        <row r="5224">
          <cell r="A5224" t="str">
            <v>412801040000</v>
          </cell>
          <cell r="B5224" t="str">
            <v>WESTMORELAND CSD</v>
          </cell>
          <cell r="C5224" t="str">
            <v>412801040003</v>
          </cell>
          <cell r="D5224" t="str">
            <v>WESTMORELAND HIGH SCHOOL</v>
          </cell>
          <cell r="E5224" t="str">
            <v>Good Standing</v>
          </cell>
        </row>
        <row r="5225">
          <cell r="A5225" t="str">
            <v>412801040000</v>
          </cell>
          <cell r="B5225" t="str">
            <v>WESTMORELAND CSD</v>
          </cell>
          <cell r="C5225" t="str">
            <v>412801040004</v>
          </cell>
          <cell r="D5225" t="str">
            <v>WESTMORELAND MIDDLE SCHOOL</v>
          </cell>
          <cell r="E5225" t="str">
            <v>Good Standing</v>
          </cell>
        </row>
        <row r="5226">
          <cell r="A5226" t="str">
            <v>151601040000</v>
          </cell>
          <cell r="B5226" t="str">
            <v>WESTPORT CSD</v>
          </cell>
          <cell r="C5226" t="str">
            <v>151601040000</v>
          </cell>
          <cell r="D5226" t="str">
            <v>WESTPORT CSD</v>
          </cell>
          <cell r="E5226" t="str">
            <v>Good Standing</v>
          </cell>
        </row>
        <row r="5227">
          <cell r="A5227" t="str">
            <v>151601040000</v>
          </cell>
          <cell r="B5227" t="str">
            <v>WESTPORT CSD</v>
          </cell>
          <cell r="C5227" t="str">
            <v>151601040001</v>
          </cell>
          <cell r="D5227" t="str">
            <v>WESTPORT CENTRAL SCHOOL</v>
          </cell>
          <cell r="E5227" t="str">
            <v>Good Standing</v>
          </cell>
        </row>
        <row r="5228">
          <cell r="A5228" t="str">
            <v>262001040000</v>
          </cell>
          <cell r="B5228" t="str">
            <v>WHEATLAND-CHILI CSD</v>
          </cell>
          <cell r="C5228" t="str">
            <v>262001040000</v>
          </cell>
          <cell r="D5228" t="str">
            <v>WHEATLAND-CHILI CSD</v>
          </cell>
          <cell r="E5228" t="str">
            <v>Good Standing</v>
          </cell>
        </row>
        <row r="5229">
          <cell r="A5229" t="str">
            <v>262001040000</v>
          </cell>
          <cell r="B5229" t="str">
            <v>WHEATLAND-CHILI CSD</v>
          </cell>
          <cell r="C5229" t="str">
            <v>262001040003</v>
          </cell>
          <cell r="D5229" t="str">
            <v>WHEATLAND CHILI HIGH SCHOOL</v>
          </cell>
          <cell r="E5229" t="str">
            <v>Good Standing</v>
          </cell>
        </row>
        <row r="5230">
          <cell r="A5230" t="str">
            <v>262001040000</v>
          </cell>
          <cell r="B5230" t="str">
            <v>WHEATLAND-CHILI CSD</v>
          </cell>
          <cell r="C5230" t="str">
            <v>262001040004</v>
          </cell>
          <cell r="D5230" t="str">
            <v>T J CONNOR ELEMENTARY SCHOOL</v>
          </cell>
          <cell r="E5230" t="str">
            <v>Good Standing</v>
          </cell>
        </row>
        <row r="5231">
          <cell r="A5231" t="str">
            <v>170301020000</v>
          </cell>
          <cell r="B5231" t="str">
            <v>WHEELERVILLE UFSD</v>
          </cell>
          <cell r="C5231" t="str">
            <v>170301020000</v>
          </cell>
          <cell r="D5231" t="str">
            <v>WHEELERVILLE UFSD</v>
          </cell>
          <cell r="E5231" t="str">
            <v>Good Standing</v>
          </cell>
        </row>
        <row r="5232">
          <cell r="A5232" t="str">
            <v>170301020000</v>
          </cell>
          <cell r="B5232" t="str">
            <v>WHEELERVILLE UFSD</v>
          </cell>
          <cell r="C5232" t="str">
            <v>170301020001</v>
          </cell>
          <cell r="D5232" t="str">
            <v>WHEELERVILLE SCHOOL</v>
          </cell>
          <cell r="E5232" t="str">
            <v>Good Standing</v>
          </cell>
        </row>
        <row r="5233">
          <cell r="A5233" t="str">
            <v>662200010000</v>
          </cell>
          <cell r="B5233" t="str">
            <v>WHITE PLAINS CITY SD</v>
          </cell>
          <cell r="C5233" t="str">
            <v>662200010000</v>
          </cell>
          <cell r="D5233" t="str">
            <v>WHITE PLAINS CITY SD</v>
          </cell>
          <cell r="E5233" t="str">
            <v>Good Standing</v>
          </cell>
        </row>
        <row r="5234">
          <cell r="A5234" t="str">
            <v>662200010000</v>
          </cell>
          <cell r="B5234" t="str">
            <v>WHITE PLAINS CITY SD</v>
          </cell>
          <cell r="C5234" t="str">
            <v>662200010001</v>
          </cell>
          <cell r="D5234" t="str">
            <v>CHURCH STREET SCHOOL</v>
          </cell>
          <cell r="E5234" t="str">
            <v>Good Standing</v>
          </cell>
        </row>
        <row r="5235">
          <cell r="A5235" t="str">
            <v>662200010000</v>
          </cell>
          <cell r="B5235" t="str">
            <v>WHITE PLAINS CITY SD</v>
          </cell>
          <cell r="C5235" t="str">
            <v>662200010002</v>
          </cell>
          <cell r="D5235" t="str">
            <v>GEORGE WASHINGTON SCHOOL</v>
          </cell>
          <cell r="E5235" t="str">
            <v>Local Assistance Plan</v>
          </cell>
        </row>
        <row r="5236">
          <cell r="A5236" t="str">
            <v>662200010000</v>
          </cell>
          <cell r="B5236" t="str">
            <v>WHITE PLAINS CITY SD</v>
          </cell>
          <cell r="C5236" t="str">
            <v>662200010003</v>
          </cell>
          <cell r="D5236" t="str">
            <v>MAMARONECK AVENUE SCHOOL</v>
          </cell>
          <cell r="E5236" t="str">
            <v>Good Standing</v>
          </cell>
        </row>
        <row r="5237">
          <cell r="A5237" t="str">
            <v>662200010000</v>
          </cell>
          <cell r="B5237" t="str">
            <v>WHITE PLAINS CITY SD</v>
          </cell>
          <cell r="C5237" t="str">
            <v>662200010005</v>
          </cell>
          <cell r="D5237" t="str">
            <v>POST ROAD SCHOOL</v>
          </cell>
          <cell r="E5237" t="str">
            <v>Good Standing</v>
          </cell>
        </row>
        <row r="5238">
          <cell r="A5238" t="str">
            <v>662200010000</v>
          </cell>
          <cell r="B5238" t="str">
            <v>WHITE PLAINS CITY SD</v>
          </cell>
          <cell r="C5238" t="str">
            <v>662200010006</v>
          </cell>
          <cell r="D5238" t="str">
            <v>RIDGEWAY SCHOOL</v>
          </cell>
          <cell r="E5238" t="str">
            <v>Good Standing</v>
          </cell>
        </row>
        <row r="5239">
          <cell r="A5239" t="str">
            <v>662200010000</v>
          </cell>
          <cell r="B5239" t="str">
            <v>WHITE PLAINS CITY SD</v>
          </cell>
          <cell r="C5239" t="str">
            <v>662200010011</v>
          </cell>
          <cell r="D5239" t="str">
            <v>WHITE PLAINS SENIOR HIGH SCHOOL</v>
          </cell>
          <cell r="E5239" t="str">
            <v>Good Standing</v>
          </cell>
        </row>
        <row r="5240">
          <cell r="A5240" t="str">
            <v>662200010000</v>
          </cell>
          <cell r="B5240" t="str">
            <v>WHITE PLAINS CITY SD</v>
          </cell>
          <cell r="C5240" t="str">
            <v>662200010012</v>
          </cell>
          <cell r="D5240" t="str">
            <v>WHITE PLAINS MIDDLE SCHOOL</v>
          </cell>
          <cell r="E5240" t="str">
            <v>Good Standing</v>
          </cell>
        </row>
        <row r="5241">
          <cell r="A5241" t="str">
            <v>641701060000</v>
          </cell>
          <cell r="B5241" t="str">
            <v>WHITEHALL CSD</v>
          </cell>
          <cell r="C5241" t="str">
            <v>641701060000</v>
          </cell>
          <cell r="D5241" t="str">
            <v>WHITEHALL CSD</v>
          </cell>
          <cell r="E5241" t="str">
            <v>Good Standing</v>
          </cell>
        </row>
        <row r="5242">
          <cell r="A5242" t="str">
            <v>641701060000</v>
          </cell>
          <cell r="B5242" t="str">
            <v>WHITEHALL CSD</v>
          </cell>
          <cell r="C5242" t="str">
            <v>641701060001</v>
          </cell>
          <cell r="D5242" t="str">
            <v>WHITEHALL ELEMENTARY SCHOOL</v>
          </cell>
          <cell r="E5242" t="str">
            <v>Local Assistance Plan</v>
          </cell>
        </row>
        <row r="5243">
          <cell r="A5243" t="str">
            <v>641701060000</v>
          </cell>
          <cell r="B5243" t="str">
            <v>WHITEHALL CSD</v>
          </cell>
          <cell r="C5243" t="str">
            <v>641701060002</v>
          </cell>
          <cell r="D5243" t="str">
            <v>WHITEHALL JR-SR HIGH SCHOOL</v>
          </cell>
          <cell r="E5243" t="str">
            <v>Good Standing</v>
          </cell>
        </row>
        <row r="5244">
          <cell r="A5244" t="str">
            <v>412902060000</v>
          </cell>
          <cell r="B5244" t="str">
            <v>WHITESBORO CSD</v>
          </cell>
          <cell r="C5244" t="str">
            <v>412902060007</v>
          </cell>
          <cell r="D5244" t="str">
            <v>PARKWAY MIDDLE SCHOOL</v>
          </cell>
          <cell r="E5244" t="str">
            <v>Good Standing</v>
          </cell>
        </row>
        <row r="5245">
          <cell r="A5245" t="str">
            <v>412902060000</v>
          </cell>
          <cell r="B5245" t="str">
            <v>WHITESBORO CSD</v>
          </cell>
          <cell r="C5245" t="str">
            <v>412902060000</v>
          </cell>
          <cell r="D5245" t="str">
            <v>WHITESBORO CSD</v>
          </cell>
          <cell r="E5245" t="str">
            <v>Good Standing</v>
          </cell>
        </row>
        <row r="5246">
          <cell r="A5246" t="str">
            <v>412902060000</v>
          </cell>
          <cell r="B5246" t="str">
            <v>WHITESBORO CSD</v>
          </cell>
          <cell r="C5246" t="str">
            <v>412902060002</v>
          </cell>
          <cell r="D5246" t="str">
            <v>MARCY ELEMENTARY SCHOOL</v>
          </cell>
          <cell r="E5246" t="str">
            <v>Good Standing</v>
          </cell>
        </row>
        <row r="5247">
          <cell r="A5247" t="str">
            <v>412902060000</v>
          </cell>
          <cell r="B5247" t="str">
            <v>WHITESBORO CSD</v>
          </cell>
          <cell r="C5247" t="str">
            <v>412902060003</v>
          </cell>
          <cell r="D5247" t="str">
            <v>HARTS HILL SCHOOL</v>
          </cell>
          <cell r="E5247" t="str">
            <v>Good Standing</v>
          </cell>
        </row>
        <row r="5248">
          <cell r="A5248" t="str">
            <v>412902060000</v>
          </cell>
          <cell r="B5248" t="str">
            <v>WHITESBORO CSD</v>
          </cell>
          <cell r="C5248" t="str">
            <v>412902060005</v>
          </cell>
          <cell r="D5248" t="str">
            <v>DEERFIELD ELEMENTARY SCHOOL</v>
          </cell>
          <cell r="E5248" t="str">
            <v>Good Standing</v>
          </cell>
        </row>
        <row r="5249">
          <cell r="A5249" t="str">
            <v>412902060000</v>
          </cell>
          <cell r="B5249" t="str">
            <v>WHITESBORO CSD</v>
          </cell>
          <cell r="C5249" t="str">
            <v>412902060006</v>
          </cell>
          <cell r="D5249" t="str">
            <v>WHITESBORO MIDDLE SCHOOL</v>
          </cell>
          <cell r="E5249" t="str">
            <v>Good Standing</v>
          </cell>
        </row>
        <row r="5250">
          <cell r="A5250" t="str">
            <v>412902060000</v>
          </cell>
          <cell r="B5250" t="str">
            <v>WHITESBORO CSD</v>
          </cell>
          <cell r="C5250" t="str">
            <v>412902060008</v>
          </cell>
          <cell r="D5250" t="str">
            <v>WHITESBORO HIGH SCHOOL</v>
          </cell>
          <cell r="E5250" t="str">
            <v>Good Standing</v>
          </cell>
        </row>
        <row r="5251">
          <cell r="A5251" t="str">
            <v>412902060000</v>
          </cell>
          <cell r="B5251" t="str">
            <v>WHITESBORO CSD</v>
          </cell>
          <cell r="C5251" t="str">
            <v>412902060009</v>
          </cell>
          <cell r="D5251" t="str">
            <v>WESTMORELAND ROAD ELEMENTARY SCHOOL</v>
          </cell>
          <cell r="E5251" t="str">
            <v>Good Standing</v>
          </cell>
        </row>
        <row r="5252">
          <cell r="A5252" t="str">
            <v>022101040000</v>
          </cell>
          <cell r="B5252" t="str">
            <v>WHITESVILLE CSD</v>
          </cell>
          <cell r="C5252" t="str">
            <v>022101040000</v>
          </cell>
          <cell r="D5252" t="str">
            <v>WHITESVILLE CSD</v>
          </cell>
          <cell r="E5252" t="str">
            <v>Good Standing</v>
          </cell>
        </row>
        <row r="5253">
          <cell r="A5253" t="str">
            <v>022101040000</v>
          </cell>
          <cell r="B5253" t="str">
            <v>WHITESVILLE CSD</v>
          </cell>
          <cell r="C5253" t="str">
            <v>022101040001</v>
          </cell>
          <cell r="D5253" t="str">
            <v>WHITESVILLE CENTRAL SCHOOL</v>
          </cell>
          <cell r="E5253" t="str">
            <v>Good Standing</v>
          </cell>
        </row>
        <row r="5254">
          <cell r="A5254" t="str">
            <v>031401060000</v>
          </cell>
          <cell r="B5254" t="str">
            <v>WHITNEY POINT CSD</v>
          </cell>
          <cell r="C5254" t="str">
            <v>031401060000</v>
          </cell>
          <cell r="D5254" t="str">
            <v>WHITNEY POINT CSD</v>
          </cell>
          <cell r="E5254" t="str">
            <v>Focus District</v>
          </cell>
        </row>
        <row r="5255">
          <cell r="A5255" t="str">
            <v>031401060000</v>
          </cell>
          <cell r="B5255" t="str">
            <v>WHITNEY POINT CSD</v>
          </cell>
          <cell r="C5255" t="str">
            <v>031401060002</v>
          </cell>
          <cell r="D5255" t="str">
            <v>TIOUGHNIOGA RIVERSIDE ACADEMY</v>
          </cell>
          <cell r="E5255" t="str">
            <v>Focus</v>
          </cell>
        </row>
        <row r="5256">
          <cell r="A5256" t="str">
            <v>031401060000</v>
          </cell>
          <cell r="B5256" t="str">
            <v>WHITNEY POINT CSD</v>
          </cell>
          <cell r="C5256" t="str">
            <v>031401060004</v>
          </cell>
          <cell r="D5256" t="str">
            <v>WHITNEY POINT SENIOR HIGH SCHOOL</v>
          </cell>
          <cell r="E5256" t="str">
            <v>Good Standing</v>
          </cell>
        </row>
        <row r="5257">
          <cell r="A5257" t="str">
            <v>031401060000</v>
          </cell>
          <cell r="B5257" t="str">
            <v>WHITNEY POINT CSD</v>
          </cell>
          <cell r="C5257" t="str">
            <v>031401060005</v>
          </cell>
          <cell r="D5257" t="str">
            <v>CARYL E ADAMS PRIMARY SCHOOL</v>
          </cell>
          <cell r="E5257" t="str">
            <v>Good Standing</v>
          </cell>
        </row>
        <row r="5258">
          <cell r="A5258" t="str">
            <v>580232030000</v>
          </cell>
          <cell r="B5258" t="str">
            <v>WILLIAM FLOYD UFSD</v>
          </cell>
          <cell r="C5258" t="str">
            <v>580232030000</v>
          </cell>
          <cell r="D5258" t="str">
            <v>WILLIAM FLOYD UFSD</v>
          </cell>
          <cell r="E5258" t="str">
            <v>Good Standing</v>
          </cell>
        </row>
        <row r="5259">
          <cell r="A5259" t="str">
            <v>580232030000</v>
          </cell>
          <cell r="B5259" t="str">
            <v>WILLIAM FLOYD UFSD</v>
          </cell>
          <cell r="C5259" t="str">
            <v>580232030002</v>
          </cell>
          <cell r="D5259" t="str">
            <v>WILLIAM FLOYD HIGH SCHOOL</v>
          </cell>
          <cell r="E5259" t="str">
            <v>Local Assistance Plan</v>
          </cell>
        </row>
        <row r="5260">
          <cell r="A5260" t="str">
            <v>580232030000</v>
          </cell>
          <cell r="B5260" t="str">
            <v>WILLIAM FLOYD UFSD</v>
          </cell>
          <cell r="C5260" t="str">
            <v>580232030004</v>
          </cell>
          <cell r="D5260" t="str">
            <v>WILLIAM FLOYD ELEMENTARY SCHOOL</v>
          </cell>
          <cell r="E5260" t="str">
            <v>Good Standing</v>
          </cell>
        </row>
        <row r="5261">
          <cell r="A5261" t="str">
            <v>580232030000</v>
          </cell>
          <cell r="B5261" t="str">
            <v>WILLIAM FLOYD UFSD</v>
          </cell>
          <cell r="C5261" t="str">
            <v>580232030005</v>
          </cell>
          <cell r="D5261" t="str">
            <v>TANGIER SMITH ELEMENTARY SCHOOL</v>
          </cell>
          <cell r="E5261" t="str">
            <v>Good Standing</v>
          </cell>
        </row>
        <row r="5262">
          <cell r="A5262" t="str">
            <v>580232030000</v>
          </cell>
          <cell r="B5262" t="str">
            <v>WILLIAM FLOYD UFSD</v>
          </cell>
          <cell r="C5262" t="str">
            <v>580232030006</v>
          </cell>
          <cell r="D5262" t="str">
            <v>MORICHES ELEMENTARY SCHOOL</v>
          </cell>
          <cell r="E5262" t="str">
            <v>Good Standing</v>
          </cell>
        </row>
        <row r="5263">
          <cell r="A5263" t="str">
            <v>580232030000</v>
          </cell>
          <cell r="B5263" t="str">
            <v>WILLIAM FLOYD UFSD</v>
          </cell>
          <cell r="C5263" t="str">
            <v>580232030008</v>
          </cell>
          <cell r="D5263" t="str">
            <v>JOHN S HOBART ELEMENTARY SCHOOL</v>
          </cell>
          <cell r="E5263" t="str">
            <v>Good Standing</v>
          </cell>
        </row>
        <row r="5264">
          <cell r="A5264" t="str">
            <v>580232030000</v>
          </cell>
          <cell r="B5264" t="str">
            <v>WILLIAM FLOYD UFSD</v>
          </cell>
          <cell r="C5264" t="str">
            <v>580232030010</v>
          </cell>
          <cell r="D5264" t="str">
            <v>WILLIAM FLOYD MIDDLE SCHOOL</v>
          </cell>
          <cell r="E5264" t="str">
            <v>Good Standing</v>
          </cell>
        </row>
        <row r="5265">
          <cell r="A5265" t="str">
            <v>580232030000</v>
          </cell>
          <cell r="B5265" t="str">
            <v>WILLIAM FLOYD UFSD</v>
          </cell>
          <cell r="C5265" t="str">
            <v>580232030011</v>
          </cell>
          <cell r="D5265" t="str">
            <v>NATHANIEL WOODHULL ELEMENTARY SCHOOL</v>
          </cell>
          <cell r="E5265" t="str">
            <v>Good Standing</v>
          </cell>
        </row>
        <row r="5266">
          <cell r="A5266" t="str">
            <v>580232030000</v>
          </cell>
          <cell r="B5266" t="str">
            <v>WILLIAM FLOYD UFSD</v>
          </cell>
          <cell r="C5266" t="str">
            <v>580232030012</v>
          </cell>
          <cell r="D5266" t="str">
            <v>WILLIAM PACA MIDDLE SCHOOL</v>
          </cell>
          <cell r="E5266" t="str">
            <v>Local Assistance Plan</v>
          </cell>
        </row>
        <row r="5267">
          <cell r="A5267" t="str">
            <v>331400860865</v>
          </cell>
          <cell r="B5267" t="str">
            <v>WILLIAMSBURG CHS</v>
          </cell>
          <cell r="C5267" t="str">
            <v>331400860865</v>
          </cell>
          <cell r="D5267" t="str">
            <v>WILLIAMSBURG CHARTER HIGH SCHOOL</v>
          </cell>
          <cell r="E5267" t="str">
            <v>Priority</v>
          </cell>
        </row>
        <row r="5268">
          <cell r="A5268" t="str">
            <v>331400860885</v>
          </cell>
          <cell r="B5268" t="str">
            <v>WILLIAMSBURG COLLEGIATE CS</v>
          </cell>
          <cell r="C5268" t="str">
            <v>331400860885</v>
          </cell>
          <cell r="D5268" t="str">
            <v>WILLIAMSBURG COLLEGIATE CHRTR SCH</v>
          </cell>
          <cell r="E5268" t="str">
            <v>Good Standing</v>
          </cell>
        </row>
        <row r="5269">
          <cell r="A5269" t="str">
            <v>651402040000</v>
          </cell>
          <cell r="B5269" t="str">
            <v>WILLIAMSON CSD</v>
          </cell>
          <cell r="C5269" t="str">
            <v>651402040000</v>
          </cell>
          <cell r="D5269" t="str">
            <v>WILLIAMSON CSD</v>
          </cell>
          <cell r="E5269" t="str">
            <v>Good Standing</v>
          </cell>
        </row>
        <row r="5270">
          <cell r="A5270" t="str">
            <v>651402040000</v>
          </cell>
          <cell r="B5270" t="str">
            <v>WILLIAMSON CSD</v>
          </cell>
          <cell r="C5270" t="str">
            <v>651402040001</v>
          </cell>
          <cell r="D5270" t="str">
            <v>WILLIAMSON MIDDLE SCHOOL</v>
          </cell>
          <cell r="E5270" t="str">
            <v>Good Standing</v>
          </cell>
        </row>
        <row r="5271">
          <cell r="A5271" t="str">
            <v>651402040000</v>
          </cell>
          <cell r="B5271" t="str">
            <v>WILLIAMSON CSD</v>
          </cell>
          <cell r="C5271" t="str">
            <v>651402040002</v>
          </cell>
          <cell r="D5271" t="str">
            <v>WILLIAMSON SENIOR HIGH SCHOOL</v>
          </cell>
          <cell r="E5271" t="str">
            <v>Good Standing</v>
          </cell>
        </row>
        <row r="5272">
          <cell r="A5272" t="str">
            <v>651402040000</v>
          </cell>
          <cell r="B5272" t="str">
            <v>WILLIAMSON CSD</v>
          </cell>
          <cell r="C5272" t="str">
            <v>651402040003</v>
          </cell>
          <cell r="D5272" t="str">
            <v>WILLIAMSON ELEMENTARY SCHOOL</v>
          </cell>
          <cell r="E5272" t="str">
            <v>Good Standing</v>
          </cell>
        </row>
        <row r="5273">
          <cell r="A5273" t="str">
            <v>140203060000</v>
          </cell>
          <cell r="B5273" t="str">
            <v>WILLIAMSVILLE CSD</v>
          </cell>
          <cell r="C5273" t="str">
            <v>140203060012</v>
          </cell>
          <cell r="D5273" t="str">
            <v>CASEY MIDDLE SCHOOL</v>
          </cell>
          <cell r="E5273" t="str">
            <v>Good Standing</v>
          </cell>
        </row>
        <row r="5274">
          <cell r="A5274" t="str">
            <v>140203060000</v>
          </cell>
          <cell r="B5274" t="str">
            <v>WILLIAMSVILLE CSD</v>
          </cell>
          <cell r="C5274" t="str">
            <v>140203060013</v>
          </cell>
          <cell r="D5274" t="str">
            <v>WILLIAMSVILLE EAST HIGH SCHOOL</v>
          </cell>
          <cell r="E5274" t="str">
            <v>Good Standing</v>
          </cell>
        </row>
        <row r="5275">
          <cell r="A5275" t="str">
            <v>140203060000</v>
          </cell>
          <cell r="B5275" t="str">
            <v>WILLIAMSVILLE CSD</v>
          </cell>
          <cell r="C5275" t="str">
            <v>140203060000</v>
          </cell>
          <cell r="D5275" t="str">
            <v>WILLIAMSVILLE CSD</v>
          </cell>
          <cell r="E5275" t="str">
            <v>Good Standing</v>
          </cell>
        </row>
        <row r="5276">
          <cell r="A5276" t="str">
            <v>140203060000</v>
          </cell>
          <cell r="B5276" t="str">
            <v>WILLIAMSVILLE CSD</v>
          </cell>
          <cell r="C5276" t="str">
            <v>140203060001</v>
          </cell>
          <cell r="D5276" t="str">
            <v>MILL MIDDLE SCHOOL</v>
          </cell>
          <cell r="E5276" t="str">
            <v>Good Standing</v>
          </cell>
        </row>
        <row r="5277">
          <cell r="A5277" t="str">
            <v>140203060000</v>
          </cell>
          <cell r="B5277" t="str">
            <v>WILLIAMSVILLE CSD</v>
          </cell>
          <cell r="C5277" t="str">
            <v>140203060002</v>
          </cell>
          <cell r="D5277" t="str">
            <v>DODGE ELEMENTARY SCHOOL</v>
          </cell>
          <cell r="E5277" t="str">
            <v>Good Standing</v>
          </cell>
        </row>
        <row r="5278">
          <cell r="A5278" t="str">
            <v>140203060000</v>
          </cell>
          <cell r="B5278" t="str">
            <v>WILLIAMSVILLE CSD</v>
          </cell>
          <cell r="C5278" t="str">
            <v>140203060003</v>
          </cell>
          <cell r="D5278" t="str">
            <v>MAPLE EAST ELEMENTARY SCHOOL</v>
          </cell>
          <cell r="E5278" t="str">
            <v>Good Standing</v>
          </cell>
        </row>
        <row r="5279">
          <cell r="A5279" t="str">
            <v>140203060000</v>
          </cell>
          <cell r="B5279" t="str">
            <v>WILLIAMSVILLE CSD</v>
          </cell>
          <cell r="C5279" t="str">
            <v>140203060004</v>
          </cell>
          <cell r="D5279" t="str">
            <v>WILLIAMSVILLE SOUTH HIGH SCHOOL</v>
          </cell>
          <cell r="E5279" t="str">
            <v>Good Standing</v>
          </cell>
        </row>
        <row r="5280">
          <cell r="A5280" t="str">
            <v>140203060000</v>
          </cell>
          <cell r="B5280" t="str">
            <v>WILLIAMSVILLE CSD</v>
          </cell>
          <cell r="C5280" t="str">
            <v>140203060005</v>
          </cell>
          <cell r="D5280" t="str">
            <v>HEIM ELEMENTARY SCHOOL</v>
          </cell>
          <cell r="E5280" t="str">
            <v>Good Standing</v>
          </cell>
        </row>
        <row r="5281">
          <cell r="A5281" t="str">
            <v>140203060000</v>
          </cell>
          <cell r="B5281" t="str">
            <v>WILLIAMSVILLE CSD</v>
          </cell>
          <cell r="C5281" t="str">
            <v>140203060007</v>
          </cell>
          <cell r="D5281" t="str">
            <v>FOREST ELEMENTARY SCHOOL</v>
          </cell>
          <cell r="E5281" t="str">
            <v>Good Standing</v>
          </cell>
        </row>
        <row r="5282">
          <cell r="A5282" t="str">
            <v>140203060000</v>
          </cell>
          <cell r="B5282" t="str">
            <v>WILLIAMSVILLE CSD</v>
          </cell>
          <cell r="C5282" t="str">
            <v>140203060008</v>
          </cell>
          <cell r="D5282" t="str">
            <v>MAPLE WEST ELEMENTARY SCHOOL</v>
          </cell>
          <cell r="E5282" t="str">
            <v>Good Standing</v>
          </cell>
        </row>
        <row r="5283">
          <cell r="A5283" t="str">
            <v>140203060000</v>
          </cell>
          <cell r="B5283" t="str">
            <v>WILLIAMSVILLE CSD</v>
          </cell>
          <cell r="C5283" t="str">
            <v>140203060009</v>
          </cell>
          <cell r="D5283" t="str">
            <v>HEIM MIDDLE SCHOOL</v>
          </cell>
          <cell r="E5283" t="str">
            <v>Good Standing</v>
          </cell>
        </row>
        <row r="5284">
          <cell r="A5284" t="str">
            <v>140203060000</v>
          </cell>
          <cell r="B5284" t="str">
            <v>WILLIAMSVILLE CSD</v>
          </cell>
          <cell r="C5284" t="str">
            <v>140203060010</v>
          </cell>
          <cell r="D5284" t="str">
            <v>WILLIAMSVILLE NORTH HIGH SCHOOL</v>
          </cell>
          <cell r="E5284" t="str">
            <v>Good Standing</v>
          </cell>
        </row>
        <row r="5285">
          <cell r="A5285" t="str">
            <v>140203060000</v>
          </cell>
          <cell r="B5285" t="str">
            <v>WILLIAMSVILLE CSD</v>
          </cell>
          <cell r="C5285" t="str">
            <v>140203060011</v>
          </cell>
          <cell r="D5285" t="str">
            <v>COUNTRY PARKWAY ELEMENTARY SCHOOL</v>
          </cell>
          <cell r="E5285" t="str">
            <v>Good Standing</v>
          </cell>
        </row>
        <row r="5286">
          <cell r="A5286" t="str">
            <v>140203060000</v>
          </cell>
          <cell r="B5286" t="str">
            <v>WILLIAMSVILLE CSD</v>
          </cell>
          <cell r="C5286" t="str">
            <v>140203060015</v>
          </cell>
          <cell r="D5286" t="str">
            <v>TRANSIT MIDDLE SCHOOL</v>
          </cell>
          <cell r="E5286" t="str">
            <v>Good Standing</v>
          </cell>
        </row>
        <row r="5287">
          <cell r="A5287" t="str">
            <v>151701040000</v>
          </cell>
          <cell r="B5287" t="str">
            <v>WILLSBORO CSD</v>
          </cell>
          <cell r="C5287" t="str">
            <v>151701040000</v>
          </cell>
          <cell r="D5287" t="str">
            <v>WILLSBORO CSD</v>
          </cell>
          <cell r="E5287" t="str">
            <v>Good Standing</v>
          </cell>
        </row>
        <row r="5288">
          <cell r="A5288" t="str">
            <v>151701040000</v>
          </cell>
          <cell r="B5288" t="str">
            <v>WILLSBORO CSD</v>
          </cell>
          <cell r="C5288" t="str">
            <v>151701040001</v>
          </cell>
          <cell r="D5288" t="str">
            <v>WILLSBORO CENTRAL SCHOOL</v>
          </cell>
          <cell r="E5288" t="str">
            <v>Good Standing</v>
          </cell>
        </row>
        <row r="5289">
          <cell r="A5289" t="str">
            <v>401501060000</v>
          </cell>
          <cell r="B5289" t="str">
            <v>WILSON CSD</v>
          </cell>
          <cell r="C5289" t="str">
            <v>401501060000</v>
          </cell>
          <cell r="D5289" t="str">
            <v>WILSON CSD</v>
          </cell>
          <cell r="E5289" t="str">
            <v>Good Standing</v>
          </cell>
        </row>
        <row r="5290">
          <cell r="A5290" t="str">
            <v>401501060000</v>
          </cell>
          <cell r="B5290" t="str">
            <v>WILSON CSD</v>
          </cell>
          <cell r="C5290" t="str">
            <v>401501060001</v>
          </cell>
          <cell r="D5290" t="str">
            <v>W H STEVENSON ELEMENTARY SCHOOL</v>
          </cell>
          <cell r="E5290" t="str">
            <v>Good Standing</v>
          </cell>
        </row>
        <row r="5291">
          <cell r="A5291" t="str">
            <v>401501060000</v>
          </cell>
          <cell r="B5291" t="str">
            <v>WILSON CSD</v>
          </cell>
          <cell r="C5291" t="str">
            <v>401501060002</v>
          </cell>
          <cell r="D5291" t="str">
            <v>THOMAS MARKS ELEMENTARY SCHOOL</v>
          </cell>
          <cell r="E5291" t="str">
            <v>Good Standing</v>
          </cell>
        </row>
        <row r="5292">
          <cell r="A5292" t="str">
            <v>401501060000</v>
          </cell>
          <cell r="B5292" t="str">
            <v>WILSON CSD</v>
          </cell>
          <cell r="C5292" t="str">
            <v>401501060003</v>
          </cell>
          <cell r="D5292" t="str">
            <v>WILSON HIGH SCHOOL</v>
          </cell>
          <cell r="E5292" t="str">
            <v>Good Standing</v>
          </cell>
        </row>
        <row r="5293">
          <cell r="A5293" t="str">
            <v>191401040000</v>
          </cell>
          <cell r="B5293" t="str">
            <v>WINDHAM-ASHLAND-JEWETT CSD</v>
          </cell>
          <cell r="C5293" t="str">
            <v>191401040000</v>
          </cell>
          <cell r="D5293" t="str">
            <v>WINDHAM-ASHLAND-JEWETT CSD</v>
          </cell>
          <cell r="E5293" t="str">
            <v>Good Standing</v>
          </cell>
        </row>
        <row r="5294">
          <cell r="A5294" t="str">
            <v>191401040000</v>
          </cell>
          <cell r="B5294" t="str">
            <v>WINDHAM-ASHLAND-JEWETT CSD</v>
          </cell>
          <cell r="C5294" t="str">
            <v>191401040001</v>
          </cell>
          <cell r="D5294" t="str">
            <v>WINDHAM ASHLAND CENTRAL SCHOOL</v>
          </cell>
          <cell r="E5294" t="str">
            <v>Good Standing</v>
          </cell>
        </row>
        <row r="5295">
          <cell r="A5295" t="str">
            <v>031701060000</v>
          </cell>
          <cell r="B5295" t="str">
            <v>WINDSOR CSD</v>
          </cell>
          <cell r="C5295" t="str">
            <v>031701060004</v>
          </cell>
          <cell r="D5295" t="str">
            <v>A F PALMER ES / WINDSOR CENTRAL MS</v>
          </cell>
          <cell r="E5295" t="str">
            <v>Good Standing</v>
          </cell>
        </row>
        <row r="5296">
          <cell r="A5296" t="str">
            <v>031701060000</v>
          </cell>
          <cell r="B5296" t="str">
            <v>WINDSOR CSD</v>
          </cell>
          <cell r="C5296" t="str">
            <v>031701060000</v>
          </cell>
          <cell r="D5296" t="str">
            <v>WINDSOR CSD</v>
          </cell>
          <cell r="E5296" t="str">
            <v>Good Standing</v>
          </cell>
        </row>
        <row r="5297">
          <cell r="A5297" t="str">
            <v>031701060000</v>
          </cell>
          <cell r="B5297" t="str">
            <v>WINDSOR CSD</v>
          </cell>
          <cell r="C5297" t="str">
            <v>031701060002</v>
          </cell>
          <cell r="D5297" t="str">
            <v>FLOYD BELL ELEMENTARY SCHOOL</v>
          </cell>
          <cell r="E5297" t="str">
            <v>Good Standing</v>
          </cell>
        </row>
        <row r="5298">
          <cell r="A5298" t="str">
            <v>031701060000</v>
          </cell>
          <cell r="B5298" t="str">
            <v>WINDSOR CSD</v>
          </cell>
          <cell r="C5298" t="str">
            <v>031701060003</v>
          </cell>
          <cell r="D5298" t="str">
            <v>C R WEEKS ELEMENTARY SCHOOL</v>
          </cell>
          <cell r="E5298" t="str">
            <v>Good Standing</v>
          </cell>
        </row>
        <row r="5299">
          <cell r="A5299" t="str">
            <v>031701060000</v>
          </cell>
          <cell r="B5299" t="str">
            <v>WINDSOR CSD</v>
          </cell>
          <cell r="C5299" t="str">
            <v>031701060007</v>
          </cell>
          <cell r="D5299" t="str">
            <v>WINDSOR CENTRAL HIGH SCHOOL</v>
          </cell>
          <cell r="E5299" t="str">
            <v>Good Standing</v>
          </cell>
        </row>
        <row r="5300">
          <cell r="A5300" t="str">
            <v>472506040000</v>
          </cell>
          <cell r="B5300" t="str">
            <v>WORCESTER CSD</v>
          </cell>
          <cell r="C5300" t="str">
            <v>472506040000</v>
          </cell>
          <cell r="D5300" t="str">
            <v>WORCESTER CSD</v>
          </cell>
          <cell r="E5300" t="str">
            <v>Good Standing</v>
          </cell>
        </row>
        <row r="5301">
          <cell r="A5301" t="str">
            <v>472506040000</v>
          </cell>
          <cell r="B5301" t="str">
            <v>WORCESTER CSD</v>
          </cell>
          <cell r="C5301" t="str">
            <v>472506040001</v>
          </cell>
          <cell r="D5301" t="str">
            <v>WORCESTER SCHOOL</v>
          </cell>
          <cell r="E5301" t="str">
            <v>Good Standing</v>
          </cell>
        </row>
        <row r="5302">
          <cell r="A5302" t="str">
            <v>580109020000</v>
          </cell>
          <cell r="B5302" t="str">
            <v>WYANDANCH UFSD</v>
          </cell>
          <cell r="C5302" t="str">
            <v>580109020000</v>
          </cell>
          <cell r="D5302" t="str">
            <v>WYANDANCH UFSD</v>
          </cell>
          <cell r="E5302" t="str">
            <v>Focus District</v>
          </cell>
        </row>
        <row r="5303">
          <cell r="A5303" t="str">
            <v>580109020000</v>
          </cell>
          <cell r="B5303" t="str">
            <v>WYANDANCH UFSD</v>
          </cell>
          <cell r="C5303" t="str">
            <v>580109020001</v>
          </cell>
          <cell r="D5303" t="str">
            <v>MARTIN LUTHER KING ELEMENTARY SCHOOL</v>
          </cell>
          <cell r="E5303" t="str">
            <v>Focus</v>
          </cell>
        </row>
        <row r="5304">
          <cell r="A5304" t="str">
            <v>580109020000</v>
          </cell>
          <cell r="B5304" t="str">
            <v>WYANDANCH UFSD</v>
          </cell>
          <cell r="C5304" t="str">
            <v>580109020003</v>
          </cell>
          <cell r="D5304" t="str">
            <v>WYANDANCH MEMORIAL HIGH SCHOOL</v>
          </cell>
          <cell r="E5304" t="str">
            <v>Good Standing</v>
          </cell>
        </row>
        <row r="5305">
          <cell r="A5305" t="str">
            <v>580109020000</v>
          </cell>
          <cell r="B5305" t="str">
            <v>WYANDANCH UFSD</v>
          </cell>
          <cell r="C5305" t="str">
            <v>580109020004</v>
          </cell>
          <cell r="D5305" t="str">
            <v>MILTON L OLIVE MIDDLE SCHOOL</v>
          </cell>
          <cell r="E5305" t="str">
            <v>Priority</v>
          </cell>
        </row>
        <row r="5306">
          <cell r="A5306" t="str">
            <v>580109020000</v>
          </cell>
          <cell r="B5306" t="str">
            <v>WYANDANCH UFSD</v>
          </cell>
          <cell r="C5306" t="str">
            <v>580109020006</v>
          </cell>
          <cell r="D5306" t="str">
            <v>LA FRANCIS HARDIMAN ELEMENTARY SCH</v>
          </cell>
          <cell r="E5306" t="str">
            <v>Focus</v>
          </cell>
        </row>
        <row r="5307">
          <cell r="A5307" t="str">
            <v>490804020000</v>
          </cell>
          <cell r="B5307" t="str">
            <v>WYNANTSKILL UFSD</v>
          </cell>
          <cell r="C5307" t="str">
            <v>490804020000</v>
          </cell>
          <cell r="D5307" t="str">
            <v>WYNANTSKILL UFSD</v>
          </cell>
          <cell r="E5307" t="str">
            <v>Good Standing</v>
          </cell>
        </row>
        <row r="5308">
          <cell r="A5308" t="str">
            <v>490804020000</v>
          </cell>
          <cell r="B5308" t="str">
            <v>WYNANTSKILL UFSD</v>
          </cell>
          <cell r="C5308" t="str">
            <v>490804020002</v>
          </cell>
          <cell r="D5308" t="str">
            <v>GARDNER-DICKINSON SCHOOL</v>
          </cell>
          <cell r="E5308" t="str">
            <v>Good Standing</v>
          </cell>
        </row>
        <row r="5309">
          <cell r="A5309" t="str">
            <v>671002040000</v>
          </cell>
          <cell r="B5309" t="str">
            <v>WYOMING CSD</v>
          </cell>
          <cell r="C5309" t="str">
            <v>671002040000</v>
          </cell>
          <cell r="D5309" t="str">
            <v>WYOMING CSD</v>
          </cell>
          <cell r="E5309" t="str">
            <v>Good Standing</v>
          </cell>
        </row>
        <row r="5310">
          <cell r="A5310" t="str">
            <v>671002040000</v>
          </cell>
          <cell r="B5310" t="str">
            <v>WYOMING CSD</v>
          </cell>
          <cell r="C5310" t="str">
            <v>671002040001</v>
          </cell>
          <cell r="D5310" t="str">
            <v>WYOMING CENTRAL SCHOOL</v>
          </cell>
          <cell r="E5310" t="str">
            <v>Good Standing</v>
          </cell>
        </row>
        <row r="5311">
          <cell r="A5311" t="str">
            <v>662300010000</v>
          </cell>
          <cell r="B5311" t="str">
            <v>YONKERS CITY SD</v>
          </cell>
          <cell r="C5311" t="str">
            <v>662300010048</v>
          </cell>
          <cell r="D5311" t="str">
            <v>YONKERS HIGH SCHOOL</v>
          </cell>
          <cell r="E5311" t="str">
            <v>Good Standing</v>
          </cell>
        </row>
        <row r="5312">
          <cell r="A5312" t="str">
            <v>662300010000</v>
          </cell>
          <cell r="B5312" t="str">
            <v>YONKERS CITY SD</v>
          </cell>
          <cell r="C5312" t="str">
            <v>662300010000</v>
          </cell>
          <cell r="D5312" t="str">
            <v>YONKERS CITY SD</v>
          </cell>
          <cell r="E5312" t="str">
            <v>Focus District</v>
          </cell>
        </row>
        <row r="5313">
          <cell r="A5313" t="str">
            <v>662300010000</v>
          </cell>
          <cell r="B5313" t="str">
            <v>YONKERS CITY SD</v>
          </cell>
          <cell r="C5313" t="str">
            <v>662300010001</v>
          </cell>
          <cell r="D5313" t="str">
            <v>ROBERT C DODSON SCHOOL</v>
          </cell>
          <cell r="E5313" t="str">
            <v>Priority</v>
          </cell>
        </row>
        <row r="5314">
          <cell r="A5314" t="str">
            <v>662300010000</v>
          </cell>
          <cell r="B5314" t="str">
            <v>YONKERS CITY SD</v>
          </cell>
          <cell r="C5314" t="str">
            <v>662300010002</v>
          </cell>
          <cell r="D5314" t="str">
            <v>FAMILY SCHOOL 32</v>
          </cell>
          <cell r="E5314" t="str">
            <v>Focus</v>
          </cell>
        </row>
        <row r="5315">
          <cell r="A5315" t="str">
            <v>662300010000</v>
          </cell>
          <cell r="B5315" t="str">
            <v>YONKERS CITY SD</v>
          </cell>
          <cell r="C5315" t="str">
            <v>662300010004</v>
          </cell>
          <cell r="D5315" t="str">
            <v>MONTESSORI SCHOOL 31</v>
          </cell>
          <cell r="E5315" t="str">
            <v>Good Standing</v>
          </cell>
        </row>
        <row r="5316">
          <cell r="A5316" t="str">
            <v>662300010000</v>
          </cell>
          <cell r="B5316" t="str">
            <v>YONKERS CITY SD</v>
          </cell>
          <cell r="C5316" t="str">
            <v>662300010005</v>
          </cell>
          <cell r="D5316" t="str">
            <v>SCHOOL 5</v>
          </cell>
          <cell r="E5316" t="str">
            <v>Focus</v>
          </cell>
        </row>
        <row r="5317">
          <cell r="A5317" t="str">
            <v>662300010000</v>
          </cell>
          <cell r="B5317" t="str">
            <v>YONKERS CITY SD</v>
          </cell>
          <cell r="C5317" t="str">
            <v>662300010007</v>
          </cell>
          <cell r="D5317" t="str">
            <v>FOXFIRE SCHOOL</v>
          </cell>
          <cell r="E5317" t="str">
            <v>Local Assistance Plan</v>
          </cell>
        </row>
        <row r="5318">
          <cell r="A5318" t="str">
            <v>662300010000</v>
          </cell>
          <cell r="B5318" t="str">
            <v>YONKERS CITY SD</v>
          </cell>
          <cell r="C5318" t="str">
            <v>662300010008</v>
          </cell>
          <cell r="D5318" t="str">
            <v>PATRICIA A DICHIARO SCHOOL</v>
          </cell>
          <cell r="E5318" t="str">
            <v>Good Standing</v>
          </cell>
        </row>
        <row r="5319">
          <cell r="A5319" t="str">
            <v>662300010000</v>
          </cell>
          <cell r="B5319" t="str">
            <v>YONKERS CITY SD</v>
          </cell>
          <cell r="C5319" t="str">
            <v>662300010009</v>
          </cell>
          <cell r="D5319" t="str">
            <v>SCHOOL 9</v>
          </cell>
          <cell r="E5319" t="str">
            <v>Focus</v>
          </cell>
        </row>
        <row r="5320">
          <cell r="A5320" t="str">
            <v>662300010000</v>
          </cell>
          <cell r="B5320" t="str">
            <v>YONKERS CITY SD</v>
          </cell>
          <cell r="C5320" t="str">
            <v>662300010013</v>
          </cell>
          <cell r="D5320" t="str">
            <v>SCHOOL 13</v>
          </cell>
          <cell r="E5320" t="str">
            <v>Priority</v>
          </cell>
        </row>
        <row r="5321">
          <cell r="A5321" t="str">
            <v>662300010000</v>
          </cell>
          <cell r="B5321" t="str">
            <v>YONKERS CITY SD</v>
          </cell>
          <cell r="C5321" t="str">
            <v>662300010014</v>
          </cell>
          <cell r="D5321" t="str">
            <v>ROSMARIE ANN SIRAGUSA SCHOOL</v>
          </cell>
          <cell r="E5321" t="str">
            <v>Good Standing</v>
          </cell>
        </row>
        <row r="5322">
          <cell r="A5322" t="str">
            <v>662300010000</v>
          </cell>
          <cell r="B5322" t="str">
            <v>YONKERS CITY SD</v>
          </cell>
          <cell r="C5322" t="str">
            <v>662300010015</v>
          </cell>
          <cell r="D5322" t="str">
            <v>PAIDEIA SCHOOL 15</v>
          </cell>
          <cell r="E5322" t="str">
            <v>Good Standing</v>
          </cell>
        </row>
        <row r="5323">
          <cell r="A5323" t="str">
            <v>662300010000</v>
          </cell>
          <cell r="B5323" t="str">
            <v>YONKERS CITY SD</v>
          </cell>
          <cell r="C5323" t="str">
            <v>662300010016</v>
          </cell>
          <cell r="D5323" t="str">
            <v>SCHOOL 16</v>
          </cell>
          <cell r="E5323" t="str">
            <v>Good Standing</v>
          </cell>
        </row>
        <row r="5324">
          <cell r="A5324" t="str">
            <v>662300010000</v>
          </cell>
          <cell r="B5324" t="str">
            <v>YONKERS CITY SD</v>
          </cell>
          <cell r="C5324" t="str">
            <v>662300010017</v>
          </cell>
          <cell r="D5324" t="str">
            <v>SCHOOL 17</v>
          </cell>
          <cell r="E5324" t="str">
            <v>Good Standing</v>
          </cell>
        </row>
        <row r="5325">
          <cell r="A5325" t="str">
            <v>662300010000</v>
          </cell>
          <cell r="B5325" t="str">
            <v>YONKERS CITY SD</v>
          </cell>
          <cell r="C5325" t="str">
            <v>662300010018</v>
          </cell>
          <cell r="D5325" t="str">
            <v>SCHOLASTIC ACAD FOR ACAD EXCELLENCE</v>
          </cell>
          <cell r="E5325" t="str">
            <v>Priority</v>
          </cell>
        </row>
        <row r="5326">
          <cell r="A5326" t="str">
            <v>662300010000</v>
          </cell>
          <cell r="B5326" t="str">
            <v>YONKERS CITY SD</v>
          </cell>
          <cell r="C5326" t="str">
            <v>662300010019</v>
          </cell>
          <cell r="D5326" t="str">
            <v>EUGENIO MARIA DE HOSTOS MICROSOCIETY</v>
          </cell>
          <cell r="E5326" t="str">
            <v>Focus</v>
          </cell>
        </row>
        <row r="5327">
          <cell r="A5327" t="str">
            <v>662300010000</v>
          </cell>
          <cell r="B5327" t="str">
            <v>YONKERS CITY SD</v>
          </cell>
          <cell r="C5327" t="str">
            <v>662300010021</v>
          </cell>
          <cell r="D5327" t="str">
            <v>SCHOOL 21</v>
          </cell>
          <cell r="E5327" t="str">
            <v>Good Standing</v>
          </cell>
        </row>
        <row r="5328">
          <cell r="A5328" t="str">
            <v>662300010000</v>
          </cell>
          <cell r="B5328" t="str">
            <v>YONKERS CITY SD</v>
          </cell>
          <cell r="C5328" t="str">
            <v>662300010022</v>
          </cell>
          <cell r="D5328" t="str">
            <v>SCHOOL 22</v>
          </cell>
          <cell r="E5328" t="str">
            <v>Good Standing</v>
          </cell>
        </row>
        <row r="5329">
          <cell r="A5329" t="str">
            <v>662300010000</v>
          </cell>
          <cell r="B5329" t="str">
            <v>YONKERS CITY SD</v>
          </cell>
          <cell r="C5329" t="str">
            <v>662300010023</v>
          </cell>
          <cell r="D5329" t="str">
            <v>SCHOOL 23</v>
          </cell>
          <cell r="E5329" t="str">
            <v>Good Standing</v>
          </cell>
        </row>
        <row r="5330">
          <cell r="A5330" t="str">
            <v>662300010000</v>
          </cell>
          <cell r="B5330" t="str">
            <v>YONKERS CITY SD</v>
          </cell>
          <cell r="C5330" t="str">
            <v>662300010024</v>
          </cell>
          <cell r="D5330" t="str">
            <v>PAIDEIA SCHOOL 24</v>
          </cell>
          <cell r="E5330" t="str">
            <v>Good Standing</v>
          </cell>
        </row>
        <row r="5331">
          <cell r="A5331" t="str">
            <v>662300010000</v>
          </cell>
          <cell r="B5331" t="str">
            <v>YONKERS CITY SD</v>
          </cell>
          <cell r="C5331" t="str">
            <v>662300010025</v>
          </cell>
          <cell r="D5331" t="str">
            <v>MUSEUM SCHOOL 25</v>
          </cell>
          <cell r="E5331" t="str">
            <v>Priority</v>
          </cell>
        </row>
        <row r="5332">
          <cell r="A5332" t="str">
            <v>662300010000</v>
          </cell>
          <cell r="B5332" t="str">
            <v>YONKERS CITY SD</v>
          </cell>
          <cell r="C5332" t="str">
            <v>662300010026</v>
          </cell>
          <cell r="D5332" t="str">
            <v>CASIMIR PULASKI SCHOOL</v>
          </cell>
          <cell r="E5332" t="str">
            <v>Good Standing</v>
          </cell>
        </row>
        <row r="5333">
          <cell r="A5333" t="str">
            <v>662300010000</v>
          </cell>
          <cell r="B5333" t="str">
            <v>YONKERS CITY SD</v>
          </cell>
          <cell r="C5333" t="str">
            <v>662300010027</v>
          </cell>
          <cell r="D5333" t="str">
            <v>MONTESSORI SCHOOL 27</v>
          </cell>
          <cell r="E5333" t="str">
            <v>Good Standing</v>
          </cell>
        </row>
        <row r="5334">
          <cell r="A5334" t="str">
            <v>662300010000</v>
          </cell>
          <cell r="B5334" t="str">
            <v>YONKERS CITY SD</v>
          </cell>
          <cell r="C5334" t="str">
            <v>662300010028</v>
          </cell>
          <cell r="D5334" t="str">
            <v>KAHLIL GIBRAN SCHOOL</v>
          </cell>
          <cell r="E5334" t="str">
            <v>Good Standing</v>
          </cell>
        </row>
        <row r="5335">
          <cell r="A5335" t="str">
            <v>662300010000</v>
          </cell>
          <cell r="B5335" t="str">
            <v>YONKERS CITY SD</v>
          </cell>
          <cell r="C5335" t="str">
            <v>662300010029</v>
          </cell>
          <cell r="D5335" t="str">
            <v>SCHOOL 29</v>
          </cell>
          <cell r="E5335" t="str">
            <v>Focus</v>
          </cell>
        </row>
        <row r="5336">
          <cell r="A5336" t="str">
            <v>662300010000</v>
          </cell>
          <cell r="B5336" t="str">
            <v>YONKERS CITY SD</v>
          </cell>
          <cell r="C5336" t="str">
            <v>662300010030</v>
          </cell>
          <cell r="D5336" t="str">
            <v>SCHOOL 30</v>
          </cell>
          <cell r="E5336" t="str">
            <v>Good Standing</v>
          </cell>
        </row>
        <row r="5337">
          <cell r="A5337" t="str">
            <v>662300010000</v>
          </cell>
          <cell r="B5337" t="str">
            <v>YONKERS CITY SD</v>
          </cell>
          <cell r="C5337" t="str">
            <v>662300010033</v>
          </cell>
          <cell r="D5337" t="str">
            <v>ENRICO FERMI SCHOOL-PERF ARTS</v>
          </cell>
          <cell r="E5337" t="str">
            <v>Priority</v>
          </cell>
        </row>
        <row r="5338">
          <cell r="A5338" t="str">
            <v>662300010000</v>
          </cell>
          <cell r="B5338" t="str">
            <v>YONKERS CITY SD</v>
          </cell>
          <cell r="C5338" t="str">
            <v>662300010036</v>
          </cell>
          <cell r="D5338" t="str">
            <v>CROSS HILL ACADEMY</v>
          </cell>
          <cell r="E5338" t="str">
            <v>Priority</v>
          </cell>
        </row>
        <row r="5339">
          <cell r="A5339" t="str">
            <v>662300010000</v>
          </cell>
          <cell r="B5339" t="str">
            <v>YONKERS CITY SD</v>
          </cell>
          <cell r="C5339" t="str">
            <v>662300010037</v>
          </cell>
          <cell r="D5339" t="str">
            <v>GORTON HIGH SCHOOL</v>
          </cell>
          <cell r="E5339" t="str">
            <v>Local Assistance Plan</v>
          </cell>
        </row>
        <row r="5340">
          <cell r="A5340" t="str">
            <v>662300010000</v>
          </cell>
          <cell r="B5340" t="str">
            <v>YONKERS CITY SD</v>
          </cell>
          <cell r="C5340" t="str">
            <v>662300010038</v>
          </cell>
          <cell r="D5340" t="str">
            <v>LINCOLN HIGH SCHOOL</v>
          </cell>
          <cell r="E5340" t="str">
            <v>Local Assistance Plan</v>
          </cell>
        </row>
        <row r="5341">
          <cell r="A5341" t="str">
            <v>662300010000</v>
          </cell>
          <cell r="B5341" t="str">
            <v>YONKERS CITY SD</v>
          </cell>
          <cell r="C5341" t="str">
            <v>662300010040</v>
          </cell>
          <cell r="D5341" t="str">
            <v>SAUNDERS TRADES &amp; TECH SR HIGH SCH</v>
          </cell>
          <cell r="E5341" t="str">
            <v>Good Standing</v>
          </cell>
        </row>
        <row r="5342">
          <cell r="A5342" t="str">
            <v>662300010000</v>
          </cell>
          <cell r="B5342" t="str">
            <v>YONKERS CITY SD</v>
          </cell>
          <cell r="C5342" t="str">
            <v>662300010043</v>
          </cell>
          <cell r="D5342" t="str">
            <v>ROOSEVELT HIGH SCHOOL</v>
          </cell>
          <cell r="E5342" t="str">
            <v>Priority</v>
          </cell>
        </row>
        <row r="5343">
          <cell r="A5343" t="str">
            <v>662300010000</v>
          </cell>
          <cell r="B5343" t="str">
            <v>YONKERS CITY SD</v>
          </cell>
          <cell r="C5343" t="str">
            <v>662300010044</v>
          </cell>
          <cell r="D5343" t="str">
            <v>YONKERS MONTESSORI ACADEMY</v>
          </cell>
          <cell r="E5343" t="str">
            <v>Local Assistance Plan</v>
          </cell>
        </row>
        <row r="5344">
          <cell r="A5344" t="str">
            <v>662300010000</v>
          </cell>
          <cell r="B5344" t="str">
            <v>YONKERS CITY SD</v>
          </cell>
          <cell r="C5344" t="str">
            <v>662300010045</v>
          </cell>
          <cell r="D5344" t="str">
            <v>CEDAR PLACE ELEMENTARY SCHOOL</v>
          </cell>
          <cell r="E5344" t="str">
            <v>Good Standing</v>
          </cell>
        </row>
        <row r="5345">
          <cell r="A5345" t="str">
            <v>662300010000</v>
          </cell>
          <cell r="B5345" t="str">
            <v>YONKERS CITY SD</v>
          </cell>
          <cell r="C5345" t="str">
            <v>662300010046</v>
          </cell>
          <cell r="D5345" t="str">
            <v>MLK JR HIGH TECH &amp; COMPUTER MAGNE</v>
          </cell>
          <cell r="E5345" t="str">
            <v>Priority</v>
          </cell>
        </row>
        <row r="5346">
          <cell r="A5346" t="str">
            <v>662300010000</v>
          </cell>
          <cell r="B5346" t="str">
            <v>YONKERS CITY SD</v>
          </cell>
          <cell r="C5346" t="str">
            <v>662300010047</v>
          </cell>
          <cell r="D5346" t="str">
            <v>PEARLS HAWTHORNE SCHOOL</v>
          </cell>
          <cell r="E5346" t="str">
            <v>Good Standing</v>
          </cell>
        </row>
        <row r="5347">
          <cell r="A5347" t="str">
            <v>662300010000</v>
          </cell>
          <cell r="B5347" t="str">
            <v>YONKERS CITY SD</v>
          </cell>
          <cell r="C5347" t="str">
            <v>662300010050</v>
          </cell>
          <cell r="D5347" t="str">
            <v>RIVERSIDE HIGH SCHOOL</v>
          </cell>
          <cell r="E5347" t="str">
            <v>Good Standing</v>
          </cell>
        </row>
        <row r="5348">
          <cell r="A5348" t="str">
            <v>662300010000</v>
          </cell>
          <cell r="B5348" t="str">
            <v>YONKERS CITY SD</v>
          </cell>
          <cell r="C5348" t="str">
            <v>662300010055</v>
          </cell>
          <cell r="D5348" t="str">
            <v>YONKERS MIDDLE SCHOOL</v>
          </cell>
          <cell r="E5348" t="str">
            <v>Focus</v>
          </cell>
        </row>
        <row r="5349">
          <cell r="A5349" t="str">
            <v>662300010000</v>
          </cell>
          <cell r="B5349" t="str">
            <v>YONKERS CITY SD</v>
          </cell>
          <cell r="C5349" t="str">
            <v>662300010056</v>
          </cell>
          <cell r="D5349" t="str">
            <v>PALISADE PREPARATORY SCHOOL</v>
          </cell>
          <cell r="E5349" t="str">
            <v>Good Standing</v>
          </cell>
        </row>
        <row r="5350">
          <cell r="A5350" t="str">
            <v>662300010000</v>
          </cell>
          <cell r="B5350" t="str">
            <v>YONKERS CITY SD</v>
          </cell>
          <cell r="C5350" t="str">
            <v>662300010057</v>
          </cell>
          <cell r="D5350" t="str">
            <v>THOMAS CORNELL ACADEMY</v>
          </cell>
          <cell r="E5350" t="str">
            <v>Good Standing</v>
          </cell>
        </row>
        <row r="5351">
          <cell r="A5351" t="str">
            <v>241701040000</v>
          </cell>
          <cell r="B5351" t="str">
            <v>YORK CSD</v>
          </cell>
          <cell r="C5351" t="str">
            <v>241701040000</v>
          </cell>
          <cell r="D5351" t="str">
            <v>YORK CSD</v>
          </cell>
          <cell r="E5351" t="str">
            <v>Good Standing</v>
          </cell>
        </row>
        <row r="5352">
          <cell r="A5352" t="str">
            <v>241701040000</v>
          </cell>
          <cell r="B5352" t="str">
            <v>YORK CSD</v>
          </cell>
          <cell r="C5352" t="str">
            <v>241701040003</v>
          </cell>
          <cell r="D5352" t="str">
            <v>YORK CENTRAL ELEMENTARY SCHOOL</v>
          </cell>
          <cell r="E5352" t="str">
            <v>Good Standing</v>
          </cell>
        </row>
        <row r="5353">
          <cell r="A5353" t="str">
            <v>241701040000</v>
          </cell>
          <cell r="B5353" t="str">
            <v>YORK CSD</v>
          </cell>
          <cell r="C5353" t="str">
            <v>241701040004</v>
          </cell>
          <cell r="D5353" t="str">
            <v>YORK MIDDLE/HIGH SCHOOL</v>
          </cell>
          <cell r="E5353" t="str">
            <v>Good Standing</v>
          </cell>
        </row>
        <row r="5354">
          <cell r="A5354" t="str">
            <v>043501060000</v>
          </cell>
          <cell r="B5354" t="str">
            <v>YORKSHIRE-PIONEER CSD</v>
          </cell>
          <cell r="C5354" t="str">
            <v>043501060000</v>
          </cell>
          <cell r="D5354" t="str">
            <v>YORKSHIRE-PIONEER CSD</v>
          </cell>
          <cell r="E5354" t="str">
            <v>Good Standing</v>
          </cell>
        </row>
        <row r="5355">
          <cell r="A5355" t="str">
            <v>043501060000</v>
          </cell>
          <cell r="B5355" t="str">
            <v>YORKSHIRE-PIONEER CSD</v>
          </cell>
          <cell r="C5355" t="str">
            <v>043501060001</v>
          </cell>
          <cell r="D5355" t="str">
            <v>DELEVAN ELEMENTARY SCHOOL</v>
          </cell>
          <cell r="E5355" t="str">
            <v>Good Standing</v>
          </cell>
        </row>
        <row r="5356">
          <cell r="A5356" t="str">
            <v>043501060000</v>
          </cell>
          <cell r="B5356" t="str">
            <v>YORKSHIRE-PIONEER CSD</v>
          </cell>
          <cell r="C5356" t="str">
            <v>043501060004</v>
          </cell>
          <cell r="D5356" t="str">
            <v>PIONEER MIDDLE SCHOOL</v>
          </cell>
          <cell r="E5356" t="str">
            <v>Good Standing</v>
          </cell>
        </row>
        <row r="5357">
          <cell r="A5357" t="str">
            <v>043501060000</v>
          </cell>
          <cell r="B5357" t="str">
            <v>YORKSHIRE-PIONEER CSD</v>
          </cell>
          <cell r="C5357" t="str">
            <v>043501060005</v>
          </cell>
          <cell r="D5357" t="str">
            <v>ARCADE ELEMENTARY SCHOOL</v>
          </cell>
          <cell r="E5357" t="str">
            <v>Good Standing</v>
          </cell>
        </row>
        <row r="5358">
          <cell r="A5358" t="str">
            <v>043501060000</v>
          </cell>
          <cell r="B5358" t="str">
            <v>YORKSHIRE-PIONEER CSD</v>
          </cell>
          <cell r="C5358" t="str">
            <v>043501060006</v>
          </cell>
          <cell r="D5358" t="str">
            <v>PIONEER SENIOR HIGH SCHOOL</v>
          </cell>
          <cell r="E5358" t="str">
            <v>Good Standing</v>
          </cell>
        </row>
        <row r="5359">
          <cell r="A5359" t="str">
            <v>662402060000</v>
          </cell>
          <cell r="B5359" t="str">
            <v>YORKTOWN CSD</v>
          </cell>
          <cell r="C5359" t="str">
            <v>662402060001</v>
          </cell>
          <cell r="D5359" t="str">
            <v>YORKTOWN HIGH SCHOOL</v>
          </cell>
          <cell r="E5359" t="str">
            <v>Good Standing</v>
          </cell>
        </row>
        <row r="5360">
          <cell r="A5360" t="str">
            <v>662402060000</v>
          </cell>
          <cell r="B5360" t="str">
            <v>YORKTOWN CSD</v>
          </cell>
          <cell r="C5360" t="str">
            <v>662402060002</v>
          </cell>
          <cell r="D5360" t="str">
            <v>MILDRED E STRANG MIDDLE SCHOOL</v>
          </cell>
          <cell r="E5360" t="str">
            <v>Good Standing</v>
          </cell>
        </row>
        <row r="5361">
          <cell r="A5361" t="str">
            <v>662402060000</v>
          </cell>
          <cell r="B5361" t="str">
            <v>YORKTOWN CSD</v>
          </cell>
          <cell r="C5361" t="str">
            <v>662402060000</v>
          </cell>
          <cell r="D5361" t="str">
            <v>YORKTOWN CSD</v>
          </cell>
          <cell r="E5361" t="str">
            <v>Good Standing</v>
          </cell>
        </row>
        <row r="5362">
          <cell r="A5362" t="str">
            <v>662402060000</v>
          </cell>
          <cell r="B5362" t="str">
            <v>YORKTOWN CSD</v>
          </cell>
          <cell r="C5362" t="str">
            <v>662402060003</v>
          </cell>
          <cell r="D5362" t="str">
            <v>BROOKSIDE SCHOOL</v>
          </cell>
          <cell r="E5362" t="str">
            <v>Good Standing</v>
          </cell>
        </row>
        <row r="5363">
          <cell r="A5363" t="str">
            <v>662402060000</v>
          </cell>
          <cell r="B5363" t="str">
            <v>YORKTOWN CSD</v>
          </cell>
          <cell r="C5363" t="str">
            <v>662402060004</v>
          </cell>
          <cell r="D5363" t="str">
            <v>CROMPOND SCHOOL</v>
          </cell>
          <cell r="E5363" t="str">
            <v>Good Standing</v>
          </cell>
        </row>
        <row r="5364">
          <cell r="A5364" t="str">
            <v>662402060000</v>
          </cell>
          <cell r="B5364" t="str">
            <v>YORKTOWN CSD</v>
          </cell>
          <cell r="C5364" t="str">
            <v>662402060005</v>
          </cell>
          <cell r="D5364" t="str">
            <v>MOHANSIC SCHOOL</v>
          </cell>
          <cell r="E5364" t="str">
            <v>Good Standing</v>
          </cell>
        </row>
      </sheetData>
      <sheetData sheetId="5">
        <row r="2">
          <cell r="A2" t="str">
            <v>BEDS CODE</v>
          </cell>
          <cell r="B2" t="str">
            <v>LEA</v>
          </cell>
          <cell r="C2" t="str">
            <v>PART A</v>
          </cell>
          <cell r="D2" t="str">
            <v>PART D</v>
          </cell>
          <cell r="E2" t="str">
            <v>T-II</v>
          </cell>
          <cell r="F2" t="str">
            <v>T-III</v>
          </cell>
        </row>
        <row r="3">
          <cell r="A3" t="str">
            <v>010100010000</v>
          </cell>
          <cell r="B3" t="str">
            <v>ALBANY CITY SD</v>
          </cell>
          <cell r="C3">
            <v>3651565</v>
          </cell>
          <cell r="D3">
            <v>378633</v>
          </cell>
          <cell r="E3">
            <v>784788</v>
          </cell>
          <cell r="F3" t="str">
            <v>N/A</v>
          </cell>
        </row>
        <row r="4">
          <cell r="A4" t="str">
            <v>010100860829</v>
          </cell>
          <cell r="B4" t="str">
            <v>BRIGHTER CHOICE BOYS CS</v>
          </cell>
          <cell r="C4">
            <v>147578</v>
          </cell>
          <cell r="D4">
            <v>0</v>
          </cell>
          <cell r="E4">
            <v>10031</v>
          </cell>
          <cell r="F4" t="str">
            <v>N/A</v>
          </cell>
        </row>
        <row r="5">
          <cell r="A5" t="str">
            <v>010100860830</v>
          </cell>
          <cell r="B5" t="str">
            <v>BRIGHTER CHOICE GIRLS CS</v>
          </cell>
          <cell r="C5">
            <v>126744</v>
          </cell>
          <cell r="D5">
            <v>0</v>
          </cell>
          <cell r="E5">
            <v>8380</v>
          </cell>
          <cell r="F5" t="str">
            <v>N/A</v>
          </cell>
        </row>
        <row r="6">
          <cell r="A6" t="str">
            <v>010100860867</v>
          </cell>
          <cell r="B6" t="str">
            <v>KIPP TECH VALLEY CS</v>
          </cell>
          <cell r="C6">
            <v>148058</v>
          </cell>
          <cell r="D6">
            <v>0</v>
          </cell>
          <cell r="E6">
            <v>8996</v>
          </cell>
          <cell r="F6" t="str">
            <v>N/A</v>
          </cell>
        </row>
        <row r="7">
          <cell r="A7" t="str">
            <v>010100860892</v>
          </cell>
          <cell r="B7" t="str">
            <v>HENRY JOHNSON CS</v>
          </cell>
          <cell r="C7">
            <v>203046</v>
          </cell>
          <cell r="D7">
            <v>0</v>
          </cell>
          <cell r="E7">
            <v>9199</v>
          </cell>
          <cell r="F7" t="str">
            <v>N/A</v>
          </cell>
        </row>
        <row r="8">
          <cell r="A8" t="str">
            <v>010100860899</v>
          </cell>
          <cell r="B8" t="str">
            <v>ALBANY COMMUNITY CS</v>
          </cell>
          <cell r="C8">
            <v>269730</v>
          </cell>
          <cell r="D8">
            <v>0</v>
          </cell>
          <cell r="E8">
            <v>8505</v>
          </cell>
          <cell r="F8" t="str">
            <v>N/A</v>
          </cell>
        </row>
        <row r="9">
          <cell r="A9" t="str">
            <v>010100860907</v>
          </cell>
          <cell r="B9" t="str">
            <v>GREEN TECH HIGH CS</v>
          </cell>
          <cell r="C9">
            <v>161048</v>
          </cell>
          <cell r="D9">
            <v>0</v>
          </cell>
          <cell r="E9">
            <v>5565</v>
          </cell>
          <cell r="F9" t="str">
            <v>N/A</v>
          </cell>
        </row>
        <row r="10">
          <cell r="A10" t="str">
            <v>010100860960</v>
          </cell>
          <cell r="B10" t="str">
            <v>ALBANY LEADERSHIP CHARTER HS FOR GIRLS</v>
          </cell>
          <cell r="C10">
            <v>157215</v>
          </cell>
          <cell r="D10">
            <v>0</v>
          </cell>
          <cell r="E10">
            <v>7954</v>
          </cell>
          <cell r="F10" t="str">
            <v>N/A</v>
          </cell>
        </row>
        <row r="11">
          <cell r="A11" t="str">
            <v>010100860976</v>
          </cell>
          <cell r="B11" t="str">
            <v>BRIGHTER CHOICE MIDDLE SCH FOR BOYS</v>
          </cell>
          <cell r="C11">
            <v>79406</v>
          </cell>
          <cell r="D11">
            <v>0</v>
          </cell>
          <cell r="E11">
            <v>3761</v>
          </cell>
          <cell r="F11" t="str">
            <v>N/A</v>
          </cell>
        </row>
        <row r="12">
          <cell r="A12" t="str">
            <v>010100860977</v>
          </cell>
          <cell r="B12" t="str">
            <v>BRIGHTER CHOICE MIDDLE SCH FOR GIRLS</v>
          </cell>
          <cell r="C12">
            <v>76356</v>
          </cell>
          <cell r="D12">
            <v>0</v>
          </cell>
          <cell r="E12">
            <v>2917</v>
          </cell>
          <cell r="F12" t="str">
            <v>N/A</v>
          </cell>
        </row>
        <row r="13">
          <cell r="A13" t="str">
            <v>010201040000</v>
          </cell>
          <cell r="B13" t="str">
            <v>BERNE-KNOX-WESTERLO CSD</v>
          </cell>
          <cell r="C13">
            <v>107989</v>
          </cell>
          <cell r="D13">
            <v>0</v>
          </cell>
          <cell r="E13">
            <v>66176</v>
          </cell>
          <cell r="F13" t="str">
            <v>N/A</v>
          </cell>
        </row>
        <row r="14">
          <cell r="A14" t="str">
            <v>010306060000</v>
          </cell>
          <cell r="B14" t="str">
            <v>BETHLEHEM CSD</v>
          </cell>
          <cell r="C14">
            <v>236946</v>
          </cell>
          <cell r="D14">
            <v>65751</v>
          </cell>
          <cell r="E14">
            <v>104771</v>
          </cell>
          <cell r="F14" t="str">
            <v>N/A</v>
          </cell>
        </row>
        <row r="15">
          <cell r="A15" t="str">
            <v>010402060000</v>
          </cell>
          <cell r="B15" t="str">
            <v>RAVENA-COEYMANS-SELKIRK</v>
          </cell>
          <cell r="C15">
            <v>237888</v>
          </cell>
          <cell r="D15">
            <v>0</v>
          </cell>
          <cell r="E15">
            <v>94142</v>
          </cell>
          <cell r="F15" t="str">
            <v>N/A</v>
          </cell>
        </row>
        <row r="16">
          <cell r="A16" t="str">
            <v>010500010000</v>
          </cell>
          <cell r="B16" t="str">
            <v>COHOES CITY SD</v>
          </cell>
          <cell r="C16">
            <v>653014</v>
          </cell>
          <cell r="D16">
            <v>0</v>
          </cell>
          <cell r="E16">
            <v>151773</v>
          </cell>
          <cell r="F16" t="str">
            <v>N/A</v>
          </cell>
        </row>
        <row r="17">
          <cell r="A17" t="str">
            <v>010601060000</v>
          </cell>
          <cell r="B17" t="str">
            <v>SOUTH COLONIE CSD</v>
          </cell>
          <cell r="C17">
            <v>487794</v>
          </cell>
          <cell r="D17">
            <v>149640</v>
          </cell>
          <cell r="E17">
            <v>158762</v>
          </cell>
          <cell r="F17" t="str">
            <v>N/A</v>
          </cell>
        </row>
        <row r="18">
          <cell r="A18" t="str">
            <v>010615020000</v>
          </cell>
          <cell r="B18" t="str">
            <v>MENANDS UFSD</v>
          </cell>
          <cell r="C18">
            <v>31132</v>
          </cell>
          <cell r="D18">
            <v>0</v>
          </cell>
          <cell r="E18">
            <v>11625</v>
          </cell>
          <cell r="F18" t="str">
            <v>N/A</v>
          </cell>
        </row>
        <row r="19">
          <cell r="A19" t="str">
            <v>010623060000</v>
          </cell>
          <cell r="B19" t="str">
            <v>NORTH COLONIE CSD</v>
          </cell>
          <cell r="C19">
            <v>317639</v>
          </cell>
          <cell r="D19">
            <v>20405</v>
          </cell>
          <cell r="E19" t="e">
            <v>#N/A</v>
          </cell>
          <cell r="F19" t="str">
            <v>N/A</v>
          </cell>
        </row>
        <row r="20">
          <cell r="A20" t="str">
            <v>010701030000</v>
          </cell>
          <cell r="B20" t="str">
            <v>GREEN ISLAND UFSD</v>
          </cell>
          <cell r="C20">
            <v>58399</v>
          </cell>
          <cell r="D20">
            <v>0</v>
          </cell>
          <cell r="E20">
            <v>10552</v>
          </cell>
          <cell r="F20" t="str">
            <v>N/A</v>
          </cell>
        </row>
        <row r="21">
          <cell r="A21" t="str">
            <v>010802060000</v>
          </cell>
          <cell r="B21" t="str">
            <v>GUILDERLAND CSD</v>
          </cell>
          <cell r="C21">
            <v>253328</v>
          </cell>
          <cell r="D21">
            <v>0</v>
          </cell>
          <cell r="E21">
            <v>126864</v>
          </cell>
          <cell r="F21" t="str">
            <v>N/A</v>
          </cell>
        </row>
        <row r="22">
          <cell r="A22" t="str">
            <v>011003060000</v>
          </cell>
          <cell r="B22" t="str">
            <v>VOORHEESVILLE CSD</v>
          </cell>
          <cell r="C22">
            <v>69867</v>
          </cell>
          <cell r="D22">
            <v>0</v>
          </cell>
          <cell r="E22">
            <v>22454</v>
          </cell>
          <cell r="F22" t="str">
            <v>N/A</v>
          </cell>
        </row>
        <row r="23">
          <cell r="A23" t="str">
            <v>011200010000</v>
          </cell>
          <cell r="B23" t="str">
            <v>WATERVLIET CITY SD</v>
          </cell>
          <cell r="C23">
            <v>401837</v>
          </cell>
          <cell r="D23">
            <v>11336</v>
          </cell>
          <cell r="E23">
            <v>86693</v>
          </cell>
          <cell r="F23" t="str">
            <v>N/A</v>
          </cell>
        </row>
        <row r="24">
          <cell r="A24" t="str">
            <v>020101040000</v>
          </cell>
          <cell r="B24" t="str">
            <v>ALFRED-ALMOND CSD</v>
          </cell>
          <cell r="C24">
            <v>71279</v>
          </cell>
          <cell r="D24">
            <v>0</v>
          </cell>
          <cell r="E24">
            <v>35978</v>
          </cell>
          <cell r="F24" t="str">
            <v>N/A</v>
          </cell>
        </row>
        <row r="25">
          <cell r="A25" t="str">
            <v>020601040000</v>
          </cell>
          <cell r="B25" t="str">
            <v>ANDOVER CSD</v>
          </cell>
          <cell r="C25">
            <v>110948</v>
          </cell>
          <cell r="D25">
            <v>0</v>
          </cell>
          <cell r="E25">
            <v>23313</v>
          </cell>
          <cell r="F25" t="str">
            <v>N/A</v>
          </cell>
        </row>
        <row r="26">
          <cell r="A26" t="str">
            <v>020702040000</v>
          </cell>
          <cell r="B26" t="str">
            <v>GENESEE VALLEY CSD</v>
          </cell>
          <cell r="C26">
            <v>140381</v>
          </cell>
          <cell r="D26">
            <v>9069</v>
          </cell>
          <cell r="E26">
            <v>45022</v>
          </cell>
          <cell r="F26" t="str">
            <v>N/A</v>
          </cell>
        </row>
        <row r="27">
          <cell r="A27" t="str">
            <v>020801040000</v>
          </cell>
          <cell r="B27" t="str">
            <v>BELFAST CSD</v>
          </cell>
          <cell r="C27">
            <v>171078</v>
          </cell>
          <cell r="D27">
            <v>0</v>
          </cell>
          <cell r="E27">
            <v>29709</v>
          </cell>
          <cell r="F27" t="str">
            <v>N/A</v>
          </cell>
        </row>
        <row r="28">
          <cell r="A28" t="str">
            <v>021102040000</v>
          </cell>
          <cell r="B28" t="str">
            <v>CANASERAGA CSD</v>
          </cell>
          <cell r="C28">
            <v>81485</v>
          </cell>
          <cell r="D28">
            <v>0</v>
          </cell>
          <cell r="E28">
            <v>11097</v>
          </cell>
          <cell r="F28" t="str">
            <v>N/A</v>
          </cell>
        </row>
        <row r="29">
          <cell r="A29" t="str">
            <v>021601040000</v>
          </cell>
          <cell r="B29" t="str">
            <v>FRIENDSHIP CSD</v>
          </cell>
          <cell r="C29">
            <v>132984</v>
          </cell>
          <cell r="D29">
            <v>0</v>
          </cell>
          <cell r="E29">
            <v>39279</v>
          </cell>
          <cell r="F29" t="str">
            <v>N/A</v>
          </cell>
        </row>
        <row r="30">
          <cell r="A30" t="str">
            <v>022001040000</v>
          </cell>
          <cell r="B30" t="str">
            <v>FILLMORE CSD</v>
          </cell>
          <cell r="C30">
            <v>317535</v>
          </cell>
          <cell r="D30">
            <v>0</v>
          </cell>
          <cell r="E30">
            <v>54888</v>
          </cell>
          <cell r="F30" t="str">
            <v>N/A</v>
          </cell>
        </row>
        <row r="31">
          <cell r="A31" t="str">
            <v>022101040000</v>
          </cell>
          <cell r="B31" t="str">
            <v>WHITESVILLE CSD</v>
          </cell>
          <cell r="C31">
            <v>52514</v>
          </cell>
          <cell r="D31">
            <v>0</v>
          </cell>
          <cell r="E31">
            <v>13355</v>
          </cell>
          <cell r="F31" t="str">
            <v>N/A</v>
          </cell>
        </row>
        <row r="32">
          <cell r="A32" t="str">
            <v>022302040000</v>
          </cell>
          <cell r="B32" t="str">
            <v>CUBA-RUSHFORD CSD</v>
          </cell>
          <cell r="C32">
            <v>210520</v>
          </cell>
          <cell r="D32">
            <v>0</v>
          </cell>
          <cell r="E32">
            <v>71722</v>
          </cell>
          <cell r="F32" t="str">
            <v>N/A</v>
          </cell>
        </row>
        <row r="33">
          <cell r="A33" t="str">
            <v>022401040000</v>
          </cell>
          <cell r="B33" t="str">
            <v>SCIO CSD</v>
          </cell>
          <cell r="C33">
            <v>84147</v>
          </cell>
          <cell r="D33">
            <v>0</v>
          </cell>
          <cell r="E33">
            <v>28106</v>
          </cell>
          <cell r="F33" t="str">
            <v>N/A</v>
          </cell>
        </row>
        <row r="34">
          <cell r="A34" t="str">
            <v>022601060000</v>
          </cell>
          <cell r="B34" t="str">
            <v>WELLSVILLE CSD</v>
          </cell>
          <cell r="C34">
            <v>316176</v>
          </cell>
          <cell r="D34">
            <v>0</v>
          </cell>
          <cell r="E34">
            <v>83314</v>
          </cell>
          <cell r="F34" t="str">
            <v>N/A</v>
          </cell>
        </row>
        <row r="35">
          <cell r="A35" t="str">
            <v>022902040000</v>
          </cell>
          <cell r="B35" t="str">
            <v>BOLIVAR-RICHBURG CSD</v>
          </cell>
          <cell r="C35">
            <v>224262</v>
          </cell>
          <cell r="D35">
            <v>0</v>
          </cell>
          <cell r="E35">
            <v>73710</v>
          </cell>
          <cell r="F35" t="str">
            <v>N/A</v>
          </cell>
        </row>
        <row r="36">
          <cell r="A36" t="str">
            <v>030101060000</v>
          </cell>
          <cell r="B36" t="str">
            <v>CHENANGO FORKS CSD</v>
          </cell>
          <cell r="C36">
            <v>187735</v>
          </cell>
          <cell r="D36">
            <v>0</v>
          </cell>
          <cell r="E36">
            <v>78255</v>
          </cell>
          <cell r="F36" t="str">
            <v>N/A</v>
          </cell>
        </row>
        <row r="37">
          <cell r="A37" t="str">
            <v>030200010000</v>
          </cell>
          <cell r="B37" t="str">
            <v>BINGHAMTON CITY SD</v>
          </cell>
          <cell r="C37">
            <v>3107885</v>
          </cell>
          <cell r="D37">
            <v>27207</v>
          </cell>
          <cell r="E37">
            <v>522626</v>
          </cell>
          <cell r="F37" t="str">
            <v>N/A</v>
          </cell>
        </row>
        <row r="38">
          <cell r="A38" t="str">
            <v>030501040000</v>
          </cell>
          <cell r="B38" t="str">
            <v>HARPURSVILLE CSD</v>
          </cell>
          <cell r="C38">
            <v>225354</v>
          </cell>
          <cell r="D38">
            <v>0</v>
          </cell>
          <cell r="E38">
            <v>68879</v>
          </cell>
          <cell r="F38" t="str">
            <v>N/A</v>
          </cell>
        </row>
        <row r="39">
          <cell r="A39" t="str">
            <v>030601060000</v>
          </cell>
          <cell r="B39" t="str">
            <v>SUSQUEHANNA VALLEY CSD</v>
          </cell>
          <cell r="C39">
            <v>393203</v>
          </cell>
          <cell r="D39">
            <v>0</v>
          </cell>
          <cell r="E39">
            <v>81672</v>
          </cell>
          <cell r="F39" t="str">
            <v>N/A</v>
          </cell>
        </row>
        <row r="40">
          <cell r="A40" t="str">
            <v>030701060000</v>
          </cell>
          <cell r="B40" t="str">
            <v>CHENANGO VALLEY CSD</v>
          </cell>
          <cell r="C40">
            <v>355999</v>
          </cell>
          <cell r="D40">
            <v>88423</v>
          </cell>
          <cell r="E40">
            <v>49272</v>
          </cell>
          <cell r="F40" t="str">
            <v>N/A</v>
          </cell>
        </row>
        <row r="41">
          <cell r="A41" t="str">
            <v>031101060000</v>
          </cell>
          <cell r="B41" t="str">
            <v>MAINE-ENDWELL CSD</v>
          </cell>
          <cell r="C41">
            <v>243793</v>
          </cell>
          <cell r="D41">
            <v>0</v>
          </cell>
          <cell r="E41">
            <v>93199</v>
          </cell>
          <cell r="F41" t="str">
            <v>N/A</v>
          </cell>
        </row>
        <row r="42">
          <cell r="A42" t="str">
            <v>031301040000</v>
          </cell>
          <cell r="B42" t="str">
            <v>DEPOSIT CSD</v>
          </cell>
          <cell r="C42">
            <v>228011</v>
          </cell>
          <cell r="D42">
            <v>0</v>
          </cell>
          <cell r="E42">
            <v>63224</v>
          </cell>
          <cell r="F42" t="str">
            <v>N/A</v>
          </cell>
        </row>
        <row r="43">
          <cell r="A43" t="str">
            <v>031401060000</v>
          </cell>
          <cell r="B43" t="str">
            <v>WHITNEY POINT CSD</v>
          </cell>
          <cell r="C43">
            <v>443882</v>
          </cell>
          <cell r="D43">
            <v>0</v>
          </cell>
          <cell r="E43">
            <v>102207</v>
          </cell>
          <cell r="F43" t="str">
            <v>N/A</v>
          </cell>
        </row>
        <row r="44">
          <cell r="A44" t="str">
            <v>031501060000</v>
          </cell>
          <cell r="B44" t="str">
            <v>UNION-ENDICOTT CSD</v>
          </cell>
          <cell r="C44">
            <v>933775</v>
          </cell>
          <cell r="D44">
            <v>2267</v>
          </cell>
          <cell r="E44">
            <v>178004</v>
          </cell>
          <cell r="F44" t="str">
            <v>N/A</v>
          </cell>
        </row>
        <row r="45">
          <cell r="A45" t="str">
            <v>031502060000</v>
          </cell>
          <cell r="B45" t="str">
            <v>JOHNSON CITY CSD</v>
          </cell>
          <cell r="C45">
            <v>745996</v>
          </cell>
          <cell r="D45">
            <v>0</v>
          </cell>
          <cell r="E45">
            <v>146934</v>
          </cell>
          <cell r="F45" t="str">
            <v>N/A</v>
          </cell>
        </row>
        <row r="46">
          <cell r="A46" t="str">
            <v>031601060000</v>
          </cell>
          <cell r="B46" t="str">
            <v>VESTAL CSD</v>
          </cell>
          <cell r="C46">
            <v>315361</v>
          </cell>
          <cell r="D46">
            <v>0</v>
          </cell>
          <cell r="E46">
            <v>134268</v>
          </cell>
          <cell r="F46" t="str">
            <v>N/A</v>
          </cell>
        </row>
        <row r="47">
          <cell r="A47" t="str">
            <v>031701060000</v>
          </cell>
          <cell r="B47" t="str">
            <v>WINDSOR CSD</v>
          </cell>
          <cell r="C47">
            <v>309959</v>
          </cell>
          <cell r="D47">
            <v>0</v>
          </cell>
          <cell r="E47">
            <v>82993</v>
          </cell>
          <cell r="F47" t="str">
            <v>N/A</v>
          </cell>
        </row>
        <row r="48">
          <cell r="A48" t="str">
            <v>034240086148</v>
          </cell>
          <cell r="B48" t="str">
            <v>MIDDLE VILLAGE PREP CS</v>
          </cell>
          <cell r="C48">
            <v>31176</v>
          </cell>
          <cell r="D48">
            <v>0</v>
          </cell>
          <cell r="E48">
            <v>5445</v>
          </cell>
          <cell r="F48" t="str">
            <v>N/A</v>
          </cell>
        </row>
        <row r="49">
          <cell r="A49" t="str">
            <v>040204040000</v>
          </cell>
          <cell r="B49" t="str">
            <v>WEST VALLEY CSD</v>
          </cell>
          <cell r="C49">
            <v>57084</v>
          </cell>
          <cell r="D49">
            <v>0</v>
          </cell>
          <cell r="E49">
            <v>13468</v>
          </cell>
          <cell r="F49" t="str">
            <v>N/A</v>
          </cell>
        </row>
        <row r="50">
          <cell r="A50" t="str">
            <v>040302060000</v>
          </cell>
          <cell r="B50" t="str">
            <v>ALLEGANY - LIMESTONE CSD</v>
          </cell>
          <cell r="C50">
            <v>164005</v>
          </cell>
          <cell r="D50">
            <v>0</v>
          </cell>
          <cell r="E50">
            <v>55143</v>
          </cell>
          <cell r="F50" t="str">
            <v>N/A</v>
          </cell>
        </row>
        <row r="51">
          <cell r="A51" t="str">
            <v>040901040000</v>
          </cell>
          <cell r="B51" t="str">
            <v>ELLICOTTVILLE CSD</v>
          </cell>
          <cell r="C51">
            <v>60359</v>
          </cell>
          <cell r="D51">
            <v>0</v>
          </cell>
          <cell r="E51">
            <v>27862</v>
          </cell>
          <cell r="F51" t="str">
            <v>N/A</v>
          </cell>
        </row>
        <row r="52">
          <cell r="A52" t="str">
            <v>041101040000</v>
          </cell>
          <cell r="B52" t="str">
            <v>FRANKLINVILLE CSD</v>
          </cell>
          <cell r="C52">
            <v>231811</v>
          </cell>
          <cell r="D52">
            <v>0</v>
          </cell>
          <cell r="E52">
            <v>65815</v>
          </cell>
          <cell r="F52" t="str">
            <v>N/A</v>
          </cell>
        </row>
        <row r="53">
          <cell r="A53" t="str">
            <v>041401040000</v>
          </cell>
          <cell r="B53" t="str">
            <v>HINSDALE CSD</v>
          </cell>
          <cell r="C53">
            <v>139088</v>
          </cell>
          <cell r="D53">
            <v>0</v>
          </cell>
          <cell r="E53">
            <v>39668</v>
          </cell>
          <cell r="F53" t="str">
            <v>N/A</v>
          </cell>
        </row>
        <row r="54">
          <cell r="A54" t="str">
            <v>042302040000</v>
          </cell>
          <cell r="B54" t="str">
            <v>CATTARAUGUS CSD</v>
          </cell>
          <cell r="C54">
            <v>285520</v>
          </cell>
          <cell r="D54">
            <v>20405</v>
          </cell>
          <cell r="E54">
            <v>62790</v>
          </cell>
          <cell r="F54" t="str">
            <v>N/A</v>
          </cell>
        </row>
        <row r="55">
          <cell r="A55" t="str">
            <v>042400010000</v>
          </cell>
          <cell r="B55" t="str">
            <v>OLEAN CITY SD</v>
          </cell>
          <cell r="C55">
            <v>674798</v>
          </cell>
          <cell r="D55">
            <v>0</v>
          </cell>
          <cell r="E55">
            <v>173030</v>
          </cell>
          <cell r="F55" t="str">
            <v>N/A</v>
          </cell>
        </row>
        <row r="56">
          <cell r="A56" t="str">
            <v>042801060000</v>
          </cell>
          <cell r="B56" t="str">
            <v>GOWANDA CSD</v>
          </cell>
          <cell r="C56">
            <v>334079</v>
          </cell>
          <cell r="D56">
            <v>0</v>
          </cell>
          <cell r="E56">
            <v>83738</v>
          </cell>
          <cell r="F56" t="str">
            <v>N/A</v>
          </cell>
        </row>
        <row r="57">
          <cell r="A57" t="str">
            <v>042901040000</v>
          </cell>
          <cell r="B57" t="str">
            <v>PORTVILLE CSD</v>
          </cell>
          <cell r="C57">
            <v>167396</v>
          </cell>
          <cell r="D57">
            <v>9069</v>
          </cell>
          <cell r="E57">
            <v>51423</v>
          </cell>
          <cell r="F57" t="str">
            <v>N/A</v>
          </cell>
        </row>
        <row r="58">
          <cell r="A58" t="str">
            <v>043001040000</v>
          </cell>
          <cell r="B58" t="str">
            <v>RANDOLPH CSD</v>
          </cell>
          <cell r="C58">
            <v>410574</v>
          </cell>
          <cell r="D58">
            <v>0</v>
          </cell>
          <cell r="E58">
            <v>94120</v>
          </cell>
          <cell r="F58" t="str">
            <v>N/A</v>
          </cell>
        </row>
        <row r="59">
          <cell r="A59" t="str">
            <v>043011020000</v>
          </cell>
          <cell r="B59" t="str">
            <v>Randolph Academy</v>
          </cell>
          <cell r="C59">
            <v>10234</v>
          </cell>
          <cell r="D59">
            <v>70285</v>
          </cell>
          <cell r="E59">
            <v>3894</v>
          </cell>
          <cell r="F59" t="str">
            <v>N/A</v>
          </cell>
        </row>
        <row r="60">
          <cell r="A60" t="str">
            <v>043200050000</v>
          </cell>
          <cell r="B60" t="str">
            <v>SALAMANCA CITY SD</v>
          </cell>
          <cell r="C60">
            <v>493677</v>
          </cell>
          <cell r="D60">
            <v>9069</v>
          </cell>
          <cell r="E60">
            <v>108055</v>
          </cell>
          <cell r="F60" t="str">
            <v>N/A</v>
          </cell>
        </row>
        <row r="61">
          <cell r="A61" t="str">
            <v>043501060000</v>
          </cell>
          <cell r="B61" t="str">
            <v>YORKSHIRE-PIONEER CSD</v>
          </cell>
          <cell r="C61">
            <v>412228</v>
          </cell>
          <cell r="D61">
            <v>0</v>
          </cell>
          <cell r="E61">
            <v>135814</v>
          </cell>
          <cell r="F61" t="str">
            <v>N/A</v>
          </cell>
        </row>
        <row r="62">
          <cell r="A62" t="str">
            <v>050100010000</v>
          </cell>
          <cell r="B62" t="str">
            <v>AUBURN CITY SD</v>
          </cell>
          <cell r="C62">
            <v>1083533</v>
          </cell>
          <cell r="D62">
            <v>97492</v>
          </cell>
          <cell r="E62">
            <v>280953</v>
          </cell>
          <cell r="F62" t="str">
            <v>N/A</v>
          </cell>
        </row>
        <row r="63">
          <cell r="A63" t="str">
            <v>500301040000</v>
          </cell>
          <cell r="B63" t="str">
            <v>WEEDSPORT CSD</v>
          </cell>
          <cell r="C63">
            <v>90517</v>
          </cell>
          <cell r="D63">
            <v>56682</v>
          </cell>
          <cell r="E63" t="e">
            <v>#N/A</v>
          </cell>
          <cell r="F63" t="str">
            <v>N/A</v>
          </cell>
        </row>
        <row r="64">
          <cell r="A64" t="str">
            <v>050401040000</v>
          </cell>
          <cell r="B64" t="str">
            <v>CATO-MERIDIAN CSD</v>
          </cell>
          <cell r="C64">
            <v>208308</v>
          </cell>
          <cell r="D64">
            <v>0</v>
          </cell>
          <cell r="E64">
            <v>54432</v>
          </cell>
          <cell r="F64" t="str">
            <v>N/A</v>
          </cell>
        </row>
        <row r="65">
          <cell r="A65" t="str">
            <v>050701040000</v>
          </cell>
          <cell r="B65" t="str">
            <v>SOUTHERN CAYUGA CSD</v>
          </cell>
          <cell r="C65">
            <v>136226</v>
          </cell>
          <cell r="D65">
            <v>0</v>
          </cell>
          <cell r="E65">
            <v>50325</v>
          </cell>
          <cell r="F65" t="str">
            <v>N/A</v>
          </cell>
        </row>
        <row r="66">
          <cell r="A66" t="str">
            <v>051101040000</v>
          </cell>
          <cell r="B66" t="str">
            <v>PORT BYRON CSD</v>
          </cell>
          <cell r="C66">
            <v>163957</v>
          </cell>
          <cell r="D66">
            <v>0</v>
          </cell>
          <cell r="E66">
            <v>62813</v>
          </cell>
          <cell r="F66" t="str">
            <v>N/A</v>
          </cell>
        </row>
        <row r="67">
          <cell r="A67" t="str">
            <v>051301040000</v>
          </cell>
          <cell r="B67" t="str">
            <v>MORAVIA CSD</v>
          </cell>
          <cell r="C67">
            <v>193077</v>
          </cell>
          <cell r="D67">
            <v>0</v>
          </cell>
          <cell r="E67">
            <v>59179</v>
          </cell>
          <cell r="F67" t="str">
            <v>N/A</v>
          </cell>
        </row>
        <row r="68">
          <cell r="A68" t="str">
            <v>051901040000</v>
          </cell>
          <cell r="B68" t="str">
            <v>UNION SPRINGS CSD</v>
          </cell>
          <cell r="C68">
            <v>114056</v>
          </cell>
          <cell r="D68">
            <v>0</v>
          </cell>
          <cell r="E68">
            <v>41398</v>
          </cell>
          <cell r="F68" t="str">
            <v>N/A</v>
          </cell>
        </row>
        <row r="69">
          <cell r="A69" t="str">
            <v>060201060000</v>
          </cell>
          <cell r="B69" t="str">
            <v>SOUTHWESTERN CSD (JAMES</v>
          </cell>
          <cell r="C69">
            <v>208944</v>
          </cell>
          <cell r="D69">
            <v>0</v>
          </cell>
          <cell r="E69">
            <v>56335</v>
          </cell>
          <cell r="F69" t="str">
            <v>N/A</v>
          </cell>
        </row>
        <row r="70">
          <cell r="A70" t="str">
            <v>060301040000</v>
          </cell>
          <cell r="B70" t="str">
            <v>FREWSBURG CSD</v>
          </cell>
          <cell r="C70">
            <v>118382</v>
          </cell>
          <cell r="D70">
            <v>0</v>
          </cell>
          <cell r="E70">
            <v>44930</v>
          </cell>
          <cell r="F70" t="str">
            <v>N/A</v>
          </cell>
        </row>
        <row r="71">
          <cell r="A71" t="str">
            <v>060401040000</v>
          </cell>
          <cell r="B71" t="str">
            <v>CASSADAGA VALLEY CSD</v>
          </cell>
          <cell r="C71">
            <v>271969</v>
          </cell>
          <cell r="D71">
            <v>0</v>
          </cell>
          <cell r="E71">
            <v>92502</v>
          </cell>
          <cell r="F71" t="str">
            <v>N/A</v>
          </cell>
        </row>
        <row r="72">
          <cell r="A72" t="str">
            <v>060503040000</v>
          </cell>
          <cell r="B72" t="str">
            <v>CHAUTAUQUA LAKE CSD</v>
          </cell>
          <cell r="C72">
            <v>194945</v>
          </cell>
          <cell r="D72">
            <v>36276</v>
          </cell>
          <cell r="E72">
            <v>52804</v>
          </cell>
          <cell r="F72" t="str">
            <v>N/A</v>
          </cell>
        </row>
        <row r="73">
          <cell r="A73" t="str">
            <v>060601040000</v>
          </cell>
          <cell r="B73" t="str">
            <v>PINE VALLEY CSD (SOUTH</v>
          </cell>
          <cell r="C73">
            <v>368985</v>
          </cell>
          <cell r="D73">
            <v>0</v>
          </cell>
          <cell r="E73">
            <v>74032</v>
          </cell>
          <cell r="F73" t="str">
            <v>N/A</v>
          </cell>
        </row>
        <row r="74">
          <cell r="A74" t="str">
            <v>060701040000</v>
          </cell>
          <cell r="B74" t="str">
            <v>CLYMER CSD</v>
          </cell>
          <cell r="C74">
            <v>232087</v>
          </cell>
          <cell r="D74">
            <v>0</v>
          </cell>
          <cell r="E74">
            <v>30412</v>
          </cell>
          <cell r="F74" t="str">
            <v>N/A</v>
          </cell>
        </row>
        <row r="75">
          <cell r="A75" t="str">
            <v>060800010000</v>
          </cell>
          <cell r="B75" t="str">
            <v>DUNKIRK CITY SD</v>
          </cell>
          <cell r="C75">
            <v>1269055</v>
          </cell>
          <cell r="D75">
            <v>0</v>
          </cell>
          <cell r="E75">
            <v>194556</v>
          </cell>
          <cell r="F75" t="str">
            <v>N/A</v>
          </cell>
        </row>
        <row r="76">
          <cell r="A76" t="str">
            <v>061001040000</v>
          </cell>
          <cell r="B76" t="str">
            <v>BEMUS POINT CSD</v>
          </cell>
          <cell r="C76">
            <v>82923</v>
          </cell>
          <cell r="D76">
            <v>0</v>
          </cell>
          <cell r="E76">
            <v>29886</v>
          </cell>
          <cell r="F76" t="str">
            <v>N/A</v>
          </cell>
        </row>
        <row r="77">
          <cell r="A77" t="str">
            <v>061101040000</v>
          </cell>
          <cell r="B77" t="str">
            <v>FALCONER CSD</v>
          </cell>
          <cell r="C77">
            <v>249811</v>
          </cell>
          <cell r="D77">
            <v>2267</v>
          </cell>
          <cell r="E77">
            <v>70900</v>
          </cell>
          <cell r="F77" t="str">
            <v>N/A</v>
          </cell>
        </row>
        <row r="78">
          <cell r="A78" t="str">
            <v>061501040000</v>
          </cell>
          <cell r="B78" t="str">
            <v>SILVER CREEK CSD</v>
          </cell>
          <cell r="C78">
            <v>244108</v>
          </cell>
          <cell r="D78">
            <v>0</v>
          </cell>
          <cell r="E78">
            <v>59586</v>
          </cell>
          <cell r="F78" t="str">
            <v>N/A</v>
          </cell>
        </row>
        <row r="79">
          <cell r="A79" t="str">
            <v>061503040000</v>
          </cell>
          <cell r="B79" t="str">
            <v>FORESTVILLE CSD</v>
          </cell>
          <cell r="C79">
            <v>121968</v>
          </cell>
          <cell r="D79">
            <v>0</v>
          </cell>
          <cell r="E79">
            <v>35705</v>
          </cell>
          <cell r="F79" t="str">
            <v>N/A</v>
          </cell>
        </row>
        <row r="80">
          <cell r="A80" t="str">
            <v>061601040000</v>
          </cell>
          <cell r="B80" t="str">
            <v>PANAMA CSD</v>
          </cell>
          <cell r="C80">
            <v>154246</v>
          </cell>
          <cell r="D80">
            <v>0</v>
          </cell>
          <cell r="E80">
            <v>35181</v>
          </cell>
          <cell r="F80" t="str">
            <v>N/A</v>
          </cell>
        </row>
        <row r="81">
          <cell r="A81" t="str">
            <v>061700010000</v>
          </cell>
          <cell r="B81" t="str">
            <v>JAMESTOWN CITY SD</v>
          </cell>
          <cell r="C81">
            <v>2241840</v>
          </cell>
          <cell r="D81">
            <v>115631</v>
          </cell>
          <cell r="E81">
            <v>426484</v>
          </cell>
          <cell r="F81">
            <v>34864</v>
          </cell>
        </row>
        <row r="82">
          <cell r="A82" t="str">
            <v>062201060000</v>
          </cell>
          <cell r="B82" t="str">
            <v>FREDONIA CSD</v>
          </cell>
          <cell r="C82">
            <v>205196</v>
          </cell>
          <cell r="D82">
            <v>0</v>
          </cell>
          <cell r="E82">
            <v>89266</v>
          </cell>
          <cell r="F82" t="str">
            <v>N/A</v>
          </cell>
        </row>
        <row r="83">
          <cell r="A83" t="str">
            <v>062301040000</v>
          </cell>
          <cell r="B83" t="str">
            <v>BROCTON CSD</v>
          </cell>
          <cell r="C83">
            <v>189579</v>
          </cell>
          <cell r="D83">
            <v>0</v>
          </cell>
          <cell r="E83">
            <v>56461</v>
          </cell>
          <cell r="F83" t="str">
            <v>N/A</v>
          </cell>
        </row>
        <row r="84">
          <cell r="A84" t="str">
            <v>062401040000</v>
          </cell>
          <cell r="B84" t="str">
            <v>RIPLEY CSD</v>
          </cell>
          <cell r="C84">
            <v>67165</v>
          </cell>
          <cell r="D84">
            <v>0</v>
          </cell>
          <cell r="E84">
            <v>25249</v>
          </cell>
          <cell r="F84" t="str">
            <v>N/A</v>
          </cell>
        </row>
        <row r="85">
          <cell r="A85" t="str">
            <v>062601040000</v>
          </cell>
          <cell r="B85" t="str">
            <v>SHERMAN CSD</v>
          </cell>
          <cell r="C85">
            <v>211642</v>
          </cell>
          <cell r="D85">
            <v>0</v>
          </cell>
          <cell r="E85">
            <v>32574</v>
          </cell>
          <cell r="F85" t="str">
            <v>N/A</v>
          </cell>
        </row>
        <row r="86">
          <cell r="A86" t="str">
            <v>062901040000</v>
          </cell>
          <cell r="B86" t="str">
            <v>WESTFIELD CSD</v>
          </cell>
          <cell r="C86">
            <v>189545</v>
          </cell>
          <cell r="D86">
            <v>0</v>
          </cell>
          <cell r="E86">
            <v>41542</v>
          </cell>
          <cell r="F86" t="str">
            <v>N/A</v>
          </cell>
        </row>
        <row r="87">
          <cell r="A87" t="str">
            <v>070600010000</v>
          </cell>
          <cell r="B87" t="str">
            <v>ELMIRA CITY SD</v>
          </cell>
          <cell r="C87">
            <v>2616386</v>
          </cell>
          <cell r="D87">
            <v>108829</v>
          </cell>
          <cell r="E87">
            <v>587247</v>
          </cell>
          <cell r="F87" t="str">
            <v>N/A</v>
          </cell>
        </row>
        <row r="88">
          <cell r="A88" t="str">
            <v>070901060000</v>
          </cell>
          <cell r="B88" t="str">
            <v>HORSEHEADS CSD</v>
          </cell>
          <cell r="C88">
            <v>426513</v>
          </cell>
          <cell r="D88">
            <v>0</v>
          </cell>
          <cell r="E88">
            <v>115304</v>
          </cell>
          <cell r="F88" t="str">
            <v>N/A</v>
          </cell>
        </row>
        <row r="89">
          <cell r="A89" t="str">
            <v>070902060000</v>
          </cell>
          <cell r="B89" t="str">
            <v>ELMIRA HTS CSD</v>
          </cell>
          <cell r="C89">
            <v>250341</v>
          </cell>
          <cell r="D89">
            <v>0</v>
          </cell>
          <cell r="E89">
            <v>45987</v>
          </cell>
          <cell r="F89" t="str">
            <v>N/A</v>
          </cell>
        </row>
        <row r="90">
          <cell r="A90" t="str">
            <v>080101040000</v>
          </cell>
          <cell r="B90" t="str">
            <v>AFTON CSD</v>
          </cell>
          <cell r="C90">
            <v>168398</v>
          </cell>
          <cell r="D90">
            <v>0</v>
          </cell>
          <cell r="E90">
            <v>34523</v>
          </cell>
          <cell r="F90" t="str">
            <v>N/A</v>
          </cell>
        </row>
        <row r="91">
          <cell r="A91" t="str">
            <v>080201040000</v>
          </cell>
          <cell r="B91" t="str">
            <v>BAINBRIDGE-GUILFORD CSD</v>
          </cell>
          <cell r="C91">
            <v>131016</v>
          </cell>
          <cell r="D91">
            <v>0</v>
          </cell>
          <cell r="E91">
            <v>53794</v>
          </cell>
          <cell r="F91" t="str">
            <v>N/A</v>
          </cell>
        </row>
        <row r="92">
          <cell r="A92" t="str">
            <v>080601040000</v>
          </cell>
          <cell r="B92" t="str">
            <v>GREENE CSD</v>
          </cell>
          <cell r="C92">
            <v>250237</v>
          </cell>
          <cell r="D92">
            <v>0</v>
          </cell>
          <cell r="E92">
            <v>52561</v>
          </cell>
          <cell r="F92" t="str">
            <v>N/A</v>
          </cell>
        </row>
        <row r="93">
          <cell r="A93" t="str">
            <v>081003040000</v>
          </cell>
          <cell r="B93" t="str">
            <v>UNADILLA VALLEY CSD</v>
          </cell>
          <cell r="C93">
            <v>241666</v>
          </cell>
          <cell r="D93">
            <v>0</v>
          </cell>
          <cell r="E93">
            <v>61609</v>
          </cell>
          <cell r="F93" t="str">
            <v>N/A</v>
          </cell>
        </row>
        <row r="94">
          <cell r="A94" t="str">
            <v>081200050000</v>
          </cell>
          <cell r="B94" t="str">
            <v>NORWICH CITY SD</v>
          </cell>
          <cell r="C94">
            <v>551935</v>
          </cell>
          <cell r="D94">
            <v>11336</v>
          </cell>
          <cell r="E94">
            <v>157247</v>
          </cell>
          <cell r="F94" t="str">
            <v>N/A</v>
          </cell>
        </row>
        <row r="95">
          <cell r="A95" t="str">
            <v>081401040000</v>
          </cell>
          <cell r="B95" t="str">
            <v>GEORGETOWN-SOUTH OTSELI</v>
          </cell>
          <cell r="C95">
            <v>111508</v>
          </cell>
          <cell r="D95">
            <v>0</v>
          </cell>
          <cell r="E95">
            <v>24638</v>
          </cell>
          <cell r="F95" t="str">
            <v>N/A</v>
          </cell>
        </row>
        <row r="96">
          <cell r="A96" t="str">
            <v>081501040000</v>
          </cell>
          <cell r="B96" t="str">
            <v>OXFORD ACAD &amp; CSD</v>
          </cell>
          <cell r="C96">
            <v>303914</v>
          </cell>
          <cell r="D96">
            <v>0</v>
          </cell>
          <cell r="E96">
            <v>49703</v>
          </cell>
          <cell r="F96" t="str">
            <v>N/A</v>
          </cell>
        </row>
        <row r="97">
          <cell r="A97" t="str">
            <v>082001040000</v>
          </cell>
          <cell r="B97" t="str">
            <v>SHERBURNE-EARLVILLE CSD</v>
          </cell>
          <cell r="C97">
            <v>316039</v>
          </cell>
          <cell r="D97">
            <v>0</v>
          </cell>
          <cell r="E97">
            <v>90626</v>
          </cell>
          <cell r="F97" t="str">
            <v>N/A</v>
          </cell>
        </row>
        <row r="98">
          <cell r="A98" t="str">
            <v>090201040000</v>
          </cell>
          <cell r="B98" t="str">
            <v>AUSABLE VALLEY CSD</v>
          </cell>
          <cell r="C98">
            <v>219563</v>
          </cell>
          <cell r="D98">
            <v>0</v>
          </cell>
          <cell r="E98">
            <v>86344</v>
          </cell>
          <cell r="F98" t="str">
            <v>N/A</v>
          </cell>
        </row>
        <row r="99">
          <cell r="A99" t="str">
            <v>090301060000</v>
          </cell>
          <cell r="B99" t="str">
            <v>BEEKMANTOWN CSD</v>
          </cell>
          <cell r="C99">
            <v>357394</v>
          </cell>
          <cell r="D99">
            <v>9069</v>
          </cell>
          <cell r="E99">
            <v>95660</v>
          </cell>
          <cell r="F99" t="str">
            <v>N/A</v>
          </cell>
        </row>
        <row r="100">
          <cell r="A100" t="str">
            <v>090501040000</v>
          </cell>
          <cell r="B100" t="str">
            <v>NORTHEASTERN CLINTON CS</v>
          </cell>
          <cell r="C100">
            <v>173577</v>
          </cell>
          <cell r="D100">
            <v>0</v>
          </cell>
          <cell r="E100">
            <v>78540</v>
          </cell>
          <cell r="F100" t="str">
            <v>N/A</v>
          </cell>
        </row>
        <row r="101">
          <cell r="A101" t="str">
            <v>090601020000</v>
          </cell>
          <cell r="B101" t="str">
            <v>CHAZY UFSD</v>
          </cell>
          <cell r="C101">
            <v>58420</v>
          </cell>
          <cell r="D101">
            <v>0</v>
          </cell>
          <cell r="E101">
            <v>19713</v>
          </cell>
          <cell r="F101" t="str">
            <v>N/A</v>
          </cell>
        </row>
        <row r="102">
          <cell r="A102" t="str">
            <v>090901040000</v>
          </cell>
          <cell r="B102" t="str">
            <v>NORTHERN ADIRONDACK CSD</v>
          </cell>
          <cell r="C102">
            <v>187381</v>
          </cell>
          <cell r="D102">
            <v>0</v>
          </cell>
          <cell r="E102">
            <v>70193</v>
          </cell>
          <cell r="F102" t="str">
            <v>N/A</v>
          </cell>
        </row>
        <row r="103">
          <cell r="A103" t="str">
            <v>091101060000</v>
          </cell>
          <cell r="B103" t="str">
            <v>PERU CSD</v>
          </cell>
          <cell r="C103">
            <v>419202</v>
          </cell>
          <cell r="D103">
            <v>0</v>
          </cell>
          <cell r="E103">
            <v>117921</v>
          </cell>
          <cell r="F103" t="str">
            <v>N/A</v>
          </cell>
        </row>
        <row r="104">
          <cell r="A104" t="str">
            <v>091200010000</v>
          </cell>
          <cell r="B104" t="str">
            <v>PLATTSBURGH CITY SD</v>
          </cell>
          <cell r="C104">
            <v>450513</v>
          </cell>
          <cell r="D104">
            <v>20405</v>
          </cell>
          <cell r="E104">
            <v>119967</v>
          </cell>
          <cell r="F104" t="str">
            <v>N/A</v>
          </cell>
        </row>
        <row r="105">
          <cell r="A105" t="str">
            <v>091402060000</v>
          </cell>
          <cell r="B105" t="str">
            <v>SARANAC CSD</v>
          </cell>
          <cell r="C105">
            <v>199568</v>
          </cell>
          <cell r="D105">
            <v>0</v>
          </cell>
          <cell r="E105">
            <v>98719</v>
          </cell>
          <cell r="F105" t="str">
            <v>N/A</v>
          </cell>
        </row>
        <row r="106">
          <cell r="A106" t="str">
            <v>100308020000</v>
          </cell>
          <cell r="B106" t="str">
            <v>Berkshire UFSD</v>
          </cell>
          <cell r="C106">
            <v>43482</v>
          </cell>
          <cell r="D106">
            <v>131501</v>
          </cell>
          <cell r="E106">
            <v>2537</v>
          </cell>
          <cell r="F106" t="str">
            <v>N/A</v>
          </cell>
        </row>
        <row r="107">
          <cell r="A107" t="str">
            <v>100501040000</v>
          </cell>
          <cell r="B107" t="str">
            <v>TACONIC HILLS CSD</v>
          </cell>
          <cell r="C107">
            <v>289321</v>
          </cell>
          <cell r="D107">
            <v>0</v>
          </cell>
          <cell r="E107">
            <v>98356</v>
          </cell>
          <cell r="F107" t="str">
            <v>N/A</v>
          </cell>
        </row>
        <row r="108">
          <cell r="A108" t="str">
            <v>100902040000</v>
          </cell>
          <cell r="B108" t="str">
            <v>GERMANTOWN CSD</v>
          </cell>
          <cell r="C108">
            <v>62820</v>
          </cell>
          <cell r="D108">
            <v>0</v>
          </cell>
          <cell r="E108">
            <v>22573</v>
          </cell>
          <cell r="F108" t="str">
            <v>N/A</v>
          </cell>
        </row>
        <row r="109">
          <cell r="A109" t="str">
            <v>101001040000</v>
          </cell>
          <cell r="B109" t="str">
            <v>CHATHAM CSD</v>
          </cell>
          <cell r="C109">
            <v>132817</v>
          </cell>
          <cell r="D109">
            <v>0</v>
          </cell>
          <cell r="E109">
            <v>42153</v>
          </cell>
          <cell r="F109" t="str">
            <v>N/A</v>
          </cell>
        </row>
        <row r="110">
          <cell r="A110" t="str">
            <v>101300010000</v>
          </cell>
          <cell r="B110" t="str">
            <v>HUDSON CITY SD</v>
          </cell>
          <cell r="C110">
            <v>656671</v>
          </cell>
          <cell r="D110">
            <v>22673</v>
          </cell>
          <cell r="E110">
            <v>175955</v>
          </cell>
          <cell r="F110" t="str">
            <v>N/A</v>
          </cell>
        </row>
        <row r="111">
          <cell r="A111" t="str">
            <v>101401040000</v>
          </cell>
          <cell r="B111" t="str">
            <v>KINDERHOOK CSD</v>
          </cell>
          <cell r="C111">
            <v>154919</v>
          </cell>
          <cell r="D111">
            <v>11336</v>
          </cell>
          <cell r="E111">
            <v>66661</v>
          </cell>
          <cell r="F111" t="str">
            <v>N/A</v>
          </cell>
        </row>
        <row r="112">
          <cell r="A112" t="str">
            <v>101601040000</v>
          </cell>
          <cell r="B112" t="str">
            <v>NEW LEBANON CSD</v>
          </cell>
          <cell r="C112">
            <v>77606</v>
          </cell>
          <cell r="D112">
            <v>0</v>
          </cell>
          <cell r="E112">
            <v>31127</v>
          </cell>
          <cell r="F112" t="str">
            <v>N/A</v>
          </cell>
        </row>
        <row r="113">
          <cell r="A113" t="str">
            <v>110101040000</v>
          </cell>
          <cell r="B113" t="str">
            <v>CINCINNATUS CSD</v>
          </cell>
          <cell r="C113">
            <v>197911</v>
          </cell>
          <cell r="D113">
            <v>0</v>
          </cell>
          <cell r="E113">
            <v>49649</v>
          </cell>
          <cell r="F113" t="str">
            <v>N/A</v>
          </cell>
        </row>
        <row r="114">
          <cell r="A114" t="str">
            <v>110200010000</v>
          </cell>
          <cell r="B114" t="str">
            <v>CORTLAND CITY SD</v>
          </cell>
          <cell r="C114">
            <v>691181</v>
          </cell>
          <cell r="D114">
            <v>6802</v>
          </cell>
          <cell r="E114">
            <v>165005</v>
          </cell>
          <cell r="F114" t="str">
            <v>N/A</v>
          </cell>
        </row>
        <row r="115">
          <cell r="A115" t="str">
            <v>110304040000</v>
          </cell>
          <cell r="B115" t="str">
            <v>MCGRAW CSD</v>
          </cell>
          <cell r="C115">
            <v>178792</v>
          </cell>
          <cell r="D115">
            <v>0</v>
          </cell>
          <cell r="E115">
            <v>31363</v>
          </cell>
          <cell r="F115" t="str">
            <v>N/A</v>
          </cell>
        </row>
        <row r="116">
          <cell r="A116" t="str">
            <v>110701060000</v>
          </cell>
          <cell r="B116" t="str">
            <v>HOMER CSD</v>
          </cell>
          <cell r="C116">
            <v>295597</v>
          </cell>
          <cell r="D116">
            <v>0</v>
          </cell>
          <cell r="E116">
            <v>90856</v>
          </cell>
          <cell r="F116" t="str">
            <v>N/A</v>
          </cell>
        </row>
        <row r="117">
          <cell r="A117" t="str">
            <v>110901040000</v>
          </cell>
          <cell r="B117" t="str">
            <v>MARATHON CSD</v>
          </cell>
          <cell r="C117">
            <v>148490</v>
          </cell>
          <cell r="D117">
            <v>0</v>
          </cell>
          <cell r="E117">
            <v>45205</v>
          </cell>
          <cell r="F117" t="str">
            <v>N/A</v>
          </cell>
        </row>
        <row r="118">
          <cell r="A118" t="str">
            <v>120102040000</v>
          </cell>
          <cell r="B118" t="str">
            <v>ANDES CSD</v>
          </cell>
          <cell r="C118">
            <v>26831</v>
          </cell>
          <cell r="D118">
            <v>0</v>
          </cell>
          <cell r="E118">
            <v>9242</v>
          </cell>
          <cell r="F118" t="str">
            <v>N/A</v>
          </cell>
        </row>
        <row r="119">
          <cell r="A119" t="str">
            <v>120301040000</v>
          </cell>
          <cell r="B119" t="str">
            <v>DOWNSVILLE CSD</v>
          </cell>
          <cell r="C119">
            <v>73396</v>
          </cell>
          <cell r="D119">
            <v>0</v>
          </cell>
          <cell r="E119">
            <v>13542</v>
          </cell>
          <cell r="F119" t="str">
            <v>N/A</v>
          </cell>
        </row>
        <row r="120">
          <cell r="A120" t="str">
            <v>120401040000</v>
          </cell>
          <cell r="B120" t="str">
            <v>CHARLOTTE VALLEY CSD</v>
          </cell>
          <cell r="C120">
            <v>114269</v>
          </cell>
          <cell r="D120">
            <v>0</v>
          </cell>
          <cell r="E120">
            <v>27860</v>
          </cell>
          <cell r="F120" t="str">
            <v>N/A</v>
          </cell>
        </row>
        <row r="121">
          <cell r="A121" t="str">
            <v>120501040000</v>
          </cell>
          <cell r="B121" t="str">
            <v>DELHI CSD</v>
          </cell>
          <cell r="C121">
            <v>136497</v>
          </cell>
          <cell r="D121">
            <v>0</v>
          </cell>
          <cell r="E121">
            <v>57069</v>
          </cell>
          <cell r="F121" t="str">
            <v>N/A</v>
          </cell>
        </row>
        <row r="122">
          <cell r="A122" t="str">
            <v>120701040000</v>
          </cell>
          <cell r="B122" t="str">
            <v>FRANKLIN CSD</v>
          </cell>
          <cell r="C122">
            <v>76146</v>
          </cell>
          <cell r="D122">
            <v>0</v>
          </cell>
          <cell r="E122">
            <v>19848</v>
          </cell>
          <cell r="F122" t="str">
            <v>N/A</v>
          </cell>
        </row>
        <row r="123">
          <cell r="A123" t="str">
            <v>120906040000</v>
          </cell>
          <cell r="B123" t="str">
            <v>HANCOCK CSD</v>
          </cell>
          <cell r="C123">
            <v>100930</v>
          </cell>
          <cell r="D123">
            <v>0</v>
          </cell>
          <cell r="E123">
            <v>30607</v>
          </cell>
          <cell r="F123" t="str">
            <v>N/A</v>
          </cell>
        </row>
        <row r="124">
          <cell r="A124" t="str">
            <v>121401040000</v>
          </cell>
          <cell r="B124" t="str">
            <v>MARGARETVILLE CSD</v>
          </cell>
          <cell r="C124">
            <v>167392</v>
          </cell>
          <cell r="D124">
            <v>0</v>
          </cell>
          <cell r="E124">
            <v>36138</v>
          </cell>
          <cell r="F124" t="str">
            <v>N/A</v>
          </cell>
        </row>
        <row r="125">
          <cell r="A125" t="str">
            <v>121502040000</v>
          </cell>
          <cell r="B125" t="str">
            <v>ROXBURY CSD</v>
          </cell>
          <cell r="C125">
            <v>95555</v>
          </cell>
          <cell r="D125">
            <v>0</v>
          </cell>
          <cell r="E125">
            <v>20994</v>
          </cell>
          <cell r="F125" t="str">
            <v>N/A</v>
          </cell>
        </row>
        <row r="126">
          <cell r="A126" t="str">
            <v>121601060000</v>
          </cell>
          <cell r="B126" t="str">
            <v>SIDNEY CSD</v>
          </cell>
          <cell r="C126">
            <v>295888</v>
          </cell>
          <cell r="D126">
            <v>0</v>
          </cell>
          <cell r="E126">
            <v>58990</v>
          </cell>
          <cell r="F126" t="str">
            <v>N/A</v>
          </cell>
        </row>
        <row r="127">
          <cell r="A127" t="str">
            <v>121701040000</v>
          </cell>
          <cell r="B127" t="str">
            <v>STAMFORD CSD</v>
          </cell>
          <cell r="C127">
            <v>128398</v>
          </cell>
          <cell r="D127">
            <v>0</v>
          </cell>
          <cell r="E127">
            <v>25270</v>
          </cell>
          <cell r="F127" t="str">
            <v>N/A</v>
          </cell>
        </row>
        <row r="128">
          <cell r="A128" t="str">
            <v>121702040000</v>
          </cell>
          <cell r="B128" t="str">
            <v>SOUTH KORTRIGHT CSD</v>
          </cell>
          <cell r="C128">
            <v>80263</v>
          </cell>
          <cell r="D128">
            <v>0</v>
          </cell>
          <cell r="E128">
            <v>24375</v>
          </cell>
          <cell r="F128" t="str">
            <v>N/A</v>
          </cell>
        </row>
        <row r="129">
          <cell r="A129" t="str">
            <v>121901040000</v>
          </cell>
          <cell r="B129" t="str">
            <v>WALTON CSD</v>
          </cell>
          <cell r="C129">
            <v>250061</v>
          </cell>
          <cell r="D129">
            <v>0</v>
          </cell>
          <cell r="E129">
            <v>69413</v>
          </cell>
          <cell r="F129" t="str">
            <v>N/A</v>
          </cell>
        </row>
        <row r="130">
          <cell r="A130" t="str">
            <v>130200010000</v>
          </cell>
          <cell r="B130" t="str">
            <v>BEACON CITY SD</v>
          </cell>
          <cell r="C130">
            <v>594421</v>
          </cell>
          <cell r="D130">
            <v>0</v>
          </cell>
          <cell r="E130">
            <v>137651</v>
          </cell>
          <cell r="F130" t="str">
            <v>N/A</v>
          </cell>
        </row>
        <row r="131">
          <cell r="A131" t="str">
            <v>130502020000</v>
          </cell>
          <cell r="B131" t="str">
            <v>DOVER UFSD</v>
          </cell>
          <cell r="C131">
            <v>164845</v>
          </cell>
          <cell r="D131">
            <v>0</v>
          </cell>
          <cell r="E131">
            <v>58929</v>
          </cell>
          <cell r="F131" t="str">
            <v>N/A</v>
          </cell>
        </row>
        <row r="132">
          <cell r="A132" t="str">
            <v>130801060000</v>
          </cell>
          <cell r="B132" t="str">
            <v>HYDE PARK CSD</v>
          </cell>
          <cell r="C132">
            <v>420264</v>
          </cell>
          <cell r="D132">
            <v>0</v>
          </cell>
          <cell r="E132">
            <v>118002</v>
          </cell>
          <cell r="F132" t="str">
            <v>N/A</v>
          </cell>
        </row>
        <row r="133">
          <cell r="A133" t="str">
            <v>131101040000</v>
          </cell>
          <cell r="B133" t="str">
            <v>NORTHEAST CSD</v>
          </cell>
          <cell r="C133">
            <v>83352</v>
          </cell>
          <cell r="D133">
            <v>0</v>
          </cell>
          <cell r="E133">
            <v>44506</v>
          </cell>
          <cell r="F133" t="str">
            <v>N/A</v>
          </cell>
        </row>
        <row r="134">
          <cell r="A134" t="str">
            <v>131201040000</v>
          </cell>
          <cell r="B134" t="str">
            <v>PAWLING CSD</v>
          </cell>
          <cell r="C134">
            <v>56294</v>
          </cell>
          <cell r="D134">
            <v>0</v>
          </cell>
          <cell r="E134">
            <v>25754</v>
          </cell>
          <cell r="F134" t="str">
            <v>N/A</v>
          </cell>
        </row>
        <row r="135">
          <cell r="A135" t="str">
            <v>131301040000</v>
          </cell>
          <cell r="B135" t="str">
            <v>PINE PLAINS CSD</v>
          </cell>
          <cell r="C135">
            <v>128646</v>
          </cell>
          <cell r="D135">
            <v>0</v>
          </cell>
          <cell r="E135">
            <v>58361</v>
          </cell>
          <cell r="F135" t="str">
            <v>N/A</v>
          </cell>
        </row>
        <row r="136">
          <cell r="A136" t="str">
            <v>131500010000</v>
          </cell>
          <cell r="B136" t="str">
            <v>POUGHKEEPSIE CITY SD</v>
          </cell>
          <cell r="C136">
            <v>1873746</v>
          </cell>
          <cell r="D136">
            <v>47613</v>
          </cell>
          <cell r="E136">
            <v>333447</v>
          </cell>
          <cell r="F136" t="str">
            <v>N/A</v>
          </cell>
        </row>
        <row r="137">
          <cell r="A137" t="str">
            <v>131601060000</v>
          </cell>
          <cell r="B137" t="str">
            <v>ARLINGTON CSD</v>
          </cell>
          <cell r="C137">
            <v>619163</v>
          </cell>
          <cell r="D137">
            <v>0</v>
          </cell>
          <cell r="E137">
            <v>259771</v>
          </cell>
          <cell r="F137" t="str">
            <v>N/A</v>
          </cell>
        </row>
        <row r="138">
          <cell r="A138" t="str">
            <v>131602020000</v>
          </cell>
          <cell r="B138" t="str">
            <v>SPACKENKILL UFSD</v>
          </cell>
          <cell r="C138">
            <v>65894</v>
          </cell>
          <cell r="D138">
            <v>0</v>
          </cell>
          <cell r="E138">
            <v>30979</v>
          </cell>
          <cell r="F138" t="str">
            <v>N/A</v>
          </cell>
        </row>
        <row r="139">
          <cell r="A139" t="str">
            <v>131701060000</v>
          </cell>
          <cell r="B139" t="str">
            <v>RED HOOK CSD</v>
          </cell>
          <cell r="C139">
            <v>173463</v>
          </cell>
          <cell r="D139">
            <v>0</v>
          </cell>
          <cell r="E139">
            <v>70282</v>
          </cell>
          <cell r="F139" t="str">
            <v>N/A</v>
          </cell>
        </row>
        <row r="140">
          <cell r="A140" t="str">
            <v>131801040000</v>
          </cell>
          <cell r="B140" t="str">
            <v>RHINEBECK CSD</v>
          </cell>
          <cell r="C140">
            <v>123161</v>
          </cell>
          <cell r="D140">
            <v>0</v>
          </cell>
          <cell r="E140">
            <v>35850</v>
          </cell>
          <cell r="F140" t="str">
            <v>N/A</v>
          </cell>
        </row>
        <row r="141">
          <cell r="A141" t="str">
            <v>132101060000</v>
          </cell>
          <cell r="B141" t="str">
            <v>WAPPINGERS CSD</v>
          </cell>
          <cell r="C141">
            <v>783580</v>
          </cell>
          <cell r="D141">
            <v>0</v>
          </cell>
          <cell r="E141">
            <v>282778</v>
          </cell>
          <cell r="F141" t="str">
            <v>N/A</v>
          </cell>
        </row>
        <row r="142">
          <cell r="A142" t="str">
            <v>132201040000</v>
          </cell>
          <cell r="B142" t="str">
            <v>MILLBROOK CSD</v>
          </cell>
          <cell r="C142">
            <v>53522</v>
          </cell>
          <cell r="D142">
            <v>0</v>
          </cell>
          <cell r="E142">
            <v>28534</v>
          </cell>
          <cell r="F142" t="str">
            <v>N/A</v>
          </cell>
        </row>
        <row r="143">
          <cell r="A143" t="str">
            <v>140101060000</v>
          </cell>
          <cell r="B143" t="str">
            <v>ALDEN CSD</v>
          </cell>
          <cell r="C143">
            <v>173926</v>
          </cell>
          <cell r="D143">
            <v>138303</v>
          </cell>
          <cell r="E143">
            <v>54670</v>
          </cell>
          <cell r="F143" t="str">
            <v>N/A</v>
          </cell>
        </row>
        <row r="144">
          <cell r="A144" t="str">
            <v>140201060000</v>
          </cell>
          <cell r="B144" t="str">
            <v>AMHERST CSD</v>
          </cell>
          <cell r="C144">
            <v>298375</v>
          </cell>
          <cell r="D144">
            <v>0</v>
          </cell>
          <cell r="E144">
            <v>86443</v>
          </cell>
          <cell r="F144" t="str">
            <v>N/A</v>
          </cell>
        </row>
        <row r="145">
          <cell r="A145" t="str">
            <v>140203060000</v>
          </cell>
          <cell r="B145" t="str">
            <v>WILLIAMSVILLE CSD</v>
          </cell>
          <cell r="C145">
            <v>525447</v>
          </cell>
          <cell r="D145">
            <v>228994</v>
          </cell>
          <cell r="E145">
            <v>264159</v>
          </cell>
          <cell r="F145" t="str">
            <v>N/A</v>
          </cell>
        </row>
        <row r="146">
          <cell r="A146" t="str">
            <v>140207060000</v>
          </cell>
          <cell r="B146" t="str">
            <v>SWEET HOME CSD</v>
          </cell>
          <cell r="C146">
            <v>487633</v>
          </cell>
          <cell r="D146">
            <v>0</v>
          </cell>
          <cell r="E146">
            <v>150905</v>
          </cell>
          <cell r="F146" t="str">
            <v>N/A</v>
          </cell>
        </row>
        <row r="147">
          <cell r="A147" t="str">
            <v>140301030000</v>
          </cell>
          <cell r="B147" t="str">
            <v>EAST AURORA UFSD</v>
          </cell>
          <cell r="C147">
            <v>103887</v>
          </cell>
          <cell r="D147">
            <v>0</v>
          </cell>
          <cell r="E147">
            <v>55859</v>
          </cell>
          <cell r="F147" t="str">
            <v>N/A</v>
          </cell>
        </row>
        <row r="148">
          <cell r="A148" t="str">
            <v>140600010000</v>
          </cell>
          <cell r="B148" t="str">
            <v>BUFFALO CITY SD</v>
          </cell>
          <cell r="C148">
            <v>26125328</v>
          </cell>
          <cell r="D148">
            <v>405841</v>
          </cell>
          <cell r="E148">
            <v>4686911</v>
          </cell>
          <cell r="F148">
            <v>651010</v>
          </cell>
        </row>
        <row r="149">
          <cell r="A149" t="str">
            <v>140600860814</v>
          </cell>
          <cell r="B149" t="str">
            <v>KING CENTER CS</v>
          </cell>
          <cell r="C149">
            <v>146146</v>
          </cell>
          <cell r="D149">
            <v>0</v>
          </cell>
          <cell r="E149">
            <v>9910</v>
          </cell>
          <cell r="F149" t="str">
            <v>N/A</v>
          </cell>
        </row>
        <row r="150">
          <cell r="A150" t="str">
            <v>140600860838</v>
          </cell>
          <cell r="B150" t="str">
            <v>TAPESTRY CS</v>
          </cell>
          <cell r="C150">
            <v>269192</v>
          </cell>
          <cell r="D150">
            <v>0</v>
          </cell>
          <cell r="E150">
            <v>13415</v>
          </cell>
          <cell r="F150" t="str">
            <v>N/A</v>
          </cell>
        </row>
        <row r="151">
          <cell r="A151" t="str">
            <v>140600860843</v>
          </cell>
          <cell r="B151" t="str">
            <v>COMMUNITY CS</v>
          </cell>
          <cell r="C151">
            <v>188640</v>
          </cell>
          <cell r="D151">
            <v>0</v>
          </cell>
          <cell r="E151">
            <v>17994</v>
          </cell>
          <cell r="F151" t="str">
            <v>N/A</v>
          </cell>
        </row>
        <row r="152">
          <cell r="A152" t="str">
            <v>140600860851</v>
          </cell>
          <cell r="B152" t="str">
            <v>BUFFALO UNITED CS</v>
          </cell>
          <cell r="C152">
            <v>371459</v>
          </cell>
          <cell r="D152">
            <v>0</v>
          </cell>
          <cell r="E152">
            <v>35071</v>
          </cell>
          <cell r="F152" t="str">
            <v>N/A</v>
          </cell>
        </row>
        <row r="153">
          <cell r="A153" t="str">
            <v>140600860853</v>
          </cell>
          <cell r="B153" t="str">
            <v>PINNACLE CS</v>
          </cell>
          <cell r="C153">
            <v>319496</v>
          </cell>
          <cell r="D153">
            <v>0</v>
          </cell>
          <cell r="E153">
            <v>18311</v>
          </cell>
          <cell r="F153" t="str">
            <v>N/A</v>
          </cell>
        </row>
        <row r="154">
          <cell r="A154" t="str">
            <v>140600860856</v>
          </cell>
          <cell r="B154" t="str">
            <v>ENTERPRISE CS</v>
          </cell>
          <cell r="C154">
            <v>288689</v>
          </cell>
          <cell r="D154">
            <v>0</v>
          </cell>
          <cell r="E154">
            <v>30869</v>
          </cell>
          <cell r="F154" t="str">
            <v>N/A</v>
          </cell>
        </row>
        <row r="155">
          <cell r="A155" t="str">
            <v>140600860861</v>
          </cell>
          <cell r="B155" t="str">
            <v>BUFFALO ACADEMY OF SCIENCE CS</v>
          </cell>
          <cell r="C155">
            <v>189943</v>
          </cell>
          <cell r="D155">
            <v>0</v>
          </cell>
          <cell r="E155">
            <v>19336</v>
          </cell>
          <cell r="F155" t="str">
            <v>N/A</v>
          </cell>
        </row>
        <row r="156">
          <cell r="A156" t="str">
            <v>140600860863</v>
          </cell>
          <cell r="B156" t="str">
            <v>WESTERN NY MARITIME CS</v>
          </cell>
          <cell r="C156">
            <v>147336</v>
          </cell>
          <cell r="D156">
            <v>0</v>
          </cell>
          <cell r="E156">
            <v>22501</v>
          </cell>
          <cell r="F156" t="str">
            <v>N/A</v>
          </cell>
        </row>
        <row r="157">
          <cell r="A157" t="str">
            <v>140600860868</v>
          </cell>
          <cell r="B157" t="str">
            <v>ORACLE CS</v>
          </cell>
          <cell r="C157">
            <v>22358</v>
          </cell>
          <cell r="D157">
            <v>0</v>
          </cell>
          <cell r="E157">
            <v>9982</v>
          </cell>
          <cell r="F157" t="str">
            <v>N/A</v>
          </cell>
        </row>
        <row r="158">
          <cell r="A158" t="str">
            <v>140600860874</v>
          </cell>
          <cell r="B158" t="str">
            <v>WESTMINSTER CS</v>
          </cell>
          <cell r="C158">
            <v>310796</v>
          </cell>
          <cell r="D158">
            <v>0</v>
          </cell>
          <cell r="E158">
            <v>28707</v>
          </cell>
          <cell r="F158" t="str">
            <v>N/A</v>
          </cell>
        </row>
        <row r="159">
          <cell r="A159" t="str">
            <v>140600860896</v>
          </cell>
          <cell r="B159" t="str">
            <v>ELMWOOD VILLAGE CS</v>
          </cell>
          <cell r="C159">
            <v>80084</v>
          </cell>
          <cell r="D159">
            <v>0</v>
          </cell>
          <cell r="E159">
            <v>6343</v>
          </cell>
          <cell r="F159" t="str">
            <v>N/A</v>
          </cell>
        </row>
        <row r="160">
          <cell r="A160" t="str">
            <v>140600860911</v>
          </cell>
          <cell r="B160" t="str">
            <v>ALOMA D JOHNSON COMMUNITY CS</v>
          </cell>
          <cell r="C160">
            <v>179752</v>
          </cell>
          <cell r="D160">
            <v>0</v>
          </cell>
          <cell r="E160">
            <v>9600</v>
          </cell>
          <cell r="F160" t="str">
            <v>N/A</v>
          </cell>
        </row>
        <row r="161">
          <cell r="A161" t="str">
            <v>140600860917</v>
          </cell>
          <cell r="B161" t="str">
            <v>SOUTH BUFFALO CS</v>
          </cell>
          <cell r="C161">
            <v>390093</v>
          </cell>
          <cell r="D161">
            <v>0</v>
          </cell>
          <cell r="E161">
            <v>33472</v>
          </cell>
          <cell r="F161" t="str">
            <v>N/A</v>
          </cell>
        </row>
        <row r="162">
          <cell r="A162" t="str">
            <v>140600860986</v>
          </cell>
          <cell r="B162" t="str">
            <v>WEST BUFFALO CS</v>
          </cell>
          <cell r="C162">
            <v>76339</v>
          </cell>
          <cell r="D162">
            <v>0</v>
          </cell>
          <cell r="E162">
            <v>8995</v>
          </cell>
          <cell r="F162" t="str">
            <v>N/A</v>
          </cell>
        </row>
        <row r="163">
          <cell r="A163" t="str">
            <v>140701060000</v>
          </cell>
          <cell r="B163" t="str">
            <v>CHEEKTOWAGA CSD</v>
          </cell>
          <cell r="C163">
            <v>537082</v>
          </cell>
          <cell r="D163">
            <v>0</v>
          </cell>
          <cell r="E163">
            <v>85205</v>
          </cell>
          <cell r="F163" t="str">
            <v>N/A</v>
          </cell>
        </row>
        <row r="164">
          <cell r="A164" t="str">
            <v>140702030000</v>
          </cell>
          <cell r="B164" t="str">
            <v>CHEEKTOWAGA-MARYVALE UF</v>
          </cell>
          <cell r="C164">
            <v>295262</v>
          </cell>
          <cell r="D164">
            <v>0</v>
          </cell>
          <cell r="E164">
            <v>86934</v>
          </cell>
          <cell r="F164" t="str">
            <v>N/A</v>
          </cell>
        </row>
        <row r="165">
          <cell r="A165" t="str">
            <v>140703020000</v>
          </cell>
          <cell r="B165" t="str">
            <v>CLEVELAND HILL UFSD</v>
          </cell>
          <cell r="C165">
            <v>294597</v>
          </cell>
          <cell r="D165">
            <v>0</v>
          </cell>
          <cell r="E165">
            <v>66645</v>
          </cell>
          <cell r="F165" t="str">
            <v>N/A</v>
          </cell>
        </row>
        <row r="166">
          <cell r="A166" t="str">
            <v>140707030000</v>
          </cell>
          <cell r="B166" t="str">
            <v>DEPEW UFSD</v>
          </cell>
          <cell r="C166">
            <v>257788</v>
          </cell>
          <cell r="D166">
            <v>0</v>
          </cell>
          <cell r="E166">
            <v>78618</v>
          </cell>
          <cell r="F166" t="str">
            <v>N/A</v>
          </cell>
        </row>
        <row r="167">
          <cell r="A167" t="str">
            <v>140709030000</v>
          </cell>
          <cell r="B167" t="str">
            <v>CHEEKTOWAGA-SLOAN UFSD</v>
          </cell>
          <cell r="C167">
            <v>287098</v>
          </cell>
          <cell r="D167">
            <v>0</v>
          </cell>
          <cell r="E167">
            <v>51991</v>
          </cell>
          <cell r="F167" t="str">
            <v>N/A</v>
          </cell>
        </row>
        <row r="168">
          <cell r="A168" t="str">
            <v>140801060000</v>
          </cell>
          <cell r="B168" t="str">
            <v>CLARENCE CSD</v>
          </cell>
          <cell r="C168">
            <v>244876</v>
          </cell>
          <cell r="D168">
            <v>0</v>
          </cell>
          <cell r="E168">
            <v>111324</v>
          </cell>
          <cell r="F168" t="str">
            <v>N/A</v>
          </cell>
        </row>
        <row r="169">
          <cell r="A169" t="str">
            <v>141101060000</v>
          </cell>
          <cell r="B169" t="str">
            <v>SPRINGVILLE-GRIFFITH IN</v>
          </cell>
          <cell r="C169">
            <v>262617</v>
          </cell>
          <cell r="D169">
            <v>0</v>
          </cell>
          <cell r="E169">
            <v>70679</v>
          </cell>
          <cell r="F169" t="str">
            <v>N/A</v>
          </cell>
        </row>
        <row r="170">
          <cell r="A170" t="str">
            <v>141201060000</v>
          </cell>
          <cell r="B170" t="str">
            <v>EDEN CSD</v>
          </cell>
          <cell r="C170">
            <v>137836</v>
          </cell>
          <cell r="D170">
            <v>0</v>
          </cell>
          <cell r="E170">
            <v>53342</v>
          </cell>
          <cell r="F170" t="str">
            <v>N/A</v>
          </cell>
        </row>
        <row r="171">
          <cell r="A171" t="str">
            <v>141301060000</v>
          </cell>
          <cell r="B171" t="str">
            <v>IROQUOIS CSD</v>
          </cell>
          <cell r="C171">
            <v>201095</v>
          </cell>
          <cell r="D171">
            <v>0</v>
          </cell>
          <cell r="E171">
            <v>60672</v>
          </cell>
          <cell r="F171" t="str">
            <v>N/A</v>
          </cell>
        </row>
        <row r="172">
          <cell r="A172" t="str">
            <v>141401060000</v>
          </cell>
          <cell r="B172" t="str">
            <v>EVANS-BRANT CSD (LAKE S</v>
          </cell>
          <cell r="C172">
            <v>355188</v>
          </cell>
          <cell r="D172">
            <v>0</v>
          </cell>
          <cell r="E172">
            <v>139355</v>
          </cell>
          <cell r="F172" t="str">
            <v>N/A</v>
          </cell>
        </row>
        <row r="173">
          <cell r="A173" t="str">
            <v>141501060000</v>
          </cell>
          <cell r="B173" t="str">
            <v>GRAND ISLAND CSD</v>
          </cell>
          <cell r="C173">
            <v>187414</v>
          </cell>
          <cell r="D173">
            <v>0</v>
          </cell>
          <cell r="E173">
            <v>73606</v>
          </cell>
          <cell r="F173" t="str">
            <v>N/A</v>
          </cell>
        </row>
        <row r="174">
          <cell r="A174" t="str">
            <v>141601060000</v>
          </cell>
          <cell r="B174" t="str">
            <v>HAMBURG CSD</v>
          </cell>
          <cell r="C174">
            <v>243587</v>
          </cell>
          <cell r="D174">
            <v>0</v>
          </cell>
          <cell r="E174">
            <v>96941</v>
          </cell>
          <cell r="F174" t="str">
            <v>N/A</v>
          </cell>
        </row>
        <row r="175">
          <cell r="A175" t="str">
            <v>141604060000</v>
          </cell>
          <cell r="B175" t="str">
            <v>FRONTIER CSD</v>
          </cell>
          <cell r="C175">
            <v>461870</v>
          </cell>
          <cell r="D175">
            <v>0</v>
          </cell>
          <cell r="E175">
            <v>157984</v>
          </cell>
          <cell r="F175" t="str">
            <v>N/A</v>
          </cell>
        </row>
        <row r="176">
          <cell r="A176" t="str">
            <v>141701040000</v>
          </cell>
          <cell r="B176" t="str">
            <v>HOLLAND CSD</v>
          </cell>
          <cell r="C176">
            <v>100210</v>
          </cell>
          <cell r="D176">
            <v>0</v>
          </cell>
          <cell r="E176">
            <v>36480</v>
          </cell>
          <cell r="F176" t="str">
            <v>N/A</v>
          </cell>
        </row>
        <row r="177">
          <cell r="A177" t="str">
            <v>141800010000</v>
          </cell>
          <cell r="B177" t="str">
            <v>LACKAWANNA CITY SD</v>
          </cell>
          <cell r="C177">
            <v>1029369</v>
          </cell>
          <cell r="D177">
            <v>129234</v>
          </cell>
          <cell r="E177">
            <v>194246</v>
          </cell>
          <cell r="F177" t="str">
            <v>N/A</v>
          </cell>
        </row>
        <row r="178">
          <cell r="A178" t="str">
            <v>141800860044</v>
          </cell>
          <cell r="B178" t="str">
            <v>GLOBAL CONCEPTS CS</v>
          </cell>
          <cell r="C178">
            <v>590388</v>
          </cell>
          <cell r="D178">
            <v>0</v>
          </cell>
          <cell r="E178">
            <v>23841</v>
          </cell>
          <cell r="F178" t="str">
            <v>N/A</v>
          </cell>
        </row>
        <row r="179">
          <cell r="A179" t="str">
            <v>141901060000</v>
          </cell>
          <cell r="B179" t="str">
            <v>LANCASTER CSD</v>
          </cell>
          <cell r="C179">
            <v>325778</v>
          </cell>
          <cell r="D179">
            <v>0</v>
          </cell>
          <cell r="E179">
            <v>168734</v>
          </cell>
          <cell r="F179" t="str">
            <v>N/A</v>
          </cell>
        </row>
        <row r="180">
          <cell r="A180" t="str">
            <v>142101040000</v>
          </cell>
          <cell r="B180" t="str">
            <v>AKRON CSD</v>
          </cell>
          <cell r="C180">
            <v>193925</v>
          </cell>
          <cell r="D180">
            <v>0</v>
          </cell>
          <cell r="E180">
            <v>50285</v>
          </cell>
          <cell r="F180" t="str">
            <v>N/A</v>
          </cell>
        </row>
        <row r="181">
          <cell r="A181" t="str">
            <v>142201040000</v>
          </cell>
          <cell r="B181" t="str">
            <v>NORTH COLLINS CSD</v>
          </cell>
          <cell r="C181">
            <v>118172</v>
          </cell>
          <cell r="D181">
            <v>0</v>
          </cell>
          <cell r="E181">
            <v>28791</v>
          </cell>
          <cell r="F181" t="str">
            <v>N/A</v>
          </cell>
        </row>
        <row r="182">
          <cell r="A182" t="str">
            <v>142301060000</v>
          </cell>
          <cell r="B182" t="str">
            <v>ORCHARD PARK CSD</v>
          </cell>
          <cell r="C182">
            <v>280628</v>
          </cell>
          <cell r="D182">
            <v>0</v>
          </cell>
          <cell r="E182">
            <v>107938</v>
          </cell>
          <cell r="F182" t="str">
            <v>N/A</v>
          </cell>
        </row>
        <row r="183">
          <cell r="A183" t="str">
            <v>142500010000</v>
          </cell>
          <cell r="B183" t="str">
            <v>TONAWANDA CITY SD</v>
          </cell>
          <cell r="C183">
            <v>265549</v>
          </cell>
          <cell r="D183">
            <v>0</v>
          </cell>
          <cell r="E183">
            <v>84502</v>
          </cell>
          <cell r="F183" t="str">
            <v>N/A</v>
          </cell>
        </row>
        <row r="184">
          <cell r="A184" t="str">
            <v>142601030000</v>
          </cell>
          <cell r="B184" t="str">
            <v>KENMORE-TONAWANDA UFSD</v>
          </cell>
          <cell r="C184">
            <v>1154855</v>
          </cell>
          <cell r="D184">
            <v>0</v>
          </cell>
          <cell r="E184">
            <v>290321</v>
          </cell>
          <cell r="F184" t="str">
            <v>N/A</v>
          </cell>
        </row>
        <row r="185">
          <cell r="A185" t="str">
            <v>142601860031</v>
          </cell>
          <cell r="B185" t="str">
            <v>CS FOR APPLIED TECHNOLOGIES</v>
          </cell>
          <cell r="C185">
            <v>799721</v>
          </cell>
          <cell r="D185">
            <v>0</v>
          </cell>
          <cell r="E185">
            <v>30082</v>
          </cell>
          <cell r="F185" t="str">
            <v>N/A</v>
          </cell>
        </row>
        <row r="186">
          <cell r="A186" t="str">
            <v>142601860961</v>
          </cell>
          <cell r="B186" t="str">
            <v>HEALTH SCIENCES CS</v>
          </cell>
          <cell r="C186">
            <v>164243</v>
          </cell>
          <cell r="D186">
            <v>0</v>
          </cell>
          <cell r="E186">
            <v>5391</v>
          </cell>
          <cell r="F186" t="str">
            <v>N/A</v>
          </cell>
        </row>
        <row r="187">
          <cell r="A187" t="str">
            <v>142801060000</v>
          </cell>
          <cell r="B187" t="str">
            <v>WEST SENECA CSD</v>
          </cell>
          <cell r="C187">
            <v>683036</v>
          </cell>
          <cell r="D187">
            <v>81622</v>
          </cell>
          <cell r="E187">
            <v>227011</v>
          </cell>
          <cell r="F187" t="str">
            <v>N/A</v>
          </cell>
        </row>
        <row r="188">
          <cell r="A188" t="str">
            <v>150203040000</v>
          </cell>
          <cell r="B188" t="str">
            <v>CROWN POINT CSD</v>
          </cell>
          <cell r="C188">
            <v>92463</v>
          </cell>
          <cell r="D188">
            <v>0</v>
          </cell>
          <cell r="E188">
            <v>33850</v>
          </cell>
          <cell r="F188" t="str">
            <v>N/A</v>
          </cell>
        </row>
        <row r="189">
          <cell r="A189" t="str">
            <v>150301040000</v>
          </cell>
          <cell r="B189" t="str">
            <v>ELIZABETHTOWN-LEWIS CSD</v>
          </cell>
          <cell r="C189">
            <v>68677</v>
          </cell>
          <cell r="D189">
            <v>4535</v>
          </cell>
          <cell r="E189">
            <v>20907</v>
          </cell>
          <cell r="F189" t="str">
            <v>N/A</v>
          </cell>
        </row>
        <row r="190">
          <cell r="A190" t="str">
            <v>150601040000</v>
          </cell>
          <cell r="B190" t="str">
            <v>KEENE CSD</v>
          </cell>
          <cell r="C190">
            <v>43202</v>
          </cell>
          <cell r="D190">
            <v>0</v>
          </cell>
          <cell r="E190">
            <v>5831</v>
          </cell>
          <cell r="F190" t="str">
            <v>N/A</v>
          </cell>
        </row>
        <row r="191">
          <cell r="A191" t="str">
            <v>150801040000</v>
          </cell>
          <cell r="B191" t="str">
            <v>MINERVA CSD</v>
          </cell>
          <cell r="C191">
            <v>27152</v>
          </cell>
          <cell r="D191">
            <v>0</v>
          </cell>
          <cell r="E191">
            <v>7814</v>
          </cell>
          <cell r="F191" t="str">
            <v>N/A</v>
          </cell>
        </row>
        <row r="192">
          <cell r="A192" t="str">
            <v>150901040000</v>
          </cell>
          <cell r="B192" t="str">
            <v>MORIAH CSD</v>
          </cell>
          <cell r="C192">
            <v>141812</v>
          </cell>
          <cell r="D192">
            <v>0</v>
          </cell>
          <cell r="E192">
            <v>47559</v>
          </cell>
          <cell r="F192" t="str">
            <v>N/A</v>
          </cell>
        </row>
        <row r="193">
          <cell r="A193" t="str">
            <v>151001040000</v>
          </cell>
          <cell r="B193" t="str">
            <v>NEWCOMB CSD</v>
          </cell>
          <cell r="C193">
            <v>1271</v>
          </cell>
          <cell r="D193">
            <v>0</v>
          </cell>
          <cell r="E193">
            <v>3686</v>
          </cell>
          <cell r="F193" t="str">
            <v>N/A</v>
          </cell>
        </row>
        <row r="194">
          <cell r="A194" t="str">
            <v>151102040000</v>
          </cell>
          <cell r="B194" t="str">
            <v>LAKE PLACID CSD</v>
          </cell>
          <cell r="C194">
            <v>116501</v>
          </cell>
          <cell r="D194">
            <v>0</v>
          </cell>
          <cell r="E194">
            <v>39977</v>
          </cell>
          <cell r="F194" t="str">
            <v>N/A</v>
          </cell>
        </row>
        <row r="195">
          <cell r="A195" t="str">
            <v>151401040000</v>
          </cell>
          <cell r="B195" t="str">
            <v>SCHROON LAKE CSD</v>
          </cell>
          <cell r="C195">
            <v>40637</v>
          </cell>
          <cell r="D195">
            <v>0</v>
          </cell>
          <cell r="E195">
            <v>23696</v>
          </cell>
          <cell r="F195" t="str">
            <v>N/A</v>
          </cell>
        </row>
        <row r="196">
          <cell r="A196" t="str">
            <v>151501060000</v>
          </cell>
          <cell r="B196" t="str">
            <v>TICONDEROGA CSD</v>
          </cell>
          <cell r="C196">
            <v>240590</v>
          </cell>
          <cell r="D196">
            <v>0</v>
          </cell>
          <cell r="E196">
            <v>49954</v>
          </cell>
          <cell r="F196" t="str">
            <v>N/A</v>
          </cell>
        </row>
        <row r="197">
          <cell r="A197" t="str">
            <v>151601040000</v>
          </cell>
          <cell r="B197" t="str">
            <v>WESTPORT CSD</v>
          </cell>
          <cell r="C197">
            <v>88181</v>
          </cell>
          <cell r="D197">
            <v>0</v>
          </cell>
          <cell r="E197">
            <v>16665</v>
          </cell>
          <cell r="F197" t="str">
            <v>N/A</v>
          </cell>
        </row>
        <row r="198">
          <cell r="A198" t="str">
            <v>151701040000</v>
          </cell>
          <cell r="B198" t="str">
            <v>WILLSBORO CSD</v>
          </cell>
          <cell r="C198">
            <v>45729</v>
          </cell>
          <cell r="D198">
            <v>0</v>
          </cell>
          <cell r="E198">
            <v>13600</v>
          </cell>
          <cell r="F198" t="str">
            <v>N/A</v>
          </cell>
        </row>
        <row r="199">
          <cell r="A199" t="str">
            <v>160101060000</v>
          </cell>
          <cell r="B199" t="str">
            <v>TUPPER LAKE CSD</v>
          </cell>
          <cell r="C199">
            <v>109706</v>
          </cell>
          <cell r="D199">
            <v>0</v>
          </cell>
          <cell r="E199">
            <v>50603</v>
          </cell>
          <cell r="F199" t="str">
            <v>N/A</v>
          </cell>
        </row>
        <row r="200">
          <cell r="A200" t="str">
            <v>160801040000</v>
          </cell>
          <cell r="B200" t="str">
            <v>CHATEAUGAY CSD</v>
          </cell>
          <cell r="C200">
            <v>108920</v>
          </cell>
          <cell r="D200">
            <v>0</v>
          </cell>
          <cell r="E200">
            <v>29219</v>
          </cell>
          <cell r="F200" t="str">
            <v>N/A</v>
          </cell>
        </row>
        <row r="201">
          <cell r="A201" t="str">
            <v>161201040000</v>
          </cell>
          <cell r="B201" t="str">
            <v>SALMON RIVER CSD</v>
          </cell>
          <cell r="C201">
            <v>458349</v>
          </cell>
          <cell r="D201">
            <v>0</v>
          </cell>
          <cell r="E201">
            <v>93803</v>
          </cell>
          <cell r="F201" t="str">
            <v>N/A</v>
          </cell>
        </row>
        <row r="202">
          <cell r="A202" t="str">
            <v>161401060000</v>
          </cell>
          <cell r="B202" t="str">
            <v>SARANAC LAKE CSD</v>
          </cell>
          <cell r="C202">
            <v>171568</v>
          </cell>
          <cell r="D202">
            <v>0</v>
          </cell>
          <cell r="E202">
            <v>72741</v>
          </cell>
          <cell r="F202" t="str">
            <v>N/A</v>
          </cell>
        </row>
        <row r="203">
          <cell r="A203" t="str">
            <v>161501060000</v>
          </cell>
          <cell r="B203" t="str">
            <v>MALONE CSD</v>
          </cell>
          <cell r="C203">
            <v>603401</v>
          </cell>
          <cell r="D203">
            <v>20405</v>
          </cell>
          <cell r="E203">
            <v>153120</v>
          </cell>
          <cell r="F203" t="str">
            <v>N/A</v>
          </cell>
        </row>
        <row r="204">
          <cell r="A204" t="str">
            <v>161601040000</v>
          </cell>
          <cell r="B204" t="str">
            <v>BRUSHTON-MOIRA CSD</v>
          </cell>
          <cell r="C204">
            <v>275980</v>
          </cell>
          <cell r="D204">
            <v>0</v>
          </cell>
          <cell r="E204">
            <v>66022</v>
          </cell>
          <cell r="F204" t="str">
            <v>N/A</v>
          </cell>
        </row>
        <row r="205">
          <cell r="A205" t="str">
            <v>161801040000</v>
          </cell>
          <cell r="B205" t="str">
            <v>ST REGIS FALLS CSD</v>
          </cell>
          <cell r="C205">
            <v>107456</v>
          </cell>
          <cell r="D205">
            <v>0</v>
          </cell>
          <cell r="E205">
            <v>24844</v>
          </cell>
          <cell r="F205" t="str">
            <v>N/A</v>
          </cell>
        </row>
        <row r="206">
          <cell r="A206" t="str">
            <v>170301020000</v>
          </cell>
          <cell r="B206" t="str">
            <v>WHEELERVILLE UFSD</v>
          </cell>
          <cell r="C206">
            <v>44856</v>
          </cell>
          <cell r="D206">
            <v>0</v>
          </cell>
          <cell r="E206">
            <v>9881</v>
          </cell>
          <cell r="F206" t="str">
            <v>N/A</v>
          </cell>
        </row>
        <row r="207">
          <cell r="A207" t="str">
            <v>170500010000</v>
          </cell>
          <cell r="B207" t="str">
            <v>GLOVERSVILLE CITY SD</v>
          </cell>
          <cell r="C207">
            <v>1077191</v>
          </cell>
          <cell r="D207">
            <v>15871</v>
          </cell>
          <cell r="E207">
            <v>204629</v>
          </cell>
          <cell r="F207" t="str">
            <v>N/A</v>
          </cell>
        </row>
        <row r="208">
          <cell r="A208" t="str">
            <v>170600010000</v>
          </cell>
          <cell r="B208" t="str">
            <v>JOHNSTOWN CITY SD</v>
          </cell>
          <cell r="C208">
            <v>460974</v>
          </cell>
          <cell r="D208">
            <v>18138</v>
          </cell>
          <cell r="E208">
            <v>93139</v>
          </cell>
          <cell r="F208" t="str">
            <v>N/A</v>
          </cell>
        </row>
        <row r="209">
          <cell r="A209" t="str">
            <v>170801040000</v>
          </cell>
          <cell r="B209" t="str">
            <v>MAYFIELD CSD</v>
          </cell>
          <cell r="C209">
            <v>164005</v>
          </cell>
          <cell r="D209">
            <v>0</v>
          </cell>
          <cell r="E209">
            <v>43325</v>
          </cell>
          <cell r="F209" t="str">
            <v>N/A</v>
          </cell>
        </row>
        <row r="210">
          <cell r="A210" t="str">
            <v>170901040000</v>
          </cell>
          <cell r="B210" t="str">
            <v>NORTHVILLE CSD</v>
          </cell>
          <cell r="C210">
            <v>91354</v>
          </cell>
          <cell r="D210">
            <v>0</v>
          </cell>
          <cell r="E210">
            <v>35724</v>
          </cell>
          <cell r="F210" t="str">
            <v>N/A</v>
          </cell>
        </row>
        <row r="211">
          <cell r="A211" t="str">
            <v>171001040000</v>
          </cell>
          <cell r="B211" t="str">
            <v>OPPENHEIM-EPHRATAH CSD</v>
          </cell>
          <cell r="C211">
            <v>122163</v>
          </cell>
          <cell r="D211">
            <v>0</v>
          </cell>
          <cell r="E211">
            <v>27568</v>
          </cell>
          <cell r="F211" t="str">
            <v>N/A</v>
          </cell>
        </row>
        <row r="212">
          <cell r="A212" t="str">
            <v>171102040000</v>
          </cell>
          <cell r="B212" t="str">
            <v>BROADALBIN-PERTH CSD</v>
          </cell>
          <cell r="C212">
            <v>334768</v>
          </cell>
          <cell r="D212">
            <v>0</v>
          </cell>
          <cell r="E212">
            <v>69791</v>
          </cell>
          <cell r="F212" t="str">
            <v>N/A</v>
          </cell>
        </row>
        <row r="213">
          <cell r="A213" t="str">
            <v>180202040000</v>
          </cell>
          <cell r="B213" t="str">
            <v>ALEXANDER CSD</v>
          </cell>
          <cell r="C213">
            <v>84836</v>
          </cell>
          <cell r="D213">
            <v>0</v>
          </cell>
          <cell r="E213">
            <v>34459</v>
          </cell>
          <cell r="F213" t="str">
            <v>N/A</v>
          </cell>
        </row>
        <row r="214">
          <cell r="A214" t="str">
            <v>180300010000</v>
          </cell>
          <cell r="B214" t="str">
            <v>BATAVIA CITY SD</v>
          </cell>
          <cell r="C214">
            <v>565308</v>
          </cell>
          <cell r="D214">
            <v>2267</v>
          </cell>
          <cell r="E214">
            <v>131705</v>
          </cell>
          <cell r="F214" t="str">
            <v>N/A</v>
          </cell>
        </row>
        <row r="215">
          <cell r="A215" t="str">
            <v>180701040000</v>
          </cell>
          <cell r="B215" t="str">
            <v>BYRON-BERGEN CSD</v>
          </cell>
          <cell r="C215">
            <v>117465</v>
          </cell>
          <cell r="D215">
            <v>0</v>
          </cell>
          <cell r="E215">
            <v>51314</v>
          </cell>
          <cell r="F215" t="str">
            <v>N/A</v>
          </cell>
        </row>
        <row r="216">
          <cell r="A216" t="str">
            <v>180901040000</v>
          </cell>
          <cell r="B216" t="str">
            <v>ELBA CSD</v>
          </cell>
          <cell r="C216">
            <v>76447</v>
          </cell>
          <cell r="D216">
            <v>0</v>
          </cell>
          <cell r="E216">
            <v>18421</v>
          </cell>
          <cell r="F216" t="str">
            <v>N/A</v>
          </cell>
        </row>
        <row r="217">
          <cell r="A217" t="str">
            <v>181001060000</v>
          </cell>
          <cell r="B217" t="str">
            <v>LE ROY CSD</v>
          </cell>
          <cell r="C217">
            <v>134058</v>
          </cell>
          <cell r="D217">
            <v>0</v>
          </cell>
          <cell r="E217">
            <v>56542</v>
          </cell>
          <cell r="F217" t="str">
            <v>N/A</v>
          </cell>
        </row>
        <row r="218">
          <cell r="A218" t="str">
            <v>181101040000</v>
          </cell>
          <cell r="B218" t="str">
            <v>OAKFIELD-ALABAMA CSD</v>
          </cell>
          <cell r="C218">
            <v>133590</v>
          </cell>
          <cell r="D218">
            <v>0</v>
          </cell>
          <cell r="E218">
            <v>46638</v>
          </cell>
          <cell r="F218" t="str">
            <v>N/A</v>
          </cell>
        </row>
        <row r="219">
          <cell r="A219" t="str">
            <v>181201040000</v>
          </cell>
          <cell r="B219" t="str">
            <v>PAVILION CSD</v>
          </cell>
          <cell r="C219">
            <v>85728</v>
          </cell>
          <cell r="D219">
            <v>0</v>
          </cell>
          <cell r="E219">
            <v>35819</v>
          </cell>
          <cell r="F219" t="str">
            <v>N/A</v>
          </cell>
        </row>
        <row r="220">
          <cell r="A220" t="str">
            <v>181302040000</v>
          </cell>
          <cell r="B220" t="str">
            <v>PEMBROKE CSD</v>
          </cell>
          <cell r="C220">
            <v>106855</v>
          </cell>
          <cell r="D220">
            <v>0</v>
          </cell>
          <cell r="E220">
            <v>40319</v>
          </cell>
          <cell r="F220" t="str">
            <v>N/A</v>
          </cell>
        </row>
        <row r="221">
          <cell r="A221" t="str">
            <v>190301040000</v>
          </cell>
          <cell r="B221" t="str">
            <v>CAIRO-DURHAM CSD</v>
          </cell>
          <cell r="C221">
            <v>413328</v>
          </cell>
          <cell r="D221">
            <v>0</v>
          </cell>
          <cell r="E221">
            <v>69846</v>
          </cell>
          <cell r="F221" t="str">
            <v>N/A</v>
          </cell>
        </row>
        <row r="222">
          <cell r="A222" t="str">
            <v>190401060000</v>
          </cell>
          <cell r="B222" t="str">
            <v>CATSKILL CSD</v>
          </cell>
          <cell r="C222">
            <v>435231</v>
          </cell>
          <cell r="D222">
            <v>0</v>
          </cell>
          <cell r="E222">
            <v>111445</v>
          </cell>
          <cell r="F222" t="str">
            <v>N/A</v>
          </cell>
        </row>
        <row r="223">
          <cell r="A223" t="str">
            <v>190501040000</v>
          </cell>
          <cell r="B223" t="str">
            <v>COXSACKIE-ATHENS CSD</v>
          </cell>
          <cell r="C223">
            <v>200216</v>
          </cell>
          <cell r="D223">
            <v>0</v>
          </cell>
          <cell r="E223">
            <v>53967</v>
          </cell>
          <cell r="F223" t="str">
            <v>N/A</v>
          </cell>
        </row>
        <row r="224">
          <cell r="A224" t="str">
            <v>190701040000</v>
          </cell>
          <cell r="B224" t="str">
            <v>GREENVILLE CSD</v>
          </cell>
          <cell r="C224">
            <v>208330</v>
          </cell>
          <cell r="D224">
            <v>0</v>
          </cell>
          <cell r="E224">
            <v>49867</v>
          </cell>
          <cell r="F224" t="str">
            <v>N/A</v>
          </cell>
        </row>
        <row r="225">
          <cell r="A225" t="str">
            <v>190901040000</v>
          </cell>
          <cell r="B225" t="str">
            <v>HUNTER-TANNERSVILLE CSD</v>
          </cell>
          <cell r="C225">
            <v>149424</v>
          </cell>
          <cell r="D225">
            <v>0</v>
          </cell>
          <cell r="E225">
            <v>28782</v>
          </cell>
          <cell r="F225" t="str">
            <v>N/A</v>
          </cell>
        </row>
        <row r="226">
          <cell r="A226" t="str">
            <v>191401040000</v>
          </cell>
          <cell r="B226" t="str">
            <v>WINDHAM-ASHLAND-JEWETT</v>
          </cell>
          <cell r="C226">
            <v>79906</v>
          </cell>
          <cell r="D226">
            <v>0</v>
          </cell>
          <cell r="E226">
            <v>28329</v>
          </cell>
          <cell r="F226" t="str">
            <v>N/A</v>
          </cell>
        </row>
        <row r="227">
          <cell r="A227" t="str">
            <v>200101080000</v>
          </cell>
          <cell r="B227" t="str">
            <v>PISECO COMN SD</v>
          </cell>
          <cell r="C227">
            <v>0</v>
          </cell>
          <cell r="D227">
            <v>0</v>
          </cell>
          <cell r="E227">
            <v>1340</v>
          </cell>
          <cell r="F227" t="str">
            <v>N/A</v>
          </cell>
        </row>
        <row r="228">
          <cell r="A228" t="str">
            <v>200401040000</v>
          </cell>
          <cell r="B228" t="str">
            <v>INDIAN LAKE CSD</v>
          </cell>
          <cell r="C228">
            <v>15865</v>
          </cell>
          <cell r="D228">
            <v>0</v>
          </cell>
          <cell r="E228">
            <v>9427</v>
          </cell>
          <cell r="F228" t="str">
            <v>N/A</v>
          </cell>
        </row>
        <row r="229">
          <cell r="A229" t="str">
            <v>200501080000</v>
          </cell>
          <cell r="B229" t="str">
            <v>INLET COMN SD</v>
          </cell>
          <cell r="C229">
            <v>23011</v>
          </cell>
          <cell r="D229">
            <v>0</v>
          </cell>
          <cell r="E229">
            <v>2151</v>
          </cell>
          <cell r="F229" t="str">
            <v>N/A</v>
          </cell>
        </row>
        <row r="230">
          <cell r="A230" t="str">
            <v>200601040000</v>
          </cell>
          <cell r="B230" t="str">
            <v>LAKE PLEASANT CSD</v>
          </cell>
          <cell r="C230">
            <v>10121</v>
          </cell>
          <cell r="D230">
            <v>0</v>
          </cell>
          <cell r="E230">
            <v>7239</v>
          </cell>
          <cell r="F230" t="str">
            <v>N/A</v>
          </cell>
        </row>
        <row r="231">
          <cell r="A231" t="str">
            <v>200701040000</v>
          </cell>
          <cell r="B231" t="str">
            <v>LONG LAKE CSD</v>
          </cell>
          <cell r="C231">
            <v>3427</v>
          </cell>
          <cell r="D231">
            <v>0</v>
          </cell>
          <cell r="E231">
            <v>4803</v>
          </cell>
          <cell r="F231" t="str">
            <v>N/A</v>
          </cell>
        </row>
        <row r="232">
          <cell r="A232" t="str">
            <v>200702020000</v>
          </cell>
          <cell r="B232" t="str">
            <v>RAQUETTE LAKE UFSD</v>
          </cell>
          <cell r="C232">
            <v>0</v>
          </cell>
          <cell r="D232">
            <v>0</v>
          </cell>
          <cell r="E232">
            <v>426</v>
          </cell>
          <cell r="F232" t="str">
            <v>N/A</v>
          </cell>
        </row>
        <row r="233">
          <cell r="A233" t="str">
            <v>200901040000</v>
          </cell>
          <cell r="B233" t="str">
            <v>WELLS CSD</v>
          </cell>
          <cell r="C233">
            <v>38781</v>
          </cell>
          <cell r="D233">
            <v>0</v>
          </cell>
          <cell r="E233">
            <v>4809</v>
          </cell>
          <cell r="F233" t="str">
            <v>N/A</v>
          </cell>
        </row>
        <row r="234">
          <cell r="A234" t="str">
            <v>210302040000</v>
          </cell>
          <cell r="B234" t="str">
            <v>WEST CANADA VALLEY CSD</v>
          </cell>
          <cell r="C234">
            <v>101697</v>
          </cell>
          <cell r="D234">
            <v>0</v>
          </cell>
          <cell r="E234">
            <v>39049</v>
          </cell>
          <cell r="F234" t="str">
            <v>N/A</v>
          </cell>
        </row>
        <row r="235">
          <cell r="A235" t="str">
            <v>210402060000</v>
          </cell>
          <cell r="B235" t="str">
            <v>FRANKFORT-SCHUYLER CSD</v>
          </cell>
          <cell r="C235">
            <v>248928</v>
          </cell>
          <cell r="D235">
            <v>0</v>
          </cell>
          <cell r="E235">
            <v>45054</v>
          </cell>
          <cell r="F235" t="str">
            <v>N/A</v>
          </cell>
        </row>
        <row r="236">
          <cell r="A236" t="str">
            <v>210501060000</v>
          </cell>
          <cell r="B236" t="str">
            <v>ILION CSD</v>
          </cell>
          <cell r="C236">
            <v>372996</v>
          </cell>
          <cell r="D236">
            <v>0</v>
          </cell>
          <cell r="E236">
            <v>93876</v>
          </cell>
          <cell r="F236" t="str">
            <v>N/A</v>
          </cell>
        </row>
        <row r="237">
          <cell r="A237" t="str">
            <v>210502040000</v>
          </cell>
          <cell r="B237" t="str">
            <v>MOHAWK CSD</v>
          </cell>
          <cell r="C237">
            <v>154057</v>
          </cell>
          <cell r="D237">
            <v>0</v>
          </cell>
          <cell r="E237">
            <v>43352</v>
          </cell>
          <cell r="F237" t="str">
            <v>N/A</v>
          </cell>
        </row>
        <row r="238">
          <cell r="A238" t="str">
            <v>210601060000</v>
          </cell>
          <cell r="B238" t="str">
            <v>HERKIMER CSD</v>
          </cell>
          <cell r="C238">
            <v>334866</v>
          </cell>
          <cell r="D238">
            <v>11336</v>
          </cell>
          <cell r="E238">
            <v>70324</v>
          </cell>
          <cell r="F238" t="str">
            <v>N/A</v>
          </cell>
        </row>
        <row r="239">
          <cell r="A239" t="str">
            <v>210800050000</v>
          </cell>
          <cell r="B239" t="str">
            <v>LITTLE FALLS CITY SD</v>
          </cell>
          <cell r="C239">
            <v>295680</v>
          </cell>
          <cell r="D239">
            <v>0</v>
          </cell>
          <cell r="E239">
            <v>90834</v>
          </cell>
          <cell r="F239" t="str">
            <v>N/A</v>
          </cell>
        </row>
        <row r="240">
          <cell r="A240" t="str">
            <v>211003040000</v>
          </cell>
          <cell r="B240" t="str">
            <v>DOLGEVILLE CSD</v>
          </cell>
          <cell r="C240">
            <v>240177</v>
          </cell>
          <cell r="D240">
            <v>0</v>
          </cell>
          <cell r="E240">
            <v>69843</v>
          </cell>
          <cell r="F240" t="str">
            <v>N/A</v>
          </cell>
        </row>
        <row r="241">
          <cell r="A241" t="str">
            <v>211103040000</v>
          </cell>
          <cell r="B241" t="str">
            <v>POLAND CSD</v>
          </cell>
          <cell r="C241">
            <v>165351</v>
          </cell>
          <cell r="D241">
            <v>0</v>
          </cell>
          <cell r="E241">
            <v>37672</v>
          </cell>
          <cell r="F241" t="str">
            <v>N/A</v>
          </cell>
        </row>
        <row r="242">
          <cell r="A242" t="str">
            <v>211701040000</v>
          </cell>
          <cell r="B242" t="str">
            <v>VAN HORNESVILLE-OWEN D.</v>
          </cell>
          <cell r="C242">
            <v>99101</v>
          </cell>
          <cell r="D242">
            <v>0</v>
          </cell>
          <cell r="E242">
            <v>18072</v>
          </cell>
          <cell r="F242" t="str">
            <v>N/A</v>
          </cell>
        </row>
        <row r="243">
          <cell r="A243" t="str">
            <v>211901020000</v>
          </cell>
          <cell r="B243" t="str">
            <v>TOWN OF WEBB UFSD</v>
          </cell>
          <cell r="C243">
            <v>36822</v>
          </cell>
          <cell r="D243">
            <v>0</v>
          </cell>
          <cell r="E243">
            <v>15051</v>
          </cell>
          <cell r="F243" t="str">
            <v>N/A</v>
          </cell>
        </row>
        <row r="244">
          <cell r="A244" t="str">
            <v>212001040000</v>
          </cell>
          <cell r="B244" t="str">
            <v>MOUNT MARKHAM CSD</v>
          </cell>
          <cell r="C244">
            <v>256518</v>
          </cell>
          <cell r="D244">
            <v>0</v>
          </cell>
          <cell r="E244">
            <v>79110</v>
          </cell>
          <cell r="F244" t="str">
            <v>N/A</v>
          </cell>
        </row>
        <row r="245">
          <cell r="A245" t="str">
            <v>220101040000</v>
          </cell>
          <cell r="B245" t="str">
            <v>SOUTH JEFFERSON CSD</v>
          </cell>
          <cell r="C245">
            <v>319842</v>
          </cell>
          <cell r="D245">
            <v>0</v>
          </cell>
          <cell r="E245">
            <v>91169</v>
          </cell>
          <cell r="F245" t="str">
            <v>N/A</v>
          </cell>
        </row>
        <row r="246">
          <cell r="A246" t="str">
            <v>220202040000</v>
          </cell>
          <cell r="B246" t="str">
            <v>ALEXANDRIA CSD</v>
          </cell>
          <cell r="C246">
            <v>223608</v>
          </cell>
          <cell r="D246">
            <v>0</v>
          </cell>
          <cell r="E246">
            <v>25315</v>
          </cell>
          <cell r="F246" t="str">
            <v>N/A</v>
          </cell>
        </row>
        <row r="247">
          <cell r="A247" t="str">
            <v>220301060000</v>
          </cell>
          <cell r="B247" t="str">
            <v>INDIAN RIVER CSD</v>
          </cell>
          <cell r="C247">
            <v>1324768</v>
          </cell>
          <cell r="D247">
            <v>0</v>
          </cell>
          <cell r="E247">
            <v>174248</v>
          </cell>
          <cell r="F247" t="str">
            <v>N/A</v>
          </cell>
        </row>
        <row r="248">
          <cell r="A248" t="str">
            <v>220401040000</v>
          </cell>
          <cell r="B248" t="str">
            <v>GENERAL BROWN CSD</v>
          </cell>
          <cell r="C248">
            <v>176928</v>
          </cell>
          <cell r="D248">
            <v>0</v>
          </cell>
          <cell r="E248">
            <v>65746</v>
          </cell>
          <cell r="F248" t="str">
            <v>N/A</v>
          </cell>
        </row>
        <row r="249">
          <cell r="A249" t="str">
            <v>220701040000</v>
          </cell>
          <cell r="B249" t="str">
            <v>THOUSAND ISLANDS CSD</v>
          </cell>
          <cell r="C249">
            <v>256995</v>
          </cell>
          <cell r="D249">
            <v>0</v>
          </cell>
          <cell r="E249">
            <v>46267</v>
          </cell>
          <cell r="F249" t="str">
            <v>N/A</v>
          </cell>
        </row>
        <row r="250">
          <cell r="A250" t="str">
            <v>220909040000</v>
          </cell>
          <cell r="B250" t="str">
            <v>BELLEVILLE HENDERSON CS</v>
          </cell>
          <cell r="C250">
            <v>174913</v>
          </cell>
          <cell r="D250">
            <v>0</v>
          </cell>
          <cell r="E250">
            <v>49201</v>
          </cell>
          <cell r="F250" t="str">
            <v>N/A</v>
          </cell>
        </row>
        <row r="251">
          <cell r="A251" t="str">
            <v>221001040000</v>
          </cell>
          <cell r="B251" t="str">
            <v>SACKETS HARBOR CSD</v>
          </cell>
          <cell r="C251">
            <v>113742</v>
          </cell>
          <cell r="D251">
            <v>0</v>
          </cell>
          <cell r="E251">
            <v>23992</v>
          </cell>
          <cell r="F251" t="str">
            <v>N/A</v>
          </cell>
        </row>
        <row r="252">
          <cell r="A252" t="str">
            <v>221301040000</v>
          </cell>
          <cell r="B252" t="str">
            <v>LYME CSD</v>
          </cell>
          <cell r="C252">
            <v>105132</v>
          </cell>
          <cell r="D252">
            <v>0</v>
          </cell>
          <cell r="E252">
            <v>14666</v>
          </cell>
          <cell r="F252" t="str">
            <v>N/A</v>
          </cell>
        </row>
        <row r="253">
          <cell r="A253" t="str">
            <v>221401040000</v>
          </cell>
          <cell r="B253" t="str">
            <v>LA FARGEVILLE CSD</v>
          </cell>
          <cell r="C253">
            <v>141374</v>
          </cell>
          <cell r="D253">
            <v>0</v>
          </cell>
          <cell r="E253">
            <v>20906</v>
          </cell>
          <cell r="F253" t="str">
            <v>N/A</v>
          </cell>
        </row>
        <row r="254">
          <cell r="A254" t="str">
            <v>222000010000</v>
          </cell>
          <cell r="B254" t="str">
            <v>WATERTOWN CITY SD</v>
          </cell>
          <cell r="C254">
            <v>1564387</v>
          </cell>
          <cell r="D254">
            <v>70285</v>
          </cell>
          <cell r="E254">
            <v>345237</v>
          </cell>
          <cell r="F254" t="str">
            <v>N/A</v>
          </cell>
        </row>
        <row r="255">
          <cell r="A255" t="str">
            <v>222201060000</v>
          </cell>
          <cell r="B255" t="str">
            <v>CARTHAGE CSD</v>
          </cell>
          <cell r="C255">
            <v>987157</v>
          </cell>
          <cell r="D255">
            <v>0</v>
          </cell>
          <cell r="E255">
            <v>162388</v>
          </cell>
          <cell r="F255" t="str">
            <v>N/A</v>
          </cell>
        </row>
        <row r="256">
          <cell r="A256" t="str">
            <v>230201040000</v>
          </cell>
          <cell r="B256" t="str">
            <v>COPENHAGEN CSD</v>
          </cell>
          <cell r="C256">
            <v>130814</v>
          </cell>
          <cell r="D256">
            <v>0</v>
          </cell>
          <cell r="E256">
            <v>20542</v>
          </cell>
          <cell r="F256" t="str">
            <v>N/A</v>
          </cell>
        </row>
        <row r="257">
          <cell r="A257" t="str">
            <v>230301040000</v>
          </cell>
          <cell r="B257" t="str">
            <v>HARRISVILLE CSD</v>
          </cell>
          <cell r="C257">
            <v>75958</v>
          </cell>
          <cell r="D257">
            <v>0</v>
          </cell>
          <cell r="E257">
            <v>26560</v>
          </cell>
          <cell r="F257" t="str">
            <v>N/A</v>
          </cell>
        </row>
        <row r="258">
          <cell r="A258" t="str">
            <v>230901040000</v>
          </cell>
          <cell r="B258" t="str">
            <v>LOWVILLE ACAD &amp; CSD</v>
          </cell>
          <cell r="C258">
            <v>403634</v>
          </cell>
          <cell r="D258">
            <v>2267</v>
          </cell>
          <cell r="E258">
            <v>86346</v>
          </cell>
          <cell r="F258" t="str">
            <v>N/A</v>
          </cell>
        </row>
        <row r="259">
          <cell r="A259" t="str">
            <v>231101040000</v>
          </cell>
          <cell r="B259" t="str">
            <v>SOUTH LEWIS CSD</v>
          </cell>
          <cell r="C259">
            <v>296085</v>
          </cell>
          <cell r="D259">
            <v>0</v>
          </cell>
          <cell r="E259">
            <v>85563</v>
          </cell>
          <cell r="F259" t="str">
            <v>N/A</v>
          </cell>
        </row>
        <row r="260">
          <cell r="A260" t="str">
            <v>231301040000</v>
          </cell>
          <cell r="B260" t="str">
            <v>BEAVER RIVER CSD</v>
          </cell>
          <cell r="C260">
            <v>193421</v>
          </cell>
          <cell r="D260">
            <v>0</v>
          </cell>
          <cell r="E260">
            <v>56176</v>
          </cell>
          <cell r="F260" t="str">
            <v>N/A</v>
          </cell>
        </row>
        <row r="261">
          <cell r="A261" t="str">
            <v>240101040000</v>
          </cell>
          <cell r="B261" t="str">
            <v>AVON CSD</v>
          </cell>
          <cell r="C261">
            <v>90772</v>
          </cell>
          <cell r="D261">
            <v>0</v>
          </cell>
          <cell r="E261">
            <v>33301</v>
          </cell>
          <cell r="F261" t="str">
            <v>N/A</v>
          </cell>
        </row>
        <row r="262">
          <cell r="A262" t="str">
            <v>240201040000</v>
          </cell>
          <cell r="B262" t="str">
            <v>CALEDONIA-MUMFORD CSD</v>
          </cell>
          <cell r="C262">
            <v>95091</v>
          </cell>
          <cell r="D262">
            <v>0</v>
          </cell>
          <cell r="E262">
            <v>24151</v>
          </cell>
          <cell r="F262" t="str">
            <v>N/A</v>
          </cell>
        </row>
        <row r="263">
          <cell r="A263" t="str">
            <v>240401040000</v>
          </cell>
          <cell r="B263" t="str">
            <v>GENESEO CSD</v>
          </cell>
          <cell r="C263">
            <v>119679</v>
          </cell>
          <cell r="D263">
            <v>11336</v>
          </cell>
          <cell r="E263">
            <v>38346</v>
          </cell>
          <cell r="F263" t="str">
            <v>N/A</v>
          </cell>
        </row>
        <row r="264">
          <cell r="A264" t="str">
            <v>240801060000</v>
          </cell>
          <cell r="B264" t="str">
            <v>LIVONIA CSD</v>
          </cell>
          <cell r="C264">
            <v>144539</v>
          </cell>
          <cell r="D264">
            <v>0</v>
          </cell>
          <cell r="E264">
            <v>72774</v>
          </cell>
          <cell r="F264" t="str">
            <v>N/A</v>
          </cell>
        </row>
        <row r="265">
          <cell r="A265" t="str">
            <v>240901040000</v>
          </cell>
          <cell r="B265" t="str">
            <v>MT MORRIS CENTRAL SCHOOL DISTRICT</v>
          </cell>
          <cell r="C265">
            <v>178048</v>
          </cell>
          <cell r="D265">
            <v>0</v>
          </cell>
          <cell r="E265">
            <v>39175</v>
          </cell>
          <cell r="F265" t="str">
            <v>N/A</v>
          </cell>
        </row>
        <row r="266">
          <cell r="A266" t="str">
            <v>241001060000</v>
          </cell>
          <cell r="B266" t="str">
            <v>DANSVILLE CSD</v>
          </cell>
          <cell r="C266">
            <v>310916</v>
          </cell>
          <cell r="D266">
            <v>0</v>
          </cell>
          <cell r="E266">
            <v>81869</v>
          </cell>
          <cell r="F266" t="str">
            <v>N/A</v>
          </cell>
        </row>
        <row r="267">
          <cell r="A267" t="str">
            <v>241101040000</v>
          </cell>
          <cell r="B267" t="str">
            <v>DALTON-NUNDA CSD (KESHE</v>
          </cell>
          <cell r="C267">
            <v>105899</v>
          </cell>
          <cell r="D267">
            <v>0</v>
          </cell>
          <cell r="E267">
            <v>52919</v>
          </cell>
          <cell r="F267" t="str">
            <v>N/A</v>
          </cell>
        </row>
        <row r="268">
          <cell r="A268" t="str">
            <v>241701040000</v>
          </cell>
          <cell r="B268" t="str">
            <v>YORK CSD</v>
          </cell>
          <cell r="C268">
            <v>79901</v>
          </cell>
          <cell r="D268">
            <v>0</v>
          </cell>
          <cell r="E268">
            <v>39318</v>
          </cell>
          <cell r="F268" t="str">
            <v>N/A</v>
          </cell>
        </row>
        <row r="269">
          <cell r="A269" t="str">
            <v>250109040000</v>
          </cell>
          <cell r="B269" t="str">
            <v>BROOKFIELD CSD</v>
          </cell>
          <cell r="C269">
            <v>71096</v>
          </cell>
          <cell r="D269">
            <v>0</v>
          </cell>
          <cell r="E269">
            <v>18539</v>
          </cell>
          <cell r="F269" t="str">
            <v>N/A</v>
          </cell>
        </row>
        <row r="270">
          <cell r="A270" t="str">
            <v>250201060000</v>
          </cell>
          <cell r="B270" t="str">
            <v>CAZENOVIA CSD</v>
          </cell>
          <cell r="C270">
            <v>114516</v>
          </cell>
          <cell r="D270">
            <v>0</v>
          </cell>
          <cell r="E270">
            <v>51697</v>
          </cell>
          <cell r="F270" t="str">
            <v>N/A</v>
          </cell>
        </row>
        <row r="271">
          <cell r="A271" t="str">
            <v>250301040000</v>
          </cell>
          <cell r="B271" t="str">
            <v>DE RUYTER CSD</v>
          </cell>
          <cell r="C271">
            <v>92757</v>
          </cell>
          <cell r="D271">
            <v>0</v>
          </cell>
          <cell r="E271">
            <v>31200</v>
          </cell>
          <cell r="F271" t="str">
            <v>N/A</v>
          </cell>
        </row>
        <row r="272">
          <cell r="A272" t="str">
            <v>250401040000</v>
          </cell>
          <cell r="B272" t="str">
            <v>MORRISVILLE-EATON CSD</v>
          </cell>
          <cell r="C272">
            <v>165484</v>
          </cell>
          <cell r="D272">
            <v>0</v>
          </cell>
          <cell r="E272">
            <v>34892</v>
          </cell>
          <cell r="F272" t="str">
            <v>N/A</v>
          </cell>
        </row>
        <row r="273">
          <cell r="A273" t="str">
            <v>250701040000</v>
          </cell>
          <cell r="B273" t="str">
            <v>HAMILTON CSD</v>
          </cell>
          <cell r="C273">
            <v>123367</v>
          </cell>
          <cell r="D273">
            <v>0</v>
          </cell>
          <cell r="E273">
            <v>38536</v>
          </cell>
          <cell r="F273" t="str">
            <v>N/A</v>
          </cell>
        </row>
        <row r="274">
          <cell r="A274" t="str">
            <v>250901060000</v>
          </cell>
          <cell r="B274" t="str">
            <v>CANASTOTA CSD</v>
          </cell>
          <cell r="C274">
            <v>307309</v>
          </cell>
          <cell r="D274">
            <v>0</v>
          </cell>
          <cell r="E274">
            <v>47873</v>
          </cell>
          <cell r="F274" t="str">
            <v>N/A</v>
          </cell>
        </row>
        <row r="275">
          <cell r="A275" t="str">
            <v>251101040000</v>
          </cell>
          <cell r="B275" t="str">
            <v>MADISON CSD</v>
          </cell>
          <cell r="C275">
            <v>88576</v>
          </cell>
          <cell r="D275">
            <v>11336</v>
          </cell>
          <cell r="E275">
            <v>25857</v>
          </cell>
          <cell r="F275" t="str">
            <v>N/A</v>
          </cell>
        </row>
        <row r="276">
          <cell r="A276" t="str">
            <v>251400010000</v>
          </cell>
          <cell r="B276" t="str">
            <v>ONEIDA CITY SD</v>
          </cell>
          <cell r="C276">
            <v>537202</v>
          </cell>
          <cell r="D276">
            <v>9069</v>
          </cell>
          <cell r="E276">
            <v>125750</v>
          </cell>
          <cell r="F276" t="str">
            <v>N/A</v>
          </cell>
        </row>
        <row r="277">
          <cell r="A277" t="str">
            <v>251501040000</v>
          </cell>
          <cell r="B277" t="str">
            <v>STOCKBRIDGE VALLEY CSD</v>
          </cell>
          <cell r="C277">
            <v>81298</v>
          </cell>
          <cell r="D277">
            <v>0</v>
          </cell>
          <cell r="E277">
            <v>24484</v>
          </cell>
          <cell r="F277" t="str">
            <v>N/A</v>
          </cell>
        </row>
        <row r="278">
          <cell r="A278" t="str">
            <v>251601060000</v>
          </cell>
          <cell r="B278" t="str">
            <v>CHITTENANGO CSD</v>
          </cell>
          <cell r="C278">
            <v>240423</v>
          </cell>
          <cell r="D278">
            <v>0</v>
          </cell>
          <cell r="E278">
            <v>94200</v>
          </cell>
          <cell r="F278" t="str">
            <v>N/A</v>
          </cell>
        </row>
        <row r="279">
          <cell r="A279" t="str">
            <v>260101060000</v>
          </cell>
          <cell r="B279" t="str">
            <v>BRIGHTON CSD</v>
          </cell>
          <cell r="C279">
            <v>228551</v>
          </cell>
          <cell r="D279">
            <v>0</v>
          </cell>
          <cell r="E279">
            <v>96654</v>
          </cell>
          <cell r="F279" t="str">
            <v>N/A</v>
          </cell>
        </row>
        <row r="280">
          <cell r="A280" t="str">
            <v>260401060000</v>
          </cell>
          <cell r="B280" t="str">
            <v>GATES-CHILI CSD</v>
          </cell>
          <cell r="C280">
            <v>548495</v>
          </cell>
          <cell r="D280">
            <v>0</v>
          </cell>
          <cell r="E280">
            <v>143516</v>
          </cell>
          <cell r="F280" t="str">
            <v>N/A</v>
          </cell>
        </row>
        <row r="281">
          <cell r="A281" t="str">
            <v>260501060000</v>
          </cell>
          <cell r="B281" t="str">
            <v>GREECE CSD</v>
          </cell>
          <cell r="C281">
            <v>1775319</v>
          </cell>
          <cell r="D281">
            <v>163243</v>
          </cell>
          <cell r="E281">
            <v>415680</v>
          </cell>
          <cell r="F281" t="str">
            <v>N/A</v>
          </cell>
        </row>
        <row r="282">
          <cell r="A282" t="str">
            <v>260801060000</v>
          </cell>
          <cell r="B282" t="str">
            <v>EAST IRONDEQUOIT CSD</v>
          </cell>
          <cell r="C282">
            <v>575122</v>
          </cell>
          <cell r="D282">
            <v>0</v>
          </cell>
          <cell r="E282">
            <v>110559</v>
          </cell>
          <cell r="F282" t="str">
            <v>N/A</v>
          </cell>
        </row>
        <row r="283">
          <cell r="A283" t="str">
            <v>260801861002</v>
          </cell>
          <cell r="B283" t="str">
            <v>DISCOVERY CHARTER SCHOOL</v>
          </cell>
          <cell r="C283">
            <v>108893</v>
          </cell>
          <cell r="D283">
            <v>0</v>
          </cell>
          <cell r="E283">
            <v>6754</v>
          </cell>
          <cell r="F283" t="str">
            <v>N/A</v>
          </cell>
        </row>
        <row r="284">
          <cell r="A284" t="str">
            <v>260803060000</v>
          </cell>
          <cell r="B284" t="str">
            <v>WEST IRONDEQUOIT CSD</v>
          </cell>
          <cell r="C284">
            <v>288302</v>
          </cell>
          <cell r="D284">
            <v>6802</v>
          </cell>
          <cell r="E284">
            <v>86909</v>
          </cell>
          <cell r="F284" t="str">
            <v>N/A</v>
          </cell>
        </row>
        <row r="285">
          <cell r="A285" t="str">
            <v>260901060000</v>
          </cell>
          <cell r="B285" t="str">
            <v>HONEOYE FALLS-LIMA CSD</v>
          </cell>
          <cell r="C285">
            <v>132084</v>
          </cell>
          <cell r="D285">
            <v>0</v>
          </cell>
          <cell r="E285">
            <v>53242</v>
          </cell>
          <cell r="F285" t="str">
            <v>N/A</v>
          </cell>
        </row>
        <row r="286">
          <cell r="A286" t="str">
            <v>261001060000</v>
          </cell>
          <cell r="B286" t="str">
            <v>SPENCERPORT CSD</v>
          </cell>
          <cell r="C286">
            <v>371024</v>
          </cell>
          <cell r="D286">
            <v>0</v>
          </cell>
          <cell r="E286">
            <v>104048</v>
          </cell>
          <cell r="F286" t="str">
            <v>N/A</v>
          </cell>
        </row>
        <row r="287">
          <cell r="A287" t="str">
            <v>261101060000</v>
          </cell>
          <cell r="B287" t="str">
            <v>HILTON CSD</v>
          </cell>
          <cell r="C287">
            <v>365247</v>
          </cell>
          <cell r="D287">
            <v>0</v>
          </cell>
          <cell r="E287">
            <v>127689</v>
          </cell>
          <cell r="F287" t="str">
            <v>N/A</v>
          </cell>
        </row>
        <row r="288">
          <cell r="A288" t="str">
            <v>261201060000</v>
          </cell>
          <cell r="B288" t="str">
            <v>PENFIELD CSD</v>
          </cell>
          <cell r="C288">
            <v>239681</v>
          </cell>
          <cell r="D288">
            <v>0</v>
          </cell>
          <cell r="E288">
            <v>109962</v>
          </cell>
          <cell r="F288" t="str">
            <v>N/A</v>
          </cell>
        </row>
        <row r="289">
          <cell r="A289" t="str">
            <v>261301060000</v>
          </cell>
          <cell r="B289" t="str">
            <v>FAIRPORT CSD</v>
          </cell>
          <cell r="C289">
            <v>326501</v>
          </cell>
          <cell r="D289">
            <v>0</v>
          </cell>
          <cell r="E289">
            <v>158013</v>
          </cell>
          <cell r="F289" t="str">
            <v>N/A</v>
          </cell>
        </row>
        <row r="290">
          <cell r="A290" t="str">
            <v>261313030000</v>
          </cell>
          <cell r="B290" t="str">
            <v>EAST ROCHESTER UFSD</v>
          </cell>
          <cell r="C290">
            <v>312512</v>
          </cell>
          <cell r="D290">
            <v>0</v>
          </cell>
          <cell r="E290">
            <v>56513</v>
          </cell>
          <cell r="F290" t="str">
            <v>N/A</v>
          </cell>
        </row>
        <row r="291">
          <cell r="A291" t="str">
            <v>261401060000</v>
          </cell>
          <cell r="B291" t="str">
            <v>PITTSFORD CSD</v>
          </cell>
          <cell r="C291">
            <v>265653</v>
          </cell>
          <cell r="D291">
            <v>0</v>
          </cell>
          <cell r="E291">
            <v>105594</v>
          </cell>
          <cell r="F291" t="str">
            <v>N/A</v>
          </cell>
        </row>
        <row r="292">
          <cell r="A292" t="str">
            <v>261501060000</v>
          </cell>
          <cell r="B292" t="str">
            <v>CHURCHVILLE-CHILI CSD</v>
          </cell>
          <cell r="C292">
            <v>319824</v>
          </cell>
          <cell r="D292">
            <v>0</v>
          </cell>
          <cell r="E292">
            <v>112383</v>
          </cell>
          <cell r="F292" t="str">
            <v>N/A</v>
          </cell>
        </row>
        <row r="293">
          <cell r="A293" t="str">
            <v>261600010000</v>
          </cell>
          <cell r="B293" t="str">
            <v>ROCHESTER CITY SD</v>
          </cell>
          <cell r="C293">
            <v>23451319</v>
          </cell>
          <cell r="D293">
            <v>530540</v>
          </cell>
          <cell r="E293">
            <v>3858610</v>
          </cell>
          <cell r="F293">
            <v>558455</v>
          </cell>
        </row>
        <row r="294">
          <cell r="A294" t="str">
            <v>261600860705</v>
          </cell>
          <cell r="B294" t="str">
            <v>TRUE NORTH ROCHESTER PREP CS - WEST CAMPUS</v>
          </cell>
          <cell r="C294">
            <v>97930</v>
          </cell>
          <cell r="D294">
            <v>0</v>
          </cell>
          <cell r="E294">
            <v>5498</v>
          </cell>
          <cell r="F294" t="str">
            <v>N/A</v>
          </cell>
        </row>
        <row r="295">
          <cell r="A295" t="str">
            <v>261600860811</v>
          </cell>
          <cell r="B295" t="str">
            <v>EUGENIO DE HOSTOS CS</v>
          </cell>
          <cell r="C295">
            <v>227458</v>
          </cell>
          <cell r="D295">
            <v>0</v>
          </cell>
          <cell r="E295">
            <v>14308</v>
          </cell>
          <cell r="F295" t="str">
            <v>N/A</v>
          </cell>
        </row>
        <row r="296">
          <cell r="A296" t="str">
            <v>261600860826</v>
          </cell>
          <cell r="B296" t="str">
            <v>GENESSEE COMMUNITY CS</v>
          </cell>
          <cell r="C296">
            <v>11503</v>
          </cell>
          <cell r="D296">
            <v>0</v>
          </cell>
          <cell r="E296">
            <v>8275</v>
          </cell>
          <cell r="F296" t="str">
            <v>N/A</v>
          </cell>
        </row>
        <row r="297">
          <cell r="A297" t="str">
            <v>261600860877</v>
          </cell>
          <cell r="B297" t="str">
            <v>URBAN CHOICE CS</v>
          </cell>
          <cell r="C297">
            <v>210113</v>
          </cell>
          <cell r="D297">
            <v>0</v>
          </cell>
          <cell r="E297">
            <v>16365</v>
          </cell>
          <cell r="F297" t="str">
            <v>N/A</v>
          </cell>
        </row>
        <row r="298">
          <cell r="A298" t="str">
            <v>261600860906</v>
          </cell>
          <cell r="B298" t="str">
            <v>TRUE NORTH ROCHESTER PREP CS</v>
          </cell>
          <cell r="C298">
            <v>278016</v>
          </cell>
          <cell r="D298">
            <v>0</v>
          </cell>
          <cell r="E298">
            <v>8450</v>
          </cell>
          <cell r="F298" t="str">
            <v>N/A</v>
          </cell>
        </row>
        <row r="299">
          <cell r="A299" t="str">
            <v>261600860910</v>
          </cell>
          <cell r="B299" t="str">
            <v>ROCHESTER ACADEMY CS</v>
          </cell>
          <cell r="C299">
            <v>128808</v>
          </cell>
          <cell r="D299">
            <v>0</v>
          </cell>
          <cell r="E299">
            <v>10850</v>
          </cell>
          <cell r="F299" t="str">
            <v>N/A</v>
          </cell>
        </row>
        <row r="300">
          <cell r="A300" t="str">
            <v>261600860985</v>
          </cell>
          <cell r="B300" t="str">
            <v>UNIVERSITY PREP CS FOR YOUNG MEN</v>
          </cell>
          <cell r="C300">
            <v>179361</v>
          </cell>
          <cell r="D300">
            <v>0</v>
          </cell>
          <cell r="E300">
            <v>9128</v>
          </cell>
          <cell r="F300" t="str">
            <v>N/A</v>
          </cell>
        </row>
        <row r="301">
          <cell r="A301" t="str">
            <v>261600861019</v>
          </cell>
          <cell r="B301" t="str">
            <v>ROCHESTER CAREER MENTORING CS</v>
          </cell>
          <cell r="C301">
            <v>53668</v>
          </cell>
          <cell r="D301">
            <v>0</v>
          </cell>
          <cell r="E301">
            <v>4347</v>
          </cell>
          <cell r="F301" t="str">
            <v>N/A</v>
          </cell>
        </row>
        <row r="302">
          <cell r="A302" t="str">
            <v>261600861020</v>
          </cell>
          <cell r="B302" t="str">
            <v>YOUNG WOMEN'S COLLEGE PREP CS</v>
          </cell>
          <cell r="C302">
            <v>45026</v>
          </cell>
          <cell r="D302">
            <v>0</v>
          </cell>
          <cell r="E302">
            <v>4770</v>
          </cell>
          <cell r="F302" t="str">
            <v>N/A</v>
          </cell>
        </row>
        <row r="303">
          <cell r="A303" t="str">
            <v>261701060000</v>
          </cell>
          <cell r="B303" t="str">
            <v>RUSH-HENRIETTA CSD</v>
          </cell>
          <cell r="C303">
            <v>667680</v>
          </cell>
          <cell r="D303">
            <v>0</v>
          </cell>
          <cell r="E303">
            <v>166652</v>
          </cell>
          <cell r="F303" t="str">
            <v>N/A</v>
          </cell>
        </row>
        <row r="304">
          <cell r="A304" t="str">
            <v>261801060000</v>
          </cell>
          <cell r="B304" t="str">
            <v>BROCKPORT CSD</v>
          </cell>
          <cell r="C304">
            <v>469644</v>
          </cell>
          <cell r="D304">
            <v>0</v>
          </cell>
          <cell r="E304">
            <v>141014</v>
          </cell>
          <cell r="F304" t="str">
            <v>N/A</v>
          </cell>
        </row>
        <row r="305">
          <cell r="A305" t="str">
            <v>261901060000</v>
          </cell>
          <cell r="B305" t="str">
            <v>WEBSTER CSD</v>
          </cell>
          <cell r="C305">
            <v>544340</v>
          </cell>
          <cell r="D305">
            <v>0</v>
          </cell>
          <cell r="E305">
            <v>187693</v>
          </cell>
          <cell r="F305" t="str">
            <v>N/A</v>
          </cell>
        </row>
        <row r="306">
          <cell r="A306" t="str">
            <v>262001040000</v>
          </cell>
          <cell r="B306" t="str">
            <v>WHEATLAND-CHILI CSD</v>
          </cell>
          <cell r="C306">
            <v>112139</v>
          </cell>
          <cell r="D306">
            <v>0</v>
          </cell>
          <cell r="E306">
            <v>26022</v>
          </cell>
          <cell r="F306" t="str">
            <v>N/A</v>
          </cell>
        </row>
        <row r="307">
          <cell r="A307" t="str">
            <v>270100010000</v>
          </cell>
          <cell r="B307" t="str">
            <v>AMSTERDAM CITY SD</v>
          </cell>
          <cell r="C307">
            <v>1281998</v>
          </cell>
          <cell r="D307">
            <v>0</v>
          </cell>
          <cell r="E307">
            <v>202921</v>
          </cell>
          <cell r="F307">
            <v>23608</v>
          </cell>
        </row>
        <row r="308">
          <cell r="A308" t="str">
            <v>270301040000</v>
          </cell>
          <cell r="B308" t="str">
            <v>CANAJOHARIE CSD</v>
          </cell>
          <cell r="C308">
            <v>266112</v>
          </cell>
          <cell r="D308">
            <v>0</v>
          </cell>
          <cell r="E308">
            <v>54812</v>
          </cell>
          <cell r="F308" t="str">
            <v>N/A</v>
          </cell>
        </row>
        <row r="309">
          <cell r="A309" t="str">
            <v>270601040000</v>
          </cell>
          <cell r="B309" t="str">
            <v>FONDA-FULTONVILLE CSD</v>
          </cell>
          <cell r="C309">
            <v>193925</v>
          </cell>
          <cell r="D309">
            <v>9069</v>
          </cell>
          <cell r="E309">
            <v>81574</v>
          </cell>
          <cell r="F309" t="str">
            <v>N/A</v>
          </cell>
        </row>
        <row r="310">
          <cell r="A310" t="str">
            <v>270701040000</v>
          </cell>
          <cell r="B310" t="str">
            <v>FORT PLAIN CSD</v>
          </cell>
          <cell r="C310">
            <v>423496</v>
          </cell>
          <cell r="D310">
            <v>0</v>
          </cell>
          <cell r="E310">
            <v>69511</v>
          </cell>
          <cell r="F310" t="str">
            <v>N/A</v>
          </cell>
        </row>
        <row r="311">
          <cell r="A311" t="str">
            <v>271102040000</v>
          </cell>
          <cell r="B311" t="str">
            <v>ST JOHNSVILLE CSD</v>
          </cell>
          <cell r="C311">
            <v>241669</v>
          </cell>
          <cell r="D311">
            <v>0</v>
          </cell>
          <cell r="E311">
            <v>25302</v>
          </cell>
          <cell r="F311" t="str">
            <v>N/A</v>
          </cell>
        </row>
        <row r="312">
          <cell r="A312" t="str">
            <v>280100010000</v>
          </cell>
          <cell r="B312" t="str">
            <v>GLEN COVE CITY SD</v>
          </cell>
          <cell r="C312">
            <v>563060</v>
          </cell>
          <cell r="D312">
            <v>0</v>
          </cell>
          <cell r="E312">
            <v>133283</v>
          </cell>
          <cell r="F312" t="str">
            <v>N/A</v>
          </cell>
        </row>
        <row r="313">
          <cell r="A313" t="str">
            <v>280201030000</v>
          </cell>
          <cell r="B313" t="str">
            <v>HEMPSTEAD UFSD</v>
          </cell>
          <cell r="C313">
            <v>1931369</v>
          </cell>
          <cell r="D313">
            <v>0</v>
          </cell>
          <cell r="E313">
            <v>437327</v>
          </cell>
          <cell r="F313">
            <v>289702</v>
          </cell>
        </row>
        <row r="314">
          <cell r="A314" t="str">
            <v>280201860934</v>
          </cell>
          <cell r="B314" t="str">
            <v>ACADEMY CS</v>
          </cell>
          <cell r="C314">
            <v>124366</v>
          </cell>
          <cell r="D314">
            <v>0</v>
          </cell>
          <cell r="E314">
            <v>7541</v>
          </cell>
          <cell r="F314" t="str">
            <v>N/A</v>
          </cell>
        </row>
        <row r="315">
          <cell r="A315" t="str">
            <v>280201860947</v>
          </cell>
          <cell r="B315" t="str">
            <v>EVERGREEN CS</v>
          </cell>
          <cell r="C315">
            <v>57196</v>
          </cell>
          <cell r="D315">
            <v>0</v>
          </cell>
          <cell r="E315">
            <v>5520</v>
          </cell>
          <cell r="F315" t="str">
            <v>N/A</v>
          </cell>
        </row>
        <row r="316">
          <cell r="A316" t="str">
            <v>280202030000</v>
          </cell>
          <cell r="B316" t="str">
            <v>UNIONDALE UFSD</v>
          </cell>
          <cell r="C316">
            <v>863242</v>
          </cell>
          <cell r="D316">
            <v>0</v>
          </cell>
          <cell r="E316">
            <v>202348</v>
          </cell>
          <cell r="F316" t="str">
            <v>N/A</v>
          </cell>
        </row>
        <row r="317">
          <cell r="A317" t="str">
            <v>280203030000</v>
          </cell>
          <cell r="B317" t="str">
            <v>EAST MEADOW UFSD</v>
          </cell>
          <cell r="C317">
            <v>308054</v>
          </cell>
          <cell r="D317">
            <v>154174</v>
          </cell>
          <cell r="E317">
            <v>181205</v>
          </cell>
          <cell r="F317" t="str">
            <v>N/A</v>
          </cell>
        </row>
        <row r="318">
          <cell r="A318" t="str">
            <v>280204020000</v>
          </cell>
          <cell r="B318" t="str">
            <v>NORTH BELLMORE UFSD</v>
          </cell>
          <cell r="C318">
            <v>63580</v>
          </cell>
          <cell r="D318">
            <v>0</v>
          </cell>
          <cell r="E318">
            <v>63264</v>
          </cell>
          <cell r="F318" t="str">
            <v>N/A</v>
          </cell>
        </row>
        <row r="319">
          <cell r="A319" t="str">
            <v>280205030000</v>
          </cell>
          <cell r="B319" t="str">
            <v>LEVITTOWN UFSD</v>
          </cell>
          <cell r="C319">
            <v>224606</v>
          </cell>
          <cell r="D319">
            <v>0</v>
          </cell>
          <cell r="E319">
            <v>162322</v>
          </cell>
          <cell r="F319" t="str">
            <v>N/A</v>
          </cell>
        </row>
        <row r="320">
          <cell r="A320" t="str">
            <v>280206030000</v>
          </cell>
          <cell r="B320" t="str">
            <v>SEAFORD UFSD</v>
          </cell>
          <cell r="C320">
            <v>67213</v>
          </cell>
          <cell r="D320">
            <v>0</v>
          </cell>
          <cell r="E320">
            <v>48783</v>
          </cell>
          <cell r="F320" t="str">
            <v>N/A</v>
          </cell>
        </row>
        <row r="321">
          <cell r="A321" t="str">
            <v>280207020000</v>
          </cell>
          <cell r="B321" t="str">
            <v>BELLMORE UFSD</v>
          </cell>
          <cell r="C321">
            <v>30276</v>
          </cell>
          <cell r="D321">
            <v>0</v>
          </cell>
          <cell r="E321">
            <v>40104</v>
          </cell>
          <cell r="F321" t="str">
            <v>N/A</v>
          </cell>
        </row>
        <row r="322">
          <cell r="A322" t="str">
            <v>280208030000</v>
          </cell>
          <cell r="B322" t="str">
            <v>ROOSEVELT UFSD</v>
          </cell>
          <cell r="C322">
            <v>675787</v>
          </cell>
          <cell r="D322">
            <v>0</v>
          </cell>
          <cell r="E322">
            <v>158457</v>
          </cell>
          <cell r="F322" t="str">
            <v>N/A</v>
          </cell>
        </row>
        <row r="323">
          <cell r="A323" t="str">
            <v>280208860024</v>
          </cell>
          <cell r="B323" t="str">
            <v>ROOSEVELT CHILDREN'S ACADEMY CS</v>
          </cell>
          <cell r="C323">
            <v>188031</v>
          </cell>
          <cell r="D323">
            <v>0</v>
          </cell>
          <cell r="E323">
            <v>9447</v>
          </cell>
          <cell r="F323" t="str">
            <v>N/A</v>
          </cell>
        </row>
        <row r="324">
          <cell r="A324" t="str">
            <v>280209030000</v>
          </cell>
          <cell r="B324" t="str">
            <v>FREEPORT UFSD</v>
          </cell>
          <cell r="C324">
            <v>1348809</v>
          </cell>
          <cell r="D324">
            <v>0</v>
          </cell>
          <cell r="E324">
            <v>298667</v>
          </cell>
          <cell r="F324" t="str">
            <v>N/A</v>
          </cell>
        </row>
        <row r="325">
          <cell r="A325" t="str">
            <v>280210030000</v>
          </cell>
          <cell r="B325" t="str">
            <v>BALDWIN UFSD</v>
          </cell>
          <cell r="C325">
            <v>400606</v>
          </cell>
          <cell r="D325">
            <v>0</v>
          </cell>
          <cell r="E325">
            <v>112411</v>
          </cell>
          <cell r="F325" t="str">
            <v>N/A</v>
          </cell>
        </row>
        <row r="326">
          <cell r="A326" t="str">
            <v>280211030000</v>
          </cell>
          <cell r="B326" t="str">
            <v>OCEANSIDE UFSD</v>
          </cell>
          <cell r="C326">
            <v>197898</v>
          </cell>
          <cell r="D326">
            <v>0</v>
          </cell>
          <cell r="E326">
            <v>165853</v>
          </cell>
          <cell r="F326" t="str">
            <v>N/A</v>
          </cell>
        </row>
        <row r="327">
          <cell r="A327" t="str">
            <v>280212030000</v>
          </cell>
          <cell r="B327" t="str">
            <v>MALVERNE UFSD</v>
          </cell>
          <cell r="C327">
            <v>154426</v>
          </cell>
          <cell r="D327">
            <v>0</v>
          </cell>
          <cell r="E327">
            <v>85117</v>
          </cell>
          <cell r="F327" t="str">
            <v>N/A</v>
          </cell>
        </row>
        <row r="328">
          <cell r="A328" t="str">
            <v>280213020000</v>
          </cell>
          <cell r="B328" t="str">
            <v>VALLEY STREAM 13 UFSD</v>
          </cell>
          <cell r="C328">
            <v>150478</v>
          </cell>
          <cell r="D328">
            <v>0</v>
          </cell>
          <cell r="E328">
            <v>48716</v>
          </cell>
          <cell r="F328" t="str">
            <v>N/A</v>
          </cell>
        </row>
        <row r="329">
          <cell r="A329" t="str">
            <v>280214030000</v>
          </cell>
          <cell r="B329" t="str">
            <v>HEWLETT-WOODMERE UFSD</v>
          </cell>
          <cell r="C329">
            <v>169929</v>
          </cell>
          <cell r="D329">
            <v>0</v>
          </cell>
          <cell r="E329">
            <v>71226</v>
          </cell>
          <cell r="F329" t="str">
            <v>N/A</v>
          </cell>
        </row>
        <row r="330">
          <cell r="A330" t="str">
            <v>280215030000</v>
          </cell>
          <cell r="B330" t="str">
            <v>LAWRENCE UFSD</v>
          </cell>
          <cell r="C330">
            <v>576784</v>
          </cell>
          <cell r="D330">
            <v>0</v>
          </cell>
          <cell r="E330">
            <v>166817</v>
          </cell>
          <cell r="F330" t="str">
            <v>N/A</v>
          </cell>
        </row>
        <row r="331">
          <cell r="A331" t="str">
            <v>280216020000</v>
          </cell>
          <cell r="B331" t="str">
            <v>ELMONT UFSD</v>
          </cell>
          <cell r="C331">
            <v>466636</v>
          </cell>
          <cell r="D331">
            <v>0</v>
          </cell>
          <cell r="E331">
            <v>134232</v>
          </cell>
          <cell r="F331" t="str">
            <v>N/A</v>
          </cell>
        </row>
        <row r="332">
          <cell r="A332" t="str">
            <v>280217020000</v>
          </cell>
          <cell r="B332" t="str">
            <v>FRANKLIN SQUARE UFSD</v>
          </cell>
          <cell r="C332">
            <v>64336</v>
          </cell>
          <cell r="D332">
            <v>0</v>
          </cell>
          <cell r="E332">
            <v>44133</v>
          </cell>
          <cell r="F332" t="str">
            <v>N/A</v>
          </cell>
        </row>
        <row r="333">
          <cell r="A333" t="str">
            <v>280218030000</v>
          </cell>
          <cell r="B333" t="str">
            <v>GARDEN CITY UFSD</v>
          </cell>
          <cell r="C333">
            <v>99619</v>
          </cell>
          <cell r="D333">
            <v>0</v>
          </cell>
          <cell r="E333">
            <v>78539</v>
          </cell>
          <cell r="F333" t="str">
            <v>N/A</v>
          </cell>
        </row>
        <row r="334">
          <cell r="A334" t="str">
            <v>280219030000</v>
          </cell>
          <cell r="B334" t="str">
            <v>EAST ROCKAWAY UFSD</v>
          </cell>
          <cell r="C334">
            <v>98769</v>
          </cell>
          <cell r="D334">
            <v>0</v>
          </cell>
          <cell r="E334">
            <v>31329</v>
          </cell>
          <cell r="F334" t="str">
            <v>N/A</v>
          </cell>
        </row>
        <row r="335">
          <cell r="A335" t="str">
            <v>280220030000</v>
          </cell>
          <cell r="B335" t="str">
            <v>LYNBROOK UFSD</v>
          </cell>
          <cell r="C335">
            <v>97844</v>
          </cell>
          <cell r="D335">
            <v>0</v>
          </cell>
          <cell r="E335">
            <v>70103</v>
          </cell>
          <cell r="F335" t="str">
            <v>N/A</v>
          </cell>
        </row>
        <row r="336">
          <cell r="A336" t="str">
            <v>280221030000</v>
          </cell>
          <cell r="B336" t="str">
            <v>ROCKVILLE CENTRE UFSD</v>
          </cell>
          <cell r="C336">
            <v>211483</v>
          </cell>
          <cell r="D336">
            <v>0</v>
          </cell>
          <cell r="E336">
            <v>76908</v>
          </cell>
          <cell r="F336" t="str">
            <v>N/A</v>
          </cell>
        </row>
        <row r="337">
          <cell r="A337" t="str">
            <v>280222020000</v>
          </cell>
          <cell r="B337" t="str">
            <v>FLORAL PARK-BELLROSE UF</v>
          </cell>
          <cell r="C337">
            <v>44461</v>
          </cell>
          <cell r="D337">
            <v>0</v>
          </cell>
          <cell r="E337">
            <v>51577</v>
          </cell>
          <cell r="F337" t="str">
            <v>N/A</v>
          </cell>
        </row>
        <row r="338">
          <cell r="A338" t="str">
            <v>280223030000</v>
          </cell>
          <cell r="B338" t="str">
            <v>WANTAGH UFSD</v>
          </cell>
          <cell r="C338">
            <v>54497</v>
          </cell>
          <cell r="D338">
            <v>0</v>
          </cell>
          <cell r="E338">
            <v>69064</v>
          </cell>
          <cell r="F338" t="str">
            <v>N/A</v>
          </cell>
        </row>
        <row r="339">
          <cell r="A339" t="str">
            <v>280224020000</v>
          </cell>
          <cell r="B339" t="str">
            <v>VALLEY STREAM 24 UFSD</v>
          </cell>
          <cell r="C339">
            <v>101852</v>
          </cell>
          <cell r="D339">
            <v>0</v>
          </cell>
          <cell r="E339">
            <v>43283</v>
          </cell>
          <cell r="F339" t="str">
            <v>N/A</v>
          </cell>
        </row>
        <row r="340">
          <cell r="A340" t="str">
            <v>280225020000</v>
          </cell>
          <cell r="B340" t="str">
            <v>MERRICK UFSD</v>
          </cell>
          <cell r="C340">
            <v>58958</v>
          </cell>
          <cell r="D340">
            <v>0</v>
          </cell>
          <cell r="E340">
            <v>46708</v>
          </cell>
          <cell r="F340" t="str">
            <v>N/A</v>
          </cell>
        </row>
        <row r="341">
          <cell r="A341" t="str">
            <v>280226030000</v>
          </cell>
          <cell r="B341" t="str">
            <v>ISLAND TREES UFSD</v>
          </cell>
          <cell r="C341">
            <v>117740</v>
          </cell>
          <cell r="D341">
            <v>0</v>
          </cell>
          <cell r="E341">
            <v>54872</v>
          </cell>
          <cell r="F341" t="str">
            <v>N/A</v>
          </cell>
        </row>
        <row r="342">
          <cell r="A342" t="str">
            <v>280227030000</v>
          </cell>
          <cell r="B342" t="str">
            <v>WEST HEMPSTEAD UFSD</v>
          </cell>
          <cell r="C342">
            <v>221086</v>
          </cell>
          <cell r="D342">
            <v>13604</v>
          </cell>
          <cell r="E342">
            <v>50137</v>
          </cell>
          <cell r="F342" t="str">
            <v>N/A</v>
          </cell>
        </row>
        <row r="343">
          <cell r="A343" t="str">
            <v>280229020000</v>
          </cell>
          <cell r="B343" t="str">
            <v>NORTH MERRICK UFSD</v>
          </cell>
          <cell r="C343">
            <v>54510</v>
          </cell>
          <cell r="D343">
            <v>0</v>
          </cell>
          <cell r="E343">
            <v>26298</v>
          </cell>
          <cell r="F343" t="str">
            <v>N/A</v>
          </cell>
        </row>
        <row r="344">
          <cell r="A344" t="str">
            <v>280230020000</v>
          </cell>
          <cell r="B344" t="str">
            <v>VALLEY STREAM 30 UFSD</v>
          </cell>
          <cell r="C344">
            <v>158405</v>
          </cell>
          <cell r="D344">
            <v>0</v>
          </cell>
          <cell r="E344">
            <v>39438</v>
          </cell>
          <cell r="F344" t="str">
            <v>N/A</v>
          </cell>
        </row>
        <row r="345">
          <cell r="A345" t="str">
            <v>280231020000</v>
          </cell>
          <cell r="B345" t="str">
            <v>ISLAND PARK UFSD</v>
          </cell>
          <cell r="C345">
            <v>108075</v>
          </cell>
          <cell r="D345">
            <v>0</v>
          </cell>
          <cell r="E345">
            <v>34873</v>
          </cell>
          <cell r="F345" t="str">
            <v>N/A</v>
          </cell>
        </row>
        <row r="346">
          <cell r="A346" t="str">
            <v>280251070000</v>
          </cell>
          <cell r="B346" t="str">
            <v>VALLEY STREAM CHS</v>
          </cell>
          <cell r="C346">
            <v>301188</v>
          </cell>
          <cell r="D346">
            <v>0</v>
          </cell>
          <cell r="E346">
            <v>76997</v>
          </cell>
          <cell r="F346" t="str">
            <v>N/A</v>
          </cell>
        </row>
        <row r="347">
          <cell r="A347" t="str">
            <v>280252070000</v>
          </cell>
          <cell r="B347" t="str">
            <v>SEWANHAKA CENTRAL HS DI</v>
          </cell>
          <cell r="C347">
            <v>515285</v>
          </cell>
          <cell r="D347">
            <v>0</v>
          </cell>
          <cell r="E347">
            <v>153665</v>
          </cell>
          <cell r="F347" t="str">
            <v>N/A</v>
          </cell>
        </row>
        <row r="348">
          <cell r="A348" t="str">
            <v>280253070000</v>
          </cell>
          <cell r="B348" t="str">
            <v>BELLMORE-MERRICK CENTRA</v>
          </cell>
          <cell r="C348">
            <v>114147</v>
          </cell>
          <cell r="D348">
            <v>13604</v>
          </cell>
          <cell r="E348">
            <v>111186</v>
          </cell>
          <cell r="F348" t="str">
            <v>N/A</v>
          </cell>
        </row>
        <row r="349">
          <cell r="A349" t="str">
            <v>280300010000</v>
          </cell>
          <cell r="B349" t="str">
            <v>LONG BEACH CITY SD</v>
          </cell>
          <cell r="C349">
            <v>479267</v>
          </cell>
          <cell r="D349">
            <v>0</v>
          </cell>
          <cell r="E349">
            <v>178769</v>
          </cell>
          <cell r="F349" t="str">
            <v>N/A</v>
          </cell>
        </row>
        <row r="350">
          <cell r="A350" t="str">
            <v>280401030000</v>
          </cell>
          <cell r="B350" t="str">
            <v>WESTBURY UFSD</v>
          </cell>
          <cell r="C350">
            <v>827053</v>
          </cell>
          <cell r="D350">
            <v>0</v>
          </cell>
          <cell r="E350">
            <v>146787</v>
          </cell>
          <cell r="F350" t="str">
            <v>N/A</v>
          </cell>
        </row>
        <row r="351">
          <cell r="A351" t="str">
            <v>280402030000</v>
          </cell>
          <cell r="B351" t="str">
            <v>EAST WILLISTON UFSD</v>
          </cell>
          <cell r="C351">
            <v>36319</v>
          </cell>
          <cell r="D351">
            <v>0</v>
          </cell>
          <cell r="E351">
            <v>41862</v>
          </cell>
          <cell r="F351" t="str">
            <v>N/A</v>
          </cell>
        </row>
        <row r="352">
          <cell r="A352" t="str">
            <v>280403030000</v>
          </cell>
          <cell r="B352" t="str">
            <v>ROSLYN UFSD</v>
          </cell>
          <cell r="C352">
            <v>94289</v>
          </cell>
          <cell r="D352">
            <v>0</v>
          </cell>
          <cell r="E352">
            <v>76377</v>
          </cell>
          <cell r="F352" t="str">
            <v>N/A</v>
          </cell>
        </row>
        <row r="353">
          <cell r="A353" t="str">
            <v>280404030000</v>
          </cell>
          <cell r="B353" t="str">
            <v>PORT WASHINGTON UFSD</v>
          </cell>
          <cell r="C353">
            <v>247102</v>
          </cell>
          <cell r="D353">
            <v>0</v>
          </cell>
          <cell r="E353">
            <v>110682</v>
          </cell>
          <cell r="F353" t="str">
            <v>N/A</v>
          </cell>
        </row>
        <row r="354">
          <cell r="A354" t="str">
            <v>280405020000</v>
          </cell>
          <cell r="B354" t="str">
            <v>NEW HYDE PARK-GARDEN CI</v>
          </cell>
          <cell r="C354">
            <v>74205</v>
          </cell>
          <cell r="D354">
            <v>0</v>
          </cell>
          <cell r="E354">
            <v>31644</v>
          </cell>
          <cell r="F354" t="str">
            <v>N/A</v>
          </cell>
        </row>
        <row r="355">
          <cell r="A355" t="str">
            <v>280406030000</v>
          </cell>
          <cell r="B355" t="str">
            <v>MANHASSET UFSD</v>
          </cell>
          <cell r="C355">
            <v>76587</v>
          </cell>
          <cell r="D355">
            <v>0</v>
          </cell>
          <cell r="E355">
            <v>60915</v>
          </cell>
          <cell r="F355" t="str">
            <v>N/A</v>
          </cell>
        </row>
        <row r="356">
          <cell r="A356" t="str">
            <v>280407030000</v>
          </cell>
          <cell r="B356" t="str">
            <v>GREAT NECK UFSD</v>
          </cell>
          <cell r="C356">
            <v>419473</v>
          </cell>
          <cell r="D356">
            <v>0</v>
          </cell>
          <cell r="E356">
            <v>160114</v>
          </cell>
          <cell r="F356" t="str">
            <v>N/A</v>
          </cell>
        </row>
        <row r="357">
          <cell r="A357" t="str">
            <v>280409030000</v>
          </cell>
          <cell r="B357" t="str">
            <v>HERRICKS UFSD</v>
          </cell>
          <cell r="C357">
            <v>110414</v>
          </cell>
          <cell r="D357">
            <v>0</v>
          </cell>
          <cell r="E357">
            <v>84772</v>
          </cell>
          <cell r="F357" t="str">
            <v>N/A</v>
          </cell>
        </row>
        <row r="358">
          <cell r="A358" t="str">
            <v>280410030000</v>
          </cell>
          <cell r="B358" t="str">
            <v>MINEOLA UFSD</v>
          </cell>
          <cell r="C358">
            <v>104546</v>
          </cell>
          <cell r="D358">
            <v>0</v>
          </cell>
          <cell r="E358">
            <v>110171</v>
          </cell>
          <cell r="F358" t="str">
            <v>N/A</v>
          </cell>
        </row>
        <row r="359">
          <cell r="A359" t="str">
            <v>280411030000</v>
          </cell>
          <cell r="B359" t="str">
            <v>CARLE PLACE UFSD</v>
          </cell>
          <cell r="C359">
            <v>64365</v>
          </cell>
          <cell r="D359">
            <v>0</v>
          </cell>
          <cell r="E359">
            <v>44498</v>
          </cell>
          <cell r="F359" t="str">
            <v>N/A</v>
          </cell>
        </row>
        <row r="360">
          <cell r="A360" t="str">
            <v>280501060000</v>
          </cell>
          <cell r="B360" t="str">
            <v>NORTH SHORE CSD</v>
          </cell>
          <cell r="C360">
            <v>189222</v>
          </cell>
          <cell r="D360">
            <v>0</v>
          </cell>
          <cell r="E360">
            <v>57852</v>
          </cell>
          <cell r="F360" t="str">
            <v>N/A</v>
          </cell>
        </row>
        <row r="361">
          <cell r="A361" t="str">
            <v>280502060000</v>
          </cell>
          <cell r="B361" t="str">
            <v>SYOSSET CSD</v>
          </cell>
          <cell r="C361">
            <v>285688</v>
          </cell>
          <cell r="D361">
            <v>0</v>
          </cell>
          <cell r="E361">
            <v>140011</v>
          </cell>
          <cell r="F361" t="str">
            <v>N/A</v>
          </cell>
        </row>
        <row r="362">
          <cell r="A362" t="str">
            <v>280503060000</v>
          </cell>
          <cell r="B362" t="str">
            <v>LOCUST VALLEY CSD</v>
          </cell>
          <cell r="C362">
            <v>91142</v>
          </cell>
          <cell r="D362">
            <v>0</v>
          </cell>
          <cell r="E362">
            <v>57551</v>
          </cell>
          <cell r="F362" t="str">
            <v>N/A</v>
          </cell>
        </row>
        <row r="363">
          <cell r="A363" t="str">
            <v>280504060000</v>
          </cell>
          <cell r="B363" t="str">
            <v>PLAINVIEW-OLD BETHPAGE</v>
          </cell>
          <cell r="C363">
            <v>91222</v>
          </cell>
          <cell r="D363">
            <v>0</v>
          </cell>
          <cell r="E363">
            <v>89146</v>
          </cell>
          <cell r="F363" t="str">
            <v>N/A</v>
          </cell>
        </row>
        <row r="364">
          <cell r="A364" t="str">
            <v>280506060000</v>
          </cell>
          <cell r="B364" t="str">
            <v>OYSTER BAY-EAST NORWICH</v>
          </cell>
          <cell r="C364">
            <v>104629</v>
          </cell>
          <cell r="D364">
            <v>0</v>
          </cell>
          <cell r="E364">
            <v>54584</v>
          </cell>
          <cell r="F364" t="str">
            <v>N/A</v>
          </cell>
        </row>
        <row r="365">
          <cell r="A365" t="str">
            <v>280515030000</v>
          </cell>
          <cell r="B365" t="str">
            <v>JERICHO UFSD</v>
          </cell>
          <cell r="C365">
            <v>89420</v>
          </cell>
          <cell r="D365">
            <v>0</v>
          </cell>
          <cell r="E365">
            <v>60446</v>
          </cell>
          <cell r="F365" t="str">
            <v>N/A</v>
          </cell>
        </row>
        <row r="366">
          <cell r="A366" t="str">
            <v>280517030000</v>
          </cell>
          <cell r="B366" t="str">
            <v>HICKSVILLE UFSD</v>
          </cell>
          <cell r="C366">
            <v>400837</v>
          </cell>
          <cell r="D366">
            <v>0</v>
          </cell>
          <cell r="E366">
            <v>141988</v>
          </cell>
          <cell r="F366" t="str">
            <v>N/A</v>
          </cell>
        </row>
        <row r="367">
          <cell r="A367" t="str">
            <v>280518030000</v>
          </cell>
          <cell r="B367" t="str">
            <v>PLAINEDGE UFSD</v>
          </cell>
          <cell r="C367">
            <v>88462</v>
          </cell>
          <cell r="D367">
            <v>0</v>
          </cell>
          <cell r="E367">
            <v>55257</v>
          </cell>
          <cell r="F367" t="str">
            <v>N/A</v>
          </cell>
        </row>
        <row r="368">
          <cell r="A368" t="str">
            <v>280521030000</v>
          </cell>
          <cell r="B368" t="str">
            <v>BETHPAGE UFSD</v>
          </cell>
          <cell r="C368">
            <v>99332</v>
          </cell>
          <cell r="D368">
            <v>0</v>
          </cell>
          <cell r="E368">
            <v>85402</v>
          </cell>
          <cell r="F368" t="str">
            <v>N/A</v>
          </cell>
        </row>
        <row r="369">
          <cell r="A369" t="str">
            <v>280522030000</v>
          </cell>
          <cell r="B369" t="str">
            <v>FARMINGDALE UFSD</v>
          </cell>
          <cell r="C369">
            <v>211481</v>
          </cell>
          <cell r="D369">
            <v>0</v>
          </cell>
          <cell r="E369">
            <v>179015</v>
          </cell>
          <cell r="F369" t="str">
            <v>N/A</v>
          </cell>
        </row>
        <row r="370">
          <cell r="A370" t="str">
            <v>280523030000</v>
          </cell>
          <cell r="B370" t="str">
            <v>MASSAPEQUA UFSD</v>
          </cell>
          <cell r="C370">
            <v>144882</v>
          </cell>
          <cell r="D370">
            <v>0</v>
          </cell>
          <cell r="E370">
            <v>167079</v>
          </cell>
          <cell r="F370" t="str">
            <v>N/A</v>
          </cell>
        </row>
        <row r="371">
          <cell r="A371" t="str">
            <v>310000010000</v>
          </cell>
          <cell r="B371" t="str">
            <v>NEW YORK</v>
          </cell>
          <cell r="C371">
            <v>80724280</v>
          </cell>
          <cell r="D371">
            <v>149640</v>
          </cell>
          <cell r="E371" t="e">
            <v>#N/A</v>
          </cell>
          <cell r="F371" t="str">
            <v>N/A</v>
          </cell>
        </row>
        <row r="372">
          <cell r="A372" t="str">
            <v>310100860866</v>
          </cell>
          <cell r="B372" t="str">
            <v>GIRLS PREP CS</v>
          </cell>
          <cell r="C372">
            <v>198890</v>
          </cell>
          <cell r="D372">
            <v>0</v>
          </cell>
          <cell r="E372">
            <v>8417</v>
          </cell>
          <cell r="F372" t="str">
            <v>N/A</v>
          </cell>
        </row>
        <row r="373">
          <cell r="A373" t="str">
            <v>310100860873</v>
          </cell>
          <cell r="B373" t="str">
            <v>MANHATTAN CS</v>
          </cell>
          <cell r="C373">
            <v>95116</v>
          </cell>
          <cell r="D373">
            <v>0</v>
          </cell>
          <cell r="E373">
            <v>5806</v>
          </cell>
          <cell r="F373" t="str">
            <v>N/A</v>
          </cell>
        </row>
        <row r="374">
          <cell r="A374" t="str">
            <v>310100861031</v>
          </cell>
          <cell r="B374" t="str">
            <v>MANHATTAN CS 2</v>
          </cell>
          <cell r="C374">
            <v>29568</v>
          </cell>
          <cell r="D374">
            <v>0</v>
          </cell>
          <cell r="E374">
            <v>5087</v>
          </cell>
          <cell r="F374" t="str">
            <v>N/A</v>
          </cell>
        </row>
        <row r="375">
          <cell r="A375" t="str">
            <v>310200860819</v>
          </cell>
          <cell r="B375" t="str">
            <v>JOHN V LINDSAY WILDCAT CS</v>
          </cell>
          <cell r="C375">
            <v>129707</v>
          </cell>
          <cell r="D375">
            <v>0</v>
          </cell>
          <cell r="E375">
            <v>13159</v>
          </cell>
          <cell r="F375" t="str">
            <v>N/A</v>
          </cell>
        </row>
        <row r="376">
          <cell r="A376" t="str">
            <v>310200860992</v>
          </cell>
          <cell r="B376" t="str">
            <v>BROOME STREET ACADEMY CS</v>
          </cell>
          <cell r="C376">
            <v>58384</v>
          </cell>
          <cell r="D376">
            <v>0</v>
          </cell>
          <cell r="E376">
            <v>6754</v>
          </cell>
          <cell r="F376" t="str">
            <v>N/A</v>
          </cell>
        </row>
        <row r="377">
          <cell r="A377" t="str">
            <v>310200860996</v>
          </cell>
          <cell r="B377" t="str">
            <v>INNOVATE MANHATTAN CS</v>
          </cell>
          <cell r="C377">
            <v>63436</v>
          </cell>
          <cell r="D377">
            <v>0</v>
          </cell>
          <cell r="E377">
            <v>5729</v>
          </cell>
          <cell r="F377" t="str">
            <v>N/A</v>
          </cell>
        </row>
        <row r="378">
          <cell r="A378" t="str">
            <v>310200861042</v>
          </cell>
          <cell r="B378" t="str">
            <v>SUCCESS ACADEMY CS MANHATTAN 1</v>
          </cell>
          <cell r="C378">
            <v>39529</v>
          </cell>
          <cell r="D378">
            <v>0</v>
          </cell>
          <cell r="E378">
            <v>6146</v>
          </cell>
          <cell r="F378" t="str">
            <v>N/A</v>
          </cell>
        </row>
        <row r="379">
          <cell r="A379" t="str">
            <v>310200861043</v>
          </cell>
          <cell r="B379" t="str">
            <v>SUCCESS ACADEMY CS MANHATTAN 2</v>
          </cell>
          <cell r="C379">
            <v>38710</v>
          </cell>
          <cell r="D379">
            <v>0</v>
          </cell>
          <cell r="E379">
            <v>6128</v>
          </cell>
          <cell r="F379" t="str">
            <v>N/A</v>
          </cell>
        </row>
        <row r="380">
          <cell r="A380" t="str">
            <v>310200861055</v>
          </cell>
          <cell r="B380" t="str">
            <v>GREAT OAKS CS</v>
          </cell>
          <cell r="C380">
            <v>22180</v>
          </cell>
          <cell r="D380">
            <v>0</v>
          </cell>
          <cell r="E380">
            <v>3612</v>
          </cell>
          <cell r="F380" t="str">
            <v>N/A</v>
          </cell>
        </row>
        <row r="381">
          <cell r="A381" t="str">
            <v>310300860804</v>
          </cell>
          <cell r="B381" t="str">
            <v>SISULU-WALKER CS</v>
          </cell>
          <cell r="C381">
            <v>101042</v>
          </cell>
          <cell r="D381">
            <v>0</v>
          </cell>
          <cell r="E381">
            <v>22939</v>
          </cell>
          <cell r="F381" t="str">
            <v>N/A</v>
          </cell>
        </row>
        <row r="382">
          <cell r="A382" t="str">
            <v>310300860871</v>
          </cell>
          <cell r="B382" t="str">
            <v>OPPORTUNITY CS</v>
          </cell>
          <cell r="C382">
            <v>154713</v>
          </cell>
          <cell r="D382">
            <v>0</v>
          </cell>
          <cell r="E382">
            <v>10701</v>
          </cell>
          <cell r="F382" t="str">
            <v>N/A</v>
          </cell>
        </row>
        <row r="383">
          <cell r="A383" t="str">
            <v>310300860875</v>
          </cell>
          <cell r="B383" t="str">
            <v>HARLEM LINK CS</v>
          </cell>
          <cell r="C383">
            <v>145136</v>
          </cell>
          <cell r="D383">
            <v>0</v>
          </cell>
          <cell r="E383">
            <v>8620</v>
          </cell>
          <cell r="F383" t="str">
            <v>N/A</v>
          </cell>
        </row>
        <row r="384">
          <cell r="A384" t="str">
            <v>310300860881</v>
          </cell>
          <cell r="B384" t="str">
            <v>FUTURE LEADERS INST CS</v>
          </cell>
          <cell r="C384">
            <v>139440</v>
          </cell>
          <cell r="D384">
            <v>0</v>
          </cell>
          <cell r="E384">
            <v>14860</v>
          </cell>
          <cell r="F384" t="str">
            <v>N/A</v>
          </cell>
        </row>
        <row r="385">
          <cell r="A385" t="str">
            <v>310300860897</v>
          </cell>
          <cell r="B385" t="str">
            <v>HARLEM SUCCESS ACAD CS</v>
          </cell>
          <cell r="C385">
            <v>302175</v>
          </cell>
          <cell r="D385">
            <v>0</v>
          </cell>
          <cell r="E385">
            <v>10401</v>
          </cell>
          <cell r="F385" t="str">
            <v>N/A</v>
          </cell>
        </row>
        <row r="386">
          <cell r="A386" t="str">
            <v>310300860923</v>
          </cell>
          <cell r="B386" t="str">
            <v>HARLEM SUCCESS ACAD CS 4</v>
          </cell>
          <cell r="C386">
            <v>190248</v>
          </cell>
          <cell r="D386">
            <v>0</v>
          </cell>
          <cell r="E386">
            <v>9064</v>
          </cell>
          <cell r="F386" t="str">
            <v>N/A</v>
          </cell>
        </row>
        <row r="387">
          <cell r="A387" t="str">
            <v>310300861008</v>
          </cell>
          <cell r="B387" t="str">
            <v>UPPER WEST SUCCESS ACADEMY CS</v>
          </cell>
          <cell r="C387">
            <v>40544</v>
          </cell>
          <cell r="D387">
            <v>0</v>
          </cell>
          <cell r="E387">
            <v>7849</v>
          </cell>
          <cell r="F387" t="str">
            <v>N/A</v>
          </cell>
        </row>
        <row r="388">
          <cell r="A388" t="str">
            <v>310300861034</v>
          </cell>
          <cell r="B388" t="str">
            <v>HARLEM HEBREW LANGUAGE ACADEMY CS</v>
          </cell>
          <cell r="C388">
            <v>22188</v>
          </cell>
          <cell r="D388">
            <v>0</v>
          </cell>
          <cell r="E388">
            <v>4888</v>
          </cell>
          <cell r="F388" t="str">
            <v>N/A</v>
          </cell>
        </row>
        <row r="389">
          <cell r="A389" t="str">
            <v>310400860806</v>
          </cell>
          <cell r="B389" t="str">
            <v>AMBER CS</v>
          </cell>
          <cell r="C389">
            <v>185839</v>
          </cell>
          <cell r="D389">
            <v>0</v>
          </cell>
          <cell r="E389">
            <v>12680</v>
          </cell>
          <cell r="F389" t="str">
            <v>N/A</v>
          </cell>
        </row>
        <row r="390">
          <cell r="A390" t="str">
            <v>310400860812</v>
          </cell>
          <cell r="B390" t="str">
            <v>HARBOR SCIENCE &amp; ARTS CS</v>
          </cell>
          <cell r="C390">
            <v>81833</v>
          </cell>
          <cell r="D390">
            <v>0</v>
          </cell>
          <cell r="E390">
            <v>12567</v>
          </cell>
          <cell r="F390" t="str">
            <v>N/A</v>
          </cell>
        </row>
        <row r="391">
          <cell r="A391" t="str">
            <v>310400860840</v>
          </cell>
          <cell r="B391" t="str">
            <v>HARLEM PREP CS</v>
          </cell>
          <cell r="C391">
            <v>259006</v>
          </cell>
          <cell r="D391">
            <v>0</v>
          </cell>
          <cell r="E391">
            <v>13589</v>
          </cell>
          <cell r="F391" t="str">
            <v>N/A</v>
          </cell>
        </row>
        <row r="392">
          <cell r="A392" t="str">
            <v>310400860849</v>
          </cell>
          <cell r="B392" t="str">
            <v>HARLEM VILLAGE ACAD LEADERSHIP CS</v>
          </cell>
          <cell r="C392">
            <v>258447</v>
          </cell>
          <cell r="D392">
            <v>0</v>
          </cell>
          <cell r="E392">
            <v>8924</v>
          </cell>
          <cell r="F392" t="str">
            <v>N/A</v>
          </cell>
        </row>
        <row r="393">
          <cell r="A393" t="str">
            <v>310400860888</v>
          </cell>
          <cell r="B393" t="str">
            <v>NY CENTER FOR AUTISM CS</v>
          </cell>
          <cell r="C393">
            <v>0</v>
          </cell>
          <cell r="D393">
            <v>0</v>
          </cell>
          <cell r="E393">
            <v>209</v>
          </cell>
          <cell r="F393" t="str">
            <v>N/A</v>
          </cell>
        </row>
        <row r="394">
          <cell r="A394" t="str">
            <v>310400860919</v>
          </cell>
          <cell r="B394" t="str">
            <v>DREAM CS</v>
          </cell>
          <cell r="C394">
            <v>95667</v>
          </cell>
          <cell r="D394">
            <v>0</v>
          </cell>
          <cell r="E394">
            <v>6255</v>
          </cell>
          <cell r="F394" t="str">
            <v>N/A</v>
          </cell>
        </row>
        <row r="395">
          <cell r="A395" t="str">
            <v>310400860922</v>
          </cell>
          <cell r="B395" t="str">
            <v>HARLEM SUCCESS ACAD CS 3</v>
          </cell>
          <cell r="C395">
            <v>252008</v>
          </cell>
          <cell r="D395">
            <v>0</v>
          </cell>
          <cell r="E395">
            <v>11000</v>
          </cell>
          <cell r="F395" t="str">
            <v>N/A</v>
          </cell>
        </row>
        <row r="396">
          <cell r="A396" t="str">
            <v>310400860993</v>
          </cell>
          <cell r="B396" t="str">
            <v>ACHIEVEMENT FIRST ASPIRE CS</v>
          </cell>
          <cell r="C396">
            <v>80569</v>
          </cell>
          <cell r="D396">
            <v>0</v>
          </cell>
          <cell r="E396">
            <v>9393</v>
          </cell>
          <cell r="F396" t="str">
            <v>N/A</v>
          </cell>
        </row>
        <row r="397">
          <cell r="A397" t="str">
            <v>310400860995</v>
          </cell>
          <cell r="B397" t="str">
            <v>EAST HARLEM SCHOLARS ACADEMY CS</v>
          </cell>
          <cell r="C397">
            <v>77749</v>
          </cell>
          <cell r="D397">
            <v>0</v>
          </cell>
          <cell r="E397">
            <v>5500</v>
          </cell>
          <cell r="F397" t="str">
            <v>N/A</v>
          </cell>
        </row>
        <row r="398">
          <cell r="A398" t="str">
            <v>310400861046</v>
          </cell>
          <cell r="B398" t="str">
            <v>EAST HARLEM SCHOLARS ACADEMY CS 2</v>
          </cell>
          <cell r="C398">
            <v>39113</v>
          </cell>
          <cell r="D398">
            <v>0</v>
          </cell>
          <cell r="E398">
            <v>5449</v>
          </cell>
          <cell r="F398" t="str">
            <v>N/A</v>
          </cell>
        </row>
        <row r="399">
          <cell r="A399" t="str">
            <v>310500860848</v>
          </cell>
          <cell r="B399" t="str">
            <v>HARLEM VILLAGE ACAD CS</v>
          </cell>
          <cell r="C399">
            <v>223615</v>
          </cell>
          <cell r="D399">
            <v>0</v>
          </cell>
          <cell r="E399">
            <v>12700</v>
          </cell>
          <cell r="F399" t="str">
            <v>N/A</v>
          </cell>
        </row>
        <row r="400">
          <cell r="A400" t="str">
            <v>310500860858</v>
          </cell>
          <cell r="B400" t="str">
            <v>KIPP S.T.A.R.</v>
          </cell>
          <cell r="C400">
            <v>270590</v>
          </cell>
          <cell r="D400">
            <v>0</v>
          </cell>
          <cell r="E400">
            <v>20054</v>
          </cell>
          <cell r="F400" t="str">
            <v>N/A</v>
          </cell>
        </row>
        <row r="401">
          <cell r="A401" t="str">
            <v>310500860864</v>
          </cell>
          <cell r="B401" t="str">
            <v>HARLEM CHILDREN'S ZONE PROM ACAD 1</v>
          </cell>
          <cell r="C401">
            <v>407881</v>
          </cell>
          <cell r="D401">
            <v>0</v>
          </cell>
          <cell r="E401">
            <v>19741</v>
          </cell>
          <cell r="F401" t="str">
            <v>N/A</v>
          </cell>
        </row>
        <row r="402">
          <cell r="A402" t="str">
            <v>310500860883</v>
          </cell>
          <cell r="B402" t="str">
            <v>KIPP INFINITY CS</v>
          </cell>
          <cell r="C402">
            <v>376183</v>
          </cell>
          <cell r="D402">
            <v>0</v>
          </cell>
          <cell r="E402">
            <v>8696</v>
          </cell>
          <cell r="F402" t="str">
            <v>N/A</v>
          </cell>
        </row>
        <row r="403">
          <cell r="A403" t="str">
            <v>310500860886</v>
          </cell>
          <cell r="B403" t="str">
            <v>HARLEM CHILDREN'S ZONE PROM ACAD 2</v>
          </cell>
          <cell r="C403">
            <v>216120</v>
          </cell>
          <cell r="D403">
            <v>0</v>
          </cell>
          <cell r="E403">
            <v>6289</v>
          </cell>
          <cell r="F403" t="str">
            <v>N/A</v>
          </cell>
        </row>
        <row r="404">
          <cell r="A404" t="str">
            <v>310500860894</v>
          </cell>
          <cell r="B404" t="str">
            <v>DEMOCRACY PREP CS</v>
          </cell>
          <cell r="C404">
            <v>302113</v>
          </cell>
          <cell r="D404">
            <v>0</v>
          </cell>
          <cell r="E404">
            <v>9008</v>
          </cell>
          <cell r="F404" t="str">
            <v>N/A</v>
          </cell>
        </row>
        <row r="405">
          <cell r="A405" t="str">
            <v>310500860921</v>
          </cell>
          <cell r="B405" t="str">
            <v>HARLEM SUCCESS ACAD CS 2</v>
          </cell>
          <cell r="C405">
            <v>348137</v>
          </cell>
          <cell r="D405">
            <v>0</v>
          </cell>
          <cell r="E405">
            <v>9911</v>
          </cell>
          <cell r="F405" t="str">
            <v>N/A</v>
          </cell>
        </row>
        <row r="406">
          <cell r="A406" t="str">
            <v>310500860928</v>
          </cell>
          <cell r="B406" t="str">
            <v>ST HOPE LEADERSHIP ACADEMY CS</v>
          </cell>
          <cell r="C406">
            <v>156071</v>
          </cell>
          <cell r="D406">
            <v>0</v>
          </cell>
          <cell r="E406">
            <v>8907</v>
          </cell>
          <cell r="F406" t="str">
            <v>N/A</v>
          </cell>
        </row>
        <row r="407">
          <cell r="A407" t="str">
            <v>310500860963</v>
          </cell>
          <cell r="B407" t="str">
            <v>NEW YORK FRENCH-AMERICAN CS</v>
          </cell>
          <cell r="C407">
            <v>51230</v>
          </cell>
          <cell r="D407">
            <v>0</v>
          </cell>
          <cell r="E407">
            <v>6697</v>
          </cell>
          <cell r="F407" t="str">
            <v>N/A</v>
          </cell>
        </row>
        <row r="408">
          <cell r="A408" t="str">
            <v>310500860979</v>
          </cell>
          <cell r="B408" t="str">
            <v>HARLEM SUCCESS ACAD CS 5</v>
          </cell>
          <cell r="C408">
            <v>158744</v>
          </cell>
          <cell r="D408">
            <v>0</v>
          </cell>
          <cell r="E408">
            <v>8493</v>
          </cell>
          <cell r="F408" t="str">
            <v>N/A</v>
          </cell>
        </row>
        <row r="409">
          <cell r="A409" t="str">
            <v>310500860989</v>
          </cell>
          <cell r="B409" t="str">
            <v>DEMOCRACY PREP HARLEM CS</v>
          </cell>
          <cell r="C409">
            <v>168568</v>
          </cell>
          <cell r="D409">
            <v>0</v>
          </cell>
          <cell r="E409">
            <v>7017</v>
          </cell>
          <cell r="F409" t="str">
            <v>N/A</v>
          </cell>
        </row>
        <row r="410">
          <cell r="A410" t="str">
            <v>310500861001</v>
          </cell>
          <cell r="B410" t="str">
            <v>DEMOCRACY PREP ENDURANCE CS</v>
          </cell>
          <cell r="C410">
            <v>60142</v>
          </cell>
          <cell r="D410">
            <v>0</v>
          </cell>
          <cell r="E410">
            <v>5969</v>
          </cell>
          <cell r="F410" t="str">
            <v>N/A</v>
          </cell>
        </row>
        <row r="411">
          <cell r="A411" t="str">
            <v>310500861015</v>
          </cell>
          <cell r="B411" t="str">
            <v>NEIGHBORHOOD CS OF HARLEM</v>
          </cell>
          <cell r="C411">
            <v>45686</v>
          </cell>
          <cell r="D411">
            <v>0</v>
          </cell>
          <cell r="E411">
            <v>5392</v>
          </cell>
          <cell r="F411" t="str">
            <v>N/A</v>
          </cell>
        </row>
        <row r="412">
          <cell r="A412" t="str">
            <v>310600860887</v>
          </cell>
          <cell r="B412" t="str">
            <v>NEW HEIGHTS ACADEMY CS</v>
          </cell>
          <cell r="C412">
            <v>364036</v>
          </cell>
          <cell r="D412">
            <v>0</v>
          </cell>
          <cell r="E412">
            <v>12769</v>
          </cell>
          <cell r="F412" t="str">
            <v>N/A</v>
          </cell>
        </row>
        <row r="413">
          <cell r="A413" t="str">
            <v>310600860929</v>
          </cell>
          <cell r="B413" t="str">
            <v>THE EQUITY PROJECT CS</v>
          </cell>
          <cell r="C413">
            <v>207343</v>
          </cell>
          <cell r="D413">
            <v>0</v>
          </cell>
          <cell r="E413">
            <v>8636</v>
          </cell>
          <cell r="F413" t="str">
            <v>N/A</v>
          </cell>
        </row>
        <row r="414">
          <cell r="A414" t="str">
            <v>310600860966</v>
          </cell>
          <cell r="B414" t="str">
            <v>INWOOD ACADEMY FOR LEADERSHIP CS</v>
          </cell>
          <cell r="C414">
            <v>128218</v>
          </cell>
          <cell r="D414">
            <v>0</v>
          </cell>
          <cell r="E414">
            <v>6629</v>
          </cell>
          <cell r="F414" t="str">
            <v>N/A</v>
          </cell>
        </row>
        <row r="415">
          <cell r="A415" t="str">
            <v>310600861012</v>
          </cell>
          <cell r="B415" t="str">
            <v>GLOBAL COMMUNITY CS</v>
          </cell>
          <cell r="C415">
            <v>51531</v>
          </cell>
          <cell r="D415">
            <v>0</v>
          </cell>
          <cell r="E415">
            <v>7334</v>
          </cell>
          <cell r="F415" t="str">
            <v>N/A</v>
          </cell>
        </row>
        <row r="416">
          <cell r="A416" t="str">
            <v>310600861013</v>
          </cell>
          <cell r="B416" t="str">
            <v>KIPP NYC WASHINGTON HGTS CS</v>
          </cell>
          <cell r="C416">
            <v>42090</v>
          </cell>
          <cell r="D416">
            <v>0</v>
          </cell>
          <cell r="E416">
            <v>5105</v>
          </cell>
          <cell r="F416" t="str">
            <v>N/A</v>
          </cell>
        </row>
        <row r="417">
          <cell r="A417" t="str">
            <v>320000010000</v>
          </cell>
          <cell r="B417" t="str">
            <v>BRONX</v>
          </cell>
          <cell r="C417">
            <v>212336910</v>
          </cell>
          <cell r="D417">
            <v>1154038</v>
          </cell>
          <cell r="E417" t="e">
            <v>#N/A</v>
          </cell>
          <cell r="F417" t="str">
            <v>N/A</v>
          </cell>
        </row>
        <row r="418">
          <cell r="A418" t="str">
            <v>320700860703</v>
          </cell>
          <cell r="B418" t="str">
            <v>HEKETI COMMUNITY CS</v>
          </cell>
          <cell r="C418">
            <v>58974</v>
          </cell>
          <cell r="D418">
            <v>0</v>
          </cell>
          <cell r="E418">
            <v>5683</v>
          </cell>
          <cell r="F418" t="str">
            <v>N/A</v>
          </cell>
        </row>
        <row r="419">
          <cell r="A419" t="str">
            <v>320700860704</v>
          </cell>
          <cell r="B419" t="str">
            <v>NEW VISIONS CHARTER HS - HUMANITIES</v>
          </cell>
          <cell r="C419">
            <v>121222</v>
          </cell>
          <cell r="D419">
            <v>0</v>
          </cell>
          <cell r="E419">
            <v>8209</v>
          </cell>
          <cell r="F419" t="str">
            <v>N/A</v>
          </cell>
        </row>
        <row r="420">
          <cell r="A420" t="str">
            <v>320700860820</v>
          </cell>
          <cell r="B420" t="str">
            <v>KIPP ACADEMY CS</v>
          </cell>
          <cell r="C420">
            <v>540163</v>
          </cell>
          <cell r="D420">
            <v>0</v>
          </cell>
          <cell r="E420">
            <v>22548</v>
          </cell>
          <cell r="F420" t="str">
            <v>N/A</v>
          </cell>
        </row>
        <row r="421">
          <cell r="A421" t="str">
            <v>320700860852</v>
          </cell>
          <cell r="B421" t="str">
            <v>BRONX CS FOR CHILDREN</v>
          </cell>
          <cell r="C421">
            <v>260963</v>
          </cell>
          <cell r="D421">
            <v>0</v>
          </cell>
          <cell r="E421">
            <v>14934</v>
          </cell>
          <cell r="F421" t="str">
            <v>N/A</v>
          </cell>
        </row>
        <row r="422">
          <cell r="A422" t="str">
            <v>320700860889</v>
          </cell>
          <cell r="B422" t="str">
            <v>SOUTH BRONX CS FOR INT'L CULTURES &amp; ARTS</v>
          </cell>
          <cell r="C422">
            <v>259523</v>
          </cell>
          <cell r="D422">
            <v>0</v>
          </cell>
          <cell r="E422">
            <v>10399</v>
          </cell>
          <cell r="F422" t="str">
            <v>N/A</v>
          </cell>
        </row>
        <row r="423">
          <cell r="A423" t="str">
            <v>320700860915</v>
          </cell>
          <cell r="B423" t="str">
            <v>BRONX GLOBAL LEARNING INSTITUTE CS</v>
          </cell>
          <cell r="C423">
            <v>181005</v>
          </cell>
          <cell r="D423">
            <v>0</v>
          </cell>
          <cell r="E423">
            <v>7359</v>
          </cell>
          <cell r="F423" t="str">
            <v>N/A</v>
          </cell>
        </row>
        <row r="424">
          <cell r="A424" t="str">
            <v>320700860920</v>
          </cell>
          <cell r="B424" t="str">
            <v>GREEN DOT NEW YORK CS</v>
          </cell>
          <cell r="C424">
            <v>234619</v>
          </cell>
          <cell r="D424">
            <v>0</v>
          </cell>
          <cell r="E424">
            <v>9127</v>
          </cell>
          <cell r="F424" t="str">
            <v>N/A</v>
          </cell>
        </row>
        <row r="425">
          <cell r="A425" t="str">
            <v>320700860925</v>
          </cell>
          <cell r="B425" t="str">
            <v>MOTT HAVEN CS</v>
          </cell>
          <cell r="C425">
            <v>156227</v>
          </cell>
          <cell r="D425">
            <v>0</v>
          </cell>
          <cell r="E425">
            <v>6782</v>
          </cell>
          <cell r="F425" t="str">
            <v>N/A</v>
          </cell>
        </row>
        <row r="426">
          <cell r="A426" t="str">
            <v>320700860926</v>
          </cell>
          <cell r="B426" t="str">
            <v>NYC CHARTER HS FOR ARCH, ENG &amp; CONSTR INDUS</v>
          </cell>
          <cell r="C426">
            <v>255604</v>
          </cell>
          <cell r="D426">
            <v>0</v>
          </cell>
          <cell r="E426">
            <v>9189</v>
          </cell>
          <cell r="F426" t="str">
            <v>N/A</v>
          </cell>
        </row>
        <row r="427">
          <cell r="A427" t="str">
            <v>320700860957</v>
          </cell>
          <cell r="B427" t="str">
            <v>ACADEMIC LEADERSHIP CS</v>
          </cell>
          <cell r="C427">
            <v>200700</v>
          </cell>
          <cell r="D427">
            <v>0</v>
          </cell>
          <cell r="E427">
            <v>9528</v>
          </cell>
          <cell r="F427" t="str">
            <v>N/A</v>
          </cell>
        </row>
        <row r="428">
          <cell r="A428" t="str">
            <v>320700860981</v>
          </cell>
          <cell r="B428" t="str">
            <v>BRONX SUCCESS ACADEMY CS 1</v>
          </cell>
          <cell r="C428">
            <v>222849</v>
          </cell>
          <cell r="D428">
            <v>0</v>
          </cell>
          <cell r="E428">
            <v>11352</v>
          </cell>
          <cell r="F428" t="str">
            <v>N/A</v>
          </cell>
        </row>
        <row r="429">
          <cell r="A429" t="str">
            <v>320700861005</v>
          </cell>
          <cell r="B429" t="str">
            <v>NYC MONTESSORI CS</v>
          </cell>
          <cell r="C429">
            <v>94066</v>
          </cell>
          <cell r="D429">
            <v>0</v>
          </cell>
          <cell r="E429">
            <v>5607</v>
          </cell>
          <cell r="F429" t="str">
            <v>N/A</v>
          </cell>
        </row>
        <row r="430">
          <cell r="A430" t="str">
            <v>320700861014</v>
          </cell>
          <cell r="B430" t="str">
            <v>BRILLA COLLEGE PREP PUBLIC CS</v>
          </cell>
          <cell r="C430">
            <v>112918</v>
          </cell>
          <cell r="D430">
            <v>0</v>
          </cell>
          <cell r="E430">
            <v>10452</v>
          </cell>
          <cell r="F430" t="str">
            <v>N/A</v>
          </cell>
        </row>
        <row r="431">
          <cell r="A431" t="str">
            <v>320700861018</v>
          </cell>
          <cell r="B431" t="str">
            <v>NEW VISIONS CHARTER HS - HUMANITIES 2</v>
          </cell>
          <cell r="C431">
            <v>75370</v>
          </cell>
          <cell r="D431">
            <v>0</v>
          </cell>
          <cell r="E431">
            <v>6726</v>
          </cell>
          <cell r="F431" t="str">
            <v>N/A</v>
          </cell>
        </row>
        <row r="432">
          <cell r="A432" t="str">
            <v>320800860846</v>
          </cell>
          <cell r="B432" t="str">
            <v>BRONX CS FOR THE ARTS</v>
          </cell>
          <cell r="C432">
            <v>189721</v>
          </cell>
          <cell r="D432">
            <v>0</v>
          </cell>
          <cell r="E432">
            <v>16340</v>
          </cell>
          <cell r="F432" t="str">
            <v>N/A</v>
          </cell>
        </row>
        <row r="433">
          <cell r="A433" t="str">
            <v>320800860870</v>
          </cell>
          <cell r="B433" t="str">
            <v>BRONX LIGHTHOUSE CS</v>
          </cell>
          <cell r="C433">
            <v>332809</v>
          </cell>
          <cell r="D433">
            <v>0</v>
          </cell>
          <cell r="E433">
            <v>12681</v>
          </cell>
          <cell r="F433" t="str">
            <v>N/A</v>
          </cell>
        </row>
        <row r="434">
          <cell r="A434" t="str">
            <v>320800860903</v>
          </cell>
          <cell r="B434" t="str">
            <v>HYDE LEADERSHIP CS</v>
          </cell>
          <cell r="C434">
            <v>646296</v>
          </cell>
          <cell r="D434">
            <v>0</v>
          </cell>
          <cell r="E434">
            <v>16335</v>
          </cell>
          <cell r="F434" t="str">
            <v>N/A</v>
          </cell>
        </row>
        <row r="435">
          <cell r="A435" t="str">
            <v>320800860940</v>
          </cell>
          <cell r="B435" t="str">
            <v>GIRLS PREP CS BRONX</v>
          </cell>
          <cell r="C435">
            <v>214454</v>
          </cell>
          <cell r="D435">
            <v>0</v>
          </cell>
          <cell r="E435">
            <v>5828</v>
          </cell>
          <cell r="F435" t="str">
            <v>N/A</v>
          </cell>
        </row>
        <row r="436">
          <cell r="A436" t="str">
            <v>320800860962</v>
          </cell>
          <cell r="B436" t="str">
            <v>METROPOLITAN LIGHTHOUSE CS</v>
          </cell>
          <cell r="C436">
            <v>143849</v>
          </cell>
          <cell r="D436">
            <v>0</v>
          </cell>
          <cell r="E436">
            <v>8597</v>
          </cell>
          <cell r="F436" t="str">
            <v>N/A</v>
          </cell>
        </row>
        <row r="437">
          <cell r="A437" t="str">
            <v>320800861017</v>
          </cell>
          <cell r="B437" t="str">
            <v>NEW VISIONS CHARTER HS - MATH &amp; SCI 2</v>
          </cell>
          <cell r="C437">
            <v>68807</v>
          </cell>
          <cell r="D437">
            <v>0</v>
          </cell>
          <cell r="E437">
            <v>6273</v>
          </cell>
          <cell r="F437" t="str">
            <v>N/A</v>
          </cell>
        </row>
        <row r="438">
          <cell r="A438" t="str">
            <v>320800861044</v>
          </cell>
          <cell r="B438" t="str">
            <v>SUCCESS ACADEMY CS MANHATTAN 3</v>
          </cell>
          <cell r="C438">
            <v>104937</v>
          </cell>
          <cell r="D438">
            <v>0</v>
          </cell>
          <cell r="E438">
            <v>10075</v>
          </cell>
          <cell r="F438" t="str">
            <v>N/A</v>
          </cell>
        </row>
        <row r="439">
          <cell r="A439" t="str">
            <v>320900860823</v>
          </cell>
          <cell r="B439" t="str">
            <v>HARRIET TUBMAN CS</v>
          </cell>
          <cell r="C439">
            <v>418111</v>
          </cell>
          <cell r="D439">
            <v>0</v>
          </cell>
          <cell r="E439">
            <v>26129</v>
          </cell>
          <cell r="F439" t="str">
            <v>N/A</v>
          </cell>
        </row>
        <row r="440">
          <cell r="A440" t="str">
            <v>320900860835</v>
          </cell>
          <cell r="B440" t="str">
            <v>ICAHN CS 1</v>
          </cell>
          <cell r="C440">
            <v>183671</v>
          </cell>
          <cell r="D440">
            <v>0</v>
          </cell>
          <cell r="E440">
            <v>11526</v>
          </cell>
          <cell r="F440" t="str">
            <v>N/A</v>
          </cell>
        </row>
        <row r="441">
          <cell r="A441" t="str">
            <v>320900860839</v>
          </cell>
          <cell r="B441" t="str">
            <v>FAMILY LIFE ACADEMY CS</v>
          </cell>
          <cell r="C441">
            <v>276652</v>
          </cell>
          <cell r="D441">
            <v>0</v>
          </cell>
          <cell r="E441">
            <v>11984</v>
          </cell>
          <cell r="F441" t="str">
            <v>N/A</v>
          </cell>
        </row>
        <row r="442">
          <cell r="A442" t="str">
            <v>320900860872</v>
          </cell>
          <cell r="B442" t="str">
            <v>GRAND CONCOURSE CS</v>
          </cell>
          <cell r="C442">
            <v>258382</v>
          </cell>
          <cell r="D442">
            <v>0</v>
          </cell>
          <cell r="E442">
            <v>15636</v>
          </cell>
          <cell r="F442" t="str">
            <v>N/A</v>
          </cell>
        </row>
        <row r="443">
          <cell r="A443" t="str">
            <v>320900860907</v>
          </cell>
          <cell r="B443" t="str">
            <v>BRONX PREP CS</v>
          </cell>
          <cell r="C443">
            <v>432264</v>
          </cell>
          <cell r="D443">
            <v>0</v>
          </cell>
          <cell r="E443">
            <v>12834</v>
          </cell>
          <cell r="F443" t="str">
            <v>N/A</v>
          </cell>
        </row>
        <row r="444">
          <cell r="A444" t="str">
            <v>320900860913</v>
          </cell>
          <cell r="B444" t="str">
            <v>BRONX ACADEMY OF PROMISE CS</v>
          </cell>
          <cell r="C444">
            <v>275387</v>
          </cell>
          <cell r="D444">
            <v>0</v>
          </cell>
          <cell r="E444">
            <v>13447</v>
          </cell>
          <cell r="F444" t="str">
            <v>N/A</v>
          </cell>
        </row>
        <row r="445">
          <cell r="A445" t="str">
            <v>320900860917</v>
          </cell>
          <cell r="B445" t="str">
            <v>ICAHN CS 3</v>
          </cell>
          <cell r="C445">
            <v>133641</v>
          </cell>
          <cell r="D445">
            <v>0</v>
          </cell>
          <cell r="E445">
            <v>7518</v>
          </cell>
          <cell r="F445" t="str">
            <v>N/A</v>
          </cell>
        </row>
        <row r="446">
          <cell r="A446" t="str">
            <v>320900860980</v>
          </cell>
          <cell r="B446" t="str">
            <v>BRONX SUCCESS ACADEMY CS 2</v>
          </cell>
          <cell r="C446">
            <v>172609</v>
          </cell>
          <cell r="D446">
            <v>0</v>
          </cell>
          <cell r="E446">
            <v>11481</v>
          </cell>
          <cell r="F446" t="str">
            <v>N/A</v>
          </cell>
        </row>
        <row r="447">
          <cell r="A447" t="str">
            <v>320900860982</v>
          </cell>
          <cell r="B447" t="str">
            <v>ICAHN CS 5</v>
          </cell>
          <cell r="C447">
            <v>63820</v>
          </cell>
          <cell r="D447">
            <v>0</v>
          </cell>
          <cell r="E447">
            <v>6049</v>
          </cell>
          <cell r="F447" t="str">
            <v>N/A</v>
          </cell>
        </row>
        <row r="448">
          <cell r="A448" t="str">
            <v>320900861004</v>
          </cell>
          <cell r="B448" t="str">
            <v>MOTT HALL CS</v>
          </cell>
          <cell r="C448">
            <v>127964</v>
          </cell>
          <cell r="D448">
            <v>0</v>
          </cell>
          <cell r="E448">
            <v>11471</v>
          </cell>
          <cell r="F448" t="str">
            <v>N/A</v>
          </cell>
        </row>
        <row r="449">
          <cell r="A449" t="str">
            <v>320900861028</v>
          </cell>
          <cell r="B449" t="str">
            <v>FAMILY LIFE ACADEMY CS 2</v>
          </cell>
          <cell r="C449">
            <v>66218</v>
          </cell>
          <cell r="D449">
            <v>0</v>
          </cell>
          <cell r="E449">
            <v>6176</v>
          </cell>
          <cell r="F449" t="str">
            <v>N/A</v>
          </cell>
        </row>
        <row r="450">
          <cell r="A450" t="str">
            <v>320900861029</v>
          </cell>
          <cell r="B450" t="str">
            <v>ICAHN CS 6</v>
          </cell>
          <cell r="C450">
            <v>68802</v>
          </cell>
          <cell r="D450">
            <v>0</v>
          </cell>
          <cell r="E450">
            <v>6560</v>
          </cell>
          <cell r="F450" t="str">
            <v>N/A</v>
          </cell>
        </row>
        <row r="451">
          <cell r="A451" t="str">
            <v>320900861030</v>
          </cell>
          <cell r="B451" t="str">
            <v>ICAHN CS 7</v>
          </cell>
          <cell r="C451">
            <v>62213</v>
          </cell>
          <cell r="D451">
            <v>0</v>
          </cell>
          <cell r="E451">
            <v>5812</v>
          </cell>
          <cell r="F451" t="str">
            <v>N/A</v>
          </cell>
        </row>
        <row r="452">
          <cell r="A452" t="str">
            <v>321000860904</v>
          </cell>
          <cell r="B452" t="str">
            <v>INTERNATIONAL LEADERSHIP CS</v>
          </cell>
          <cell r="C452">
            <v>185917</v>
          </cell>
          <cell r="D452">
            <v>0</v>
          </cell>
          <cell r="E452">
            <v>7017</v>
          </cell>
          <cell r="F452" t="str">
            <v>N/A</v>
          </cell>
        </row>
        <row r="453">
          <cell r="A453" t="str">
            <v>321000860914</v>
          </cell>
          <cell r="B453" t="str">
            <v>BRONX COMMUNITY CS</v>
          </cell>
          <cell r="C453">
            <v>171474</v>
          </cell>
          <cell r="D453">
            <v>0</v>
          </cell>
          <cell r="E453">
            <v>6732</v>
          </cell>
          <cell r="F453" t="str">
            <v>N/A</v>
          </cell>
        </row>
        <row r="454">
          <cell r="A454" t="str">
            <v>321000860999</v>
          </cell>
          <cell r="B454" t="str">
            <v>NEW VISIONS CHARTER HS - MATH &amp; SCI</v>
          </cell>
          <cell r="C454">
            <v>112049</v>
          </cell>
          <cell r="D454">
            <v>0</v>
          </cell>
          <cell r="E454">
            <v>7334</v>
          </cell>
          <cell r="F454" t="str">
            <v>N/A</v>
          </cell>
        </row>
        <row r="455">
          <cell r="A455" t="str">
            <v>321000861032</v>
          </cell>
          <cell r="B455" t="str">
            <v>TECH INTERNATIONAL CS</v>
          </cell>
          <cell r="C455">
            <v>75582</v>
          </cell>
          <cell r="D455">
            <v>0</v>
          </cell>
          <cell r="E455">
            <v>5275</v>
          </cell>
          <cell r="F455" t="str">
            <v>N/A</v>
          </cell>
        </row>
        <row r="456">
          <cell r="A456" t="str">
            <v>321100860855</v>
          </cell>
          <cell r="B456" t="str">
            <v>BRONX CS FOR BETTER LEARNING</v>
          </cell>
          <cell r="C456">
            <v>220684</v>
          </cell>
          <cell r="D456">
            <v>0</v>
          </cell>
          <cell r="E456">
            <v>12446</v>
          </cell>
          <cell r="F456" t="str">
            <v>N/A</v>
          </cell>
        </row>
        <row r="457">
          <cell r="A457" t="str">
            <v>321100860859</v>
          </cell>
          <cell r="B457" t="str">
            <v>BRONX CS FOR EXCELLENCE</v>
          </cell>
          <cell r="C457">
            <v>211830</v>
          </cell>
          <cell r="D457">
            <v>0</v>
          </cell>
          <cell r="E457">
            <v>8932</v>
          </cell>
          <cell r="F457" t="str">
            <v>N/A</v>
          </cell>
        </row>
        <row r="458">
          <cell r="A458" t="str">
            <v>321100860909</v>
          </cell>
          <cell r="B458" t="str">
            <v>ICAHN CS 2</v>
          </cell>
          <cell r="C458">
            <v>148712</v>
          </cell>
          <cell r="D458">
            <v>0</v>
          </cell>
          <cell r="E458">
            <v>5832</v>
          </cell>
          <cell r="F458" t="str">
            <v>N/A</v>
          </cell>
        </row>
        <row r="459">
          <cell r="A459" t="str">
            <v>321100860956</v>
          </cell>
          <cell r="B459" t="str">
            <v>EQUALITY CS</v>
          </cell>
          <cell r="C459">
            <v>125174</v>
          </cell>
          <cell r="D459">
            <v>0</v>
          </cell>
          <cell r="E459">
            <v>7180</v>
          </cell>
          <cell r="F459" t="str">
            <v>N/A</v>
          </cell>
        </row>
        <row r="460">
          <cell r="A460" t="str">
            <v>321200860898</v>
          </cell>
          <cell r="B460" t="str">
            <v>SOUTH BRONX CLASSICAL CS</v>
          </cell>
          <cell r="C460">
            <v>195374</v>
          </cell>
          <cell r="D460">
            <v>0</v>
          </cell>
          <cell r="E460">
            <v>8356</v>
          </cell>
          <cell r="F460" t="str">
            <v>N/A</v>
          </cell>
        </row>
        <row r="461">
          <cell r="A461" t="str">
            <v>321200860948</v>
          </cell>
          <cell r="B461" t="str">
            <v>ICAHN CS 4</v>
          </cell>
          <cell r="C461">
            <v>120401</v>
          </cell>
          <cell r="D461">
            <v>0</v>
          </cell>
          <cell r="E461">
            <v>6512</v>
          </cell>
          <cell r="F461" t="str">
            <v>N/A</v>
          </cell>
        </row>
        <row r="462">
          <cell r="A462" t="str">
            <v>321200860965</v>
          </cell>
          <cell r="B462" t="str">
            <v>DR RICHARD IZQUIERDO HEALTH &amp; SCIENCE CS</v>
          </cell>
          <cell r="C462">
            <v>129855</v>
          </cell>
          <cell r="D462">
            <v>0</v>
          </cell>
          <cell r="E462">
            <v>7398</v>
          </cell>
          <cell r="F462" t="str">
            <v>N/A</v>
          </cell>
        </row>
        <row r="463">
          <cell r="A463" t="str">
            <v>321200861010</v>
          </cell>
          <cell r="B463" t="str">
            <v>ROADS CS 2</v>
          </cell>
          <cell r="C463">
            <v>81641</v>
          </cell>
          <cell r="D463">
            <v>0</v>
          </cell>
          <cell r="E463">
            <v>8740</v>
          </cell>
          <cell r="F463" t="str">
            <v>N/A</v>
          </cell>
        </row>
        <row r="464">
          <cell r="A464" t="str">
            <v>321200861026</v>
          </cell>
          <cell r="B464" t="str">
            <v>CHILDREN'S AID COLLEGE PREP CS</v>
          </cell>
          <cell r="C464">
            <v>80496</v>
          </cell>
          <cell r="D464">
            <v>0</v>
          </cell>
          <cell r="E464">
            <v>7890</v>
          </cell>
          <cell r="F464" t="str">
            <v>N/A</v>
          </cell>
        </row>
        <row r="465">
          <cell r="A465" t="str">
            <v>321200861035</v>
          </cell>
          <cell r="B465" t="str">
            <v>SOUTH BRONX CLASSICAL CS 2</v>
          </cell>
          <cell r="C465">
            <v>71003</v>
          </cell>
          <cell r="D465">
            <v>0</v>
          </cell>
          <cell r="E465">
            <v>6588</v>
          </cell>
          <cell r="F465" t="str">
            <v>N/A</v>
          </cell>
        </row>
        <row r="466">
          <cell r="A466" t="str">
            <v>330000010000</v>
          </cell>
          <cell r="B466" t="str">
            <v>KINGS COUNTY</v>
          </cell>
          <cell r="C466">
            <v>262374389</v>
          </cell>
          <cell r="D466">
            <v>532808</v>
          </cell>
          <cell r="E466" t="e">
            <v>#N/A</v>
          </cell>
          <cell r="F466" t="str">
            <v>N/A</v>
          </cell>
        </row>
        <row r="467">
          <cell r="A467" t="str">
            <v>331300860810</v>
          </cell>
          <cell r="B467" t="str">
            <v>COMMUNITY PARTNERSHIP CS</v>
          </cell>
          <cell r="C467">
            <v>181102</v>
          </cell>
          <cell r="D467">
            <v>0</v>
          </cell>
          <cell r="E467">
            <v>10970</v>
          </cell>
          <cell r="F467" t="str">
            <v>N/A</v>
          </cell>
        </row>
        <row r="468">
          <cell r="A468" t="str">
            <v>331300860893</v>
          </cell>
          <cell r="B468" t="str">
            <v>COMMUNITY ROOTS CS</v>
          </cell>
          <cell r="C468">
            <v>44875</v>
          </cell>
          <cell r="D468">
            <v>0</v>
          </cell>
          <cell r="E468">
            <v>6039</v>
          </cell>
          <cell r="F468" t="str">
            <v>N/A</v>
          </cell>
        </row>
        <row r="469">
          <cell r="A469" t="str">
            <v>331300860901</v>
          </cell>
          <cell r="B469" t="str">
            <v>LEADERSHIP PREP BED STUY CS</v>
          </cell>
          <cell r="C469">
            <v>273659</v>
          </cell>
          <cell r="D469">
            <v>0</v>
          </cell>
          <cell r="E469">
            <v>7977</v>
          </cell>
          <cell r="F469" t="str">
            <v>N/A</v>
          </cell>
        </row>
        <row r="470">
          <cell r="A470" t="str">
            <v>331300860902</v>
          </cell>
          <cell r="B470" t="str">
            <v>ACHIEVEMENT FIRST ENDEAVOR CS</v>
          </cell>
          <cell r="C470">
            <v>362096</v>
          </cell>
          <cell r="D470">
            <v>0</v>
          </cell>
          <cell r="E470">
            <v>7791</v>
          </cell>
          <cell r="F470" t="str">
            <v>N/A</v>
          </cell>
        </row>
        <row r="471">
          <cell r="A471" t="str">
            <v>331300861006</v>
          </cell>
          <cell r="B471" t="str">
            <v>URBAN DOVE CS</v>
          </cell>
          <cell r="C471">
            <v>59446</v>
          </cell>
          <cell r="D471">
            <v>0</v>
          </cell>
          <cell r="E471">
            <v>5691</v>
          </cell>
          <cell r="F471" t="str">
            <v>N/A</v>
          </cell>
        </row>
        <row r="472">
          <cell r="A472" t="str">
            <v>331300861039</v>
          </cell>
          <cell r="B472" t="str">
            <v>SUCCESS ACADEMY CS BROOKLYN 5</v>
          </cell>
          <cell r="C472">
            <v>63543</v>
          </cell>
          <cell r="D472">
            <v>0</v>
          </cell>
          <cell r="E472">
            <v>7671</v>
          </cell>
          <cell r="F472" t="str">
            <v>N/A</v>
          </cell>
        </row>
        <row r="473">
          <cell r="A473" t="str">
            <v>331300861051</v>
          </cell>
          <cell r="B473" t="str">
            <v>NEW VISIONS CHARTER HS - HUMANITIES 3</v>
          </cell>
          <cell r="C473">
            <v>50996</v>
          </cell>
          <cell r="D473">
            <v>0</v>
          </cell>
          <cell r="E473">
            <v>6072</v>
          </cell>
          <cell r="F473" t="str">
            <v>N/A</v>
          </cell>
        </row>
        <row r="474">
          <cell r="A474" t="str">
            <v>331300861053</v>
          </cell>
          <cell r="B474" t="str">
            <v>NEW VISIONS CHARTER HS - MATH &amp; SCI 3</v>
          </cell>
          <cell r="C474">
            <v>50996</v>
          </cell>
          <cell r="D474">
            <v>0</v>
          </cell>
          <cell r="E474">
            <v>6072</v>
          </cell>
          <cell r="F474" t="str">
            <v>N/A</v>
          </cell>
        </row>
        <row r="475">
          <cell r="A475" t="str">
            <v>331300861056</v>
          </cell>
          <cell r="B475" t="str">
            <v>UNITY PREP CS OF BROOKLYN</v>
          </cell>
          <cell r="C475">
            <v>47426</v>
          </cell>
          <cell r="D475">
            <v>0</v>
          </cell>
          <cell r="E475">
            <v>5810</v>
          </cell>
          <cell r="F475" t="str">
            <v>N/A</v>
          </cell>
        </row>
        <row r="476">
          <cell r="A476" t="str">
            <v>331400860809</v>
          </cell>
          <cell r="B476" t="str">
            <v>BROOKLYN CHARTER SCHOOL</v>
          </cell>
          <cell r="C476">
            <v>115659</v>
          </cell>
          <cell r="D476">
            <v>0</v>
          </cell>
          <cell r="E476">
            <v>7732</v>
          </cell>
          <cell r="F476" t="str">
            <v>N/A</v>
          </cell>
        </row>
        <row r="477">
          <cell r="A477" t="str">
            <v>331400860825</v>
          </cell>
          <cell r="B477" t="str">
            <v>BEGINNING WITH CHILDREN CS</v>
          </cell>
          <cell r="C477">
            <v>189809</v>
          </cell>
          <cell r="D477">
            <v>0</v>
          </cell>
          <cell r="E477">
            <v>34965</v>
          </cell>
          <cell r="F477" t="str">
            <v>N/A</v>
          </cell>
        </row>
        <row r="478">
          <cell r="A478" t="str">
            <v>331400860865</v>
          </cell>
          <cell r="B478" t="str">
            <v>WILLIAMSBURG CHARTER HS</v>
          </cell>
          <cell r="C478">
            <v>420363</v>
          </cell>
          <cell r="D478">
            <v>0</v>
          </cell>
          <cell r="E478">
            <v>24390</v>
          </cell>
          <cell r="F478" t="str">
            <v>N/A</v>
          </cell>
        </row>
        <row r="479">
          <cell r="A479" t="str">
            <v>331400860885</v>
          </cell>
          <cell r="B479" t="str">
            <v>WILLIAMSBURG COLLEGIATE CS</v>
          </cell>
          <cell r="C479">
            <v>174731</v>
          </cell>
          <cell r="D479">
            <v>0</v>
          </cell>
          <cell r="E479">
            <v>10524</v>
          </cell>
          <cell r="F479" t="str">
            <v>N/A</v>
          </cell>
        </row>
        <row r="480">
          <cell r="A480" t="str">
            <v>331400860930</v>
          </cell>
          <cell r="B480" t="str">
            <v>ETHICAL COMMUNITY CS</v>
          </cell>
          <cell r="C480">
            <v>102203</v>
          </cell>
          <cell r="D480">
            <v>0</v>
          </cell>
          <cell r="E480">
            <v>6898</v>
          </cell>
          <cell r="F480" t="str">
            <v>N/A</v>
          </cell>
        </row>
        <row r="481">
          <cell r="A481" t="str">
            <v>331400860945</v>
          </cell>
          <cell r="B481" t="str">
            <v>BELIEVE NORTHSIDE CHARTER HS</v>
          </cell>
          <cell r="C481">
            <v>189755</v>
          </cell>
          <cell r="D481">
            <v>0</v>
          </cell>
          <cell r="E481">
            <v>6484</v>
          </cell>
          <cell r="F481" t="str">
            <v>N/A</v>
          </cell>
        </row>
        <row r="482">
          <cell r="A482" t="str">
            <v>331400861007</v>
          </cell>
          <cell r="B482" t="str">
            <v>SUCCESS ACADEMY CS - BED-STUY 1</v>
          </cell>
          <cell r="C482">
            <v>141359</v>
          </cell>
          <cell r="D482">
            <v>0</v>
          </cell>
          <cell r="E482">
            <v>9357</v>
          </cell>
          <cell r="F482" t="str">
            <v>N/A</v>
          </cell>
        </row>
        <row r="483">
          <cell r="A483" t="str">
            <v>331400861021</v>
          </cell>
          <cell r="B483" t="str">
            <v>BEGINNING WITH CHILDREN 2 CS</v>
          </cell>
          <cell r="C483">
            <v>59092</v>
          </cell>
          <cell r="D483">
            <v>0</v>
          </cell>
          <cell r="E483">
            <v>9833</v>
          </cell>
          <cell r="F483" t="str">
            <v>N/A</v>
          </cell>
        </row>
        <row r="484">
          <cell r="A484" t="str">
            <v>331400861022</v>
          </cell>
          <cell r="B484" t="str">
            <v>SUCCESS ACADEMY CS - BED-STUY 2</v>
          </cell>
          <cell r="C484">
            <v>94817</v>
          </cell>
          <cell r="D484">
            <v>0</v>
          </cell>
          <cell r="E484">
            <v>9646</v>
          </cell>
          <cell r="F484" t="str">
            <v>N/A</v>
          </cell>
        </row>
        <row r="485">
          <cell r="A485" t="str">
            <v>331400861024</v>
          </cell>
          <cell r="B485" t="str">
            <v>SUCCESS ACADEMY CS - WILLIAMSBURG</v>
          </cell>
          <cell r="C485">
            <v>95328</v>
          </cell>
          <cell r="D485">
            <v>0</v>
          </cell>
          <cell r="E485">
            <v>9626</v>
          </cell>
          <cell r="F485" t="str">
            <v>N/A</v>
          </cell>
        </row>
        <row r="486">
          <cell r="A486" t="str">
            <v>331400861036</v>
          </cell>
          <cell r="B486" t="str">
            <v>CITIZENS OF THE WORLD CS</v>
          </cell>
          <cell r="C486">
            <v>48446</v>
          </cell>
          <cell r="D486">
            <v>0</v>
          </cell>
          <cell r="E486">
            <v>6007</v>
          </cell>
          <cell r="F486" t="str">
            <v>N/A</v>
          </cell>
        </row>
        <row r="487">
          <cell r="A487" t="str">
            <v>331400861037</v>
          </cell>
          <cell r="B487" t="str">
            <v>CITIZENS OF THE WORLD CS 2</v>
          </cell>
          <cell r="C487">
            <v>48446</v>
          </cell>
          <cell r="D487">
            <v>0</v>
          </cell>
          <cell r="E487">
            <v>5869</v>
          </cell>
          <cell r="F487" t="str">
            <v>N/A</v>
          </cell>
        </row>
        <row r="488">
          <cell r="A488" t="str">
            <v>331500860878</v>
          </cell>
          <cell r="B488" t="str">
            <v>HELLENIC CLASSICAL CS</v>
          </cell>
          <cell r="C488">
            <v>164559</v>
          </cell>
          <cell r="D488">
            <v>0</v>
          </cell>
          <cell r="E488">
            <v>5795</v>
          </cell>
          <cell r="F488" t="str">
            <v>N/A</v>
          </cell>
        </row>
        <row r="489">
          <cell r="A489" t="str">
            <v>331500860927</v>
          </cell>
          <cell r="B489" t="str">
            <v>PAVE CS</v>
          </cell>
          <cell r="C489">
            <v>162227</v>
          </cell>
          <cell r="D489">
            <v>0</v>
          </cell>
          <cell r="E489">
            <v>6241</v>
          </cell>
          <cell r="F489" t="str">
            <v>N/A</v>
          </cell>
        </row>
        <row r="490">
          <cell r="A490" t="str">
            <v>331500860935</v>
          </cell>
          <cell r="B490" t="str">
            <v>BROOKLYN PROSPECTS CS</v>
          </cell>
          <cell r="C490">
            <v>126533</v>
          </cell>
          <cell r="D490">
            <v>0</v>
          </cell>
          <cell r="E490">
            <v>4769</v>
          </cell>
          <cell r="F490" t="str">
            <v>N/A</v>
          </cell>
        </row>
        <row r="491">
          <cell r="A491" t="str">
            <v>331500860953</v>
          </cell>
          <cell r="B491" t="str">
            <v>SUMMIT ACADEMY CS</v>
          </cell>
          <cell r="C491">
            <v>121586</v>
          </cell>
          <cell r="D491">
            <v>0</v>
          </cell>
          <cell r="E491">
            <v>5304</v>
          </cell>
          <cell r="F491" t="str">
            <v>N/A</v>
          </cell>
        </row>
        <row r="492">
          <cell r="A492" t="str">
            <v>331500861011</v>
          </cell>
          <cell r="B492" t="str">
            <v>BROOKLYN URBAN GARDEN CS</v>
          </cell>
          <cell r="C492">
            <v>53545</v>
          </cell>
          <cell r="D492">
            <v>0</v>
          </cell>
          <cell r="E492">
            <v>6635</v>
          </cell>
          <cell r="F492" t="str">
            <v>N/A</v>
          </cell>
        </row>
        <row r="493">
          <cell r="A493" t="str">
            <v>331500861016</v>
          </cell>
          <cell r="B493" t="str">
            <v>NEW DAWN CHARTER HS</v>
          </cell>
          <cell r="C493">
            <v>77216</v>
          </cell>
          <cell r="D493">
            <v>0</v>
          </cell>
          <cell r="E493">
            <v>7781</v>
          </cell>
          <cell r="F493" t="str">
            <v>N/A</v>
          </cell>
        </row>
        <row r="494">
          <cell r="A494" t="str">
            <v>331500861023</v>
          </cell>
          <cell r="B494" t="str">
            <v>SUCCESS ACADEMY CS COBB HILL</v>
          </cell>
          <cell r="C494">
            <v>77512</v>
          </cell>
          <cell r="D494">
            <v>0</v>
          </cell>
          <cell r="E494">
            <v>8478</v>
          </cell>
          <cell r="F494" t="str">
            <v>N/A</v>
          </cell>
        </row>
        <row r="495">
          <cell r="A495" t="str">
            <v>331600860847</v>
          </cell>
          <cell r="B495" t="str">
            <v>BROOKLYN EXCELSIOR CS</v>
          </cell>
          <cell r="C495">
            <v>377181</v>
          </cell>
          <cell r="D495">
            <v>0</v>
          </cell>
          <cell r="E495">
            <v>35564</v>
          </cell>
          <cell r="F495" t="str">
            <v>N/A</v>
          </cell>
        </row>
        <row r="496">
          <cell r="A496" t="str">
            <v>331600860860</v>
          </cell>
          <cell r="B496" t="str">
            <v>EXCELLENCE BOYS CS OF BEDFORD STUYVESANT</v>
          </cell>
          <cell r="C496">
            <v>255827</v>
          </cell>
          <cell r="D496">
            <v>0</v>
          </cell>
          <cell r="E496">
            <v>9721</v>
          </cell>
          <cell r="F496" t="str">
            <v>N/A</v>
          </cell>
        </row>
        <row r="497">
          <cell r="A497" t="str">
            <v>331600860918</v>
          </cell>
          <cell r="B497" t="str">
            <v>BED-STUY COLLEGIATE CS</v>
          </cell>
          <cell r="C497">
            <v>18298</v>
          </cell>
          <cell r="D497">
            <v>0</v>
          </cell>
          <cell r="E497">
            <v>3963</v>
          </cell>
          <cell r="F497" t="str">
            <v>N/A</v>
          </cell>
        </row>
        <row r="498">
          <cell r="A498" t="str">
            <v>331600860924</v>
          </cell>
          <cell r="B498" t="str">
            <v>LA CIMA CS</v>
          </cell>
          <cell r="C498">
            <v>205260</v>
          </cell>
          <cell r="D498">
            <v>0</v>
          </cell>
          <cell r="E498">
            <v>6707</v>
          </cell>
          <cell r="F498" t="str">
            <v>N/A</v>
          </cell>
        </row>
        <row r="499">
          <cell r="A499" t="str">
            <v>331600860933</v>
          </cell>
          <cell r="B499" t="str">
            <v>ACHIEVEMENT FIRST APOLLO CS</v>
          </cell>
          <cell r="C499">
            <v>198231</v>
          </cell>
          <cell r="D499">
            <v>0</v>
          </cell>
          <cell r="E499">
            <v>9533</v>
          </cell>
          <cell r="F499" t="str">
            <v>N/A</v>
          </cell>
        </row>
        <row r="500">
          <cell r="A500" t="str">
            <v>331600860938</v>
          </cell>
          <cell r="B500" t="str">
            <v>EXCELLENCE GIRLS CS</v>
          </cell>
          <cell r="C500">
            <v>155497</v>
          </cell>
          <cell r="D500">
            <v>0</v>
          </cell>
          <cell r="E500">
            <v>7278</v>
          </cell>
          <cell r="F500" t="str">
            <v>N/A</v>
          </cell>
        </row>
        <row r="501">
          <cell r="A501" t="str">
            <v>331600860971</v>
          </cell>
          <cell r="B501" t="str">
            <v>BED-STUY NEW BEGINNINGS CS</v>
          </cell>
          <cell r="C501">
            <v>173865</v>
          </cell>
          <cell r="D501">
            <v>0</v>
          </cell>
          <cell r="E501">
            <v>9736</v>
          </cell>
          <cell r="F501" t="str">
            <v>N/A</v>
          </cell>
        </row>
        <row r="502">
          <cell r="A502" t="str">
            <v>331600861003</v>
          </cell>
          <cell r="B502" t="str">
            <v>LAUNCH EXPEDITIONARY LEARNING CS</v>
          </cell>
          <cell r="C502">
            <v>66314</v>
          </cell>
          <cell r="D502">
            <v>0</v>
          </cell>
          <cell r="E502">
            <v>5984</v>
          </cell>
          <cell r="F502" t="str">
            <v>N/A</v>
          </cell>
        </row>
        <row r="503">
          <cell r="A503" t="str">
            <v>331700860841</v>
          </cell>
          <cell r="B503" t="str">
            <v>EXPLORE CS</v>
          </cell>
          <cell r="C503">
            <v>259509</v>
          </cell>
          <cell r="D503">
            <v>0</v>
          </cell>
          <cell r="E503">
            <v>20444</v>
          </cell>
          <cell r="F503" t="str">
            <v>N/A</v>
          </cell>
        </row>
        <row r="504">
          <cell r="A504" t="str">
            <v>331700860879</v>
          </cell>
          <cell r="B504" t="str">
            <v>ACHIEVEMENT FIRST CROWN CS</v>
          </cell>
          <cell r="C504">
            <v>455413</v>
          </cell>
          <cell r="D504">
            <v>0</v>
          </cell>
          <cell r="E504">
            <v>24575</v>
          </cell>
          <cell r="F504" t="str">
            <v>N/A</v>
          </cell>
        </row>
        <row r="505">
          <cell r="A505" t="str">
            <v>331700860882</v>
          </cell>
          <cell r="B505" t="str">
            <v>KIPP ALWAYS MENTALLY PREPARED CS</v>
          </cell>
          <cell r="C505">
            <v>236536</v>
          </cell>
          <cell r="D505">
            <v>0</v>
          </cell>
          <cell r="E505">
            <v>10252</v>
          </cell>
          <cell r="F505" t="str">
            <v>N/A</v>
          </cell>
        </row>
        <row r="506">
          <cell r="A506" t="str">
            <v>331700860943</v>
          </cell>
          <cell r="B506" t="str">
            <v>LEADERSHIP PREP CS 4</v>
          </cell>
          <cell r="C506">
            <v>52525</v>
          </cell>
          <cell r="D506">
            <v>0</v>
          </cell>
          <cell r="E506">
            <v>6396</v>
          </cell>
          <cell r="F506" t="str">
            <v>N/A</v>
          </cell>
        </row>
        <row r="507">
          <cell r="A507" t="str">
            <v>331700860950</v>
          </cell>
          <cell r="B507" t="str">
            <v>EXPLORE EMPOWER CS</v>
          </cell>
          <cell r="C507">
            <v>182297</v>
          </cell>
          <cell r="D507">
            <v>0</v>
          </cell>
          <cell r="E507">
            <v>8969</v>
          </cell>
          <cell r="F507" t="str">
            <v>N/A</v>
          </cell>
        </row>
        <row r="508">
          <cell r="A508" t="str">
            <v>331700860951</v>
          </cell>
          <cell r="B508" t="str">
            <v>FAHARI ACADEMY CS</v>
          </cell>
          <cell r="C508">
            <v>167692</v>
          </cell>
          <cell r="D508">
            <v>0</v>
          </cell>
          <cell r="E508">
            <v>5363</v>
          </cell>
          <cell r="F508" t="str">
            <v>N/A</v>
          </cell>
        </row>
        <row r="509">
          <cell r="A509" t="str">
            <v>331700860967</v>
          </cell>
          <cell r="B509" t="str">
            <v>LEFFERTS GARDENS CS</v>
          </cell>
          <cell r="C509">
            <v>152069</v>
          </cell>
          <cell r="D509">
            <v>0</v>
          </cell>
          <cell r="E509">
            <v>7672</v>
          </cell>
          <cell r="F509" t="str">
            <v>N/A</v>
          </cell>
        </row>
        <row r="510">
          <cell r="A510" t="str">
            <v>331700860975</v>
          </cell>
          <cell r="B510" t="str">
            <v>TEACHING FIRMS OF AMERICA CS</v>
          </cell>
          <cell r="C510">
            <v>48789</v>
          </cell>
          <cell r="D510">
            <v>0</v>
          </cell>
          <cell r="E510">
            <v>7149</v>
          </cell>
          <cell r="F510" t="str">
            <v>N/A</v>
          </cell>
        </row>
        <row r="511">
          <cell r="A511" t="str">
            <v>331700861027</v>
          </cell>
          <cell r="B511" t="str">
            <v>EXPLORE EXCEED CS</v>
          </cell>
          <cell r="C511">
            <v>125448</v>
          </cell>
          <cell r="D511">
            <v>0</v>
          </cell>
          <cell r="E511">
            <v>12723</v>
          </cell>
          <cell r="F511" t="str">
            <v>N/A</v>
          </cell>
        </row>
        <row r="512">
          <cell r="A512" t="str">
            <v>331700861040</v>
          </cell>
          <cell r="B512" t="str">
            <v>SUCCESS ACADEMY CS BROOKLYN 6</v>
          </cell>
          <cell r="C512">
            <v>70337</v>
          </cell>
          <cell r="D512">
            <v>0</v>
          </cell>
          <cell r="E512">
            <v>8239</v>
          </cell>
          <cell r="F512" t="str">
            <v>N/A</v>
          </cell>
        </row>
        <row r="513">
          <cell r="A513" t="str">
            <v>331700861041</v>
          </cell>
          <cell r="B513" t="str">
            <v>SUCCESS ACADEMY CS BROOKLYN 7</v>
          </cell>
          <cell r="C513">
            <v>62688</v>
          </cell>
          <cell r="D513">
            <v>0</v>
          </cell>
          <cell r="E513">
            <v>7352</v>
          </cell>
          <cell r="F513" t="str">
            <v>N/A</v>
          </cell>
        </row>
        <row r="514">
          <cell r="A514" t="str">
            <v>331800860702</v>
          </cell>
          <cell r="B514" t="str">
            <v>EXPLORE EXCEL CS</v>
          </cell>
          <cell r="C514">
            <v>153243</v>
          </cell>
          <cell r="D514">
            <v>0</v>
          </cell>
          <cell r="E514">
            <v>11340</v>
          </cell>
          <cell r="F514" t="str">
            <v>N/A</v>
          </cell>
        </row>
        <row r="515">
          <cell r="A515" t="str">
            <v>331800860908</v>
          </cell>
          <cell r="B515" t="str">
            <v>KINGS COLLEGIATE CS</v>
          </cell>
          <cell r="C515">
            <v>193845</v>
          </cell>
          <cell r="D515">
            <v>0</v>
          </cell>
          <cell r="E515">
            <v>7290</v>
          </cell>
          <cell r="F515" t="str">
            <v>N/A</v>
          </cell>
        </row>
        <row r="516">
          <cell r="A516" t="str">
            <v>331800860916</v>
          </cell>
          <cell r="B516" t="str">
            <v>BROOKLYN ASCEND CS</v>
          </cell>
          <cell r="C516">
            <v>365914</v>
          </cell>
          <cell r="D516">
            <v>0</v>
          </cell>
          <cell r="E516">
            <v>13732</v>
          </cell>
          <cell r="F516" t="str">
            <v>N/A</v>
          </cell>
        </row>
        <row r="517">
          <cell r="A517" t="str">
            <v>331800860983</v>
          </cell>
          <cell r="B517" t="str">
            <v>NEW HOPE ACADEMY CS</v>
          </cell>
          <cell r="C517">
            <v>163716</v>
          </cell>
          <cell r="D517">
            <v>0</v>
          </cell>
          <cell r="E517">
            <v>8446</v>
          </cell>
          <cell r="F517" t="str">
            <v>N/A</v>
          </cell>
        </row>
        <row r="518">
          <cell r="A518" t="str">
            <v>331800860988</v>
          </cell>
          <cell r="B518" t="str">
            <v>CULTURAL ARTS ACADEMY CS</v>
          </cell>
          <cell r="C518">
            <v>43064</v>
          </cell>
          <cell r="D518">
            <v>0</v>
          </cell>
          <cell r="E518">
            <v>6238</v>
          </cell>
          <cell r="F518" t="str">
            <v>N/A</v>
          </cell>
        </row>
        <row r="519">
          <cell r="A519" t="str">
            <v>331800861033</v>
          </cell>
          <cell r="B519" t="str">
            <v>CANARSIE ASCEND CS</v>
          </cell>
          <cell r="C519">
            <v>86687</v>
          </cell>
          <cell r="D519">
            <v>0</v>
          </cell>
          <cell r="E519">
            <v>10315</v>
          </cell>
          <cell r="F519" t="str">
            <v>N/A</v>
          </cell>
        </row>
        <row r="520">
          <cell r="A520" t="str">
            <v>331900860880</v>
          </cell>
          <cell r="B520" t="str">
            <v>ACHIEVEMENT FIRST EAST NY CS</v>
          </cell>
          <cell r="C520">
            <v>405679</v>
          </cell>
          <cell r="D520">
            <v>0</v>
          </cell>
          <cell r="E520">
            <v>14395</v>
          </cell>
          <cell r="F520" t="str">
            <v>N/A</v>
          </cell>
        </row>
        <row r="521">
          <cell r="A521" t="str">
            <v>331900860891</v>
          </cell>
          <cell r="B521" t="str">
            <v>UFT ELEMENTARY CS</v>
          </cell>
          <cell r="C521">
            <v>584927</v>
          </cell>
          <cell r="D521">
            <v>0</v>
          </cell>
          <cell r="E521">
            <v>16752</v>
          </cell>
          <cell r="F521" t="str">
            <v>N/A</v>
          </cell>
        </row>
        <row r="522">
          <cell r="A522" t="str">
            <v>331900860958</v>
          </cell>
          <cell r="B522" t="str">
            <v>BROOKLYN SCHOLARS CS</v>
          </cell>
          <cell r="C522">
            <v>298754</v>
          </cell>
          <cell r="D522">
            <v>0</v>
          </cell>
          <cell r="E522">
            <v>12506</v>
          </cell>
          <cell r="F522" t="str">
            <v>N/A</v>
          </cell>
        </row>
        <row r="523">
          <cell r="A523" t="str">
            <v>331900860972</v>
          </cell>
          <cell r="B523" t="str">
            <v>HYDE LEADERSHIP CS BROOKLYN</v>
          </cell>
          <cell r="C523">
            <v>115958</v>
          </cell>
          <cell r="D523">
            <v>0</v>
          </cell>
          <cell r="E523">
            <v>7940</v>
          </cell>
          <cell r="F523" t="str">
            <v>N/A</v>
          </cell>
        </row>
        <row r="524">
          <cell r="A524" t="str">
            <v>331900860973</v>
          </cell>
          <cell r="B524" t="str">
            <v>IMAGINE ME LEADERSHIP CS</v>
          </cell>
          <cell r="C524">
            <v>101475</v>
          </cell>
          <cell r="D524">
            <v>0</v>
          </cell>
          <cell r="E524">
            <v>6184</v>
          </cell>
          <cell r="F524" t="str">
            <v>N/A</v>
          </cell>
        </row>
        <row r="525">
          <cell r="A525" t="str">
            <v>331900860997</v>
          </cell>
          <cell r="B525" t="str">
            <v>INVICTUS PREP CS</v>
          </cell>
          <cell r="C525">
            <v>88625</v>
          </cell>
          <cell r="D525">
            <v>0</v>
          </cell>
          <cell r="E525">
            <v>5148</v>
          </cell>
          <cell r="F525" t="str">
            <v>N/A</v>
          </cell>
        </row>
        <row r="526">
          <cell r="A526" t="str">
            <v>331900861057</v>
          </cell>
          <cell r="B526" t="str">
            <v>NEW AMERICAN ACADEMY CS</v>
          </cell>
          <cell r="C526">
            <v>54565</v>
          </cell>
          <cell r="D526">
            <v>0</v>
          </cell>
          <cell r="E526">
            <v>6445</v>
          </cell>
          <cell r="F526" t="str">
            <v>N/A</v>
          </cell>
        </row>
        <row r="527">
          <cell r="A527" t="str">
            <v>332100860949</v>
          </cell>
          <cell r="B527" t="str">
            <v>CONEY ISLAND PREP PUBLIC CS</v>
          </cell>
          <cell r="C527">
            <v>192530</v>
          </cell>
          <cell r="D527">
            <v>0</v>
          </cell>
          <cell r="E527">
            <v>5767</v>
          </cell>
          <cell r="F527" t="str">
            <v>N/A</v>
          </cell>
        </row>
        <row r="528">
          <cell r="A528" t="str">
            <v>332100860978</v>
          </cell>
          <cell r="B528" t="str">
            <v>BROOKLYN DREAMS CS</v>
          </cell>
          <cell r="C528">
            <v>212549</v>
          </cell>
          <cell r="D528">
            <v>0</v>
          </cell>
          <cell r="E528">
            <v>9323</v>
          </cell>
          <cell r="F528" t="str">
            <v>N/A</v>
          </cell>
        </row>
        <row r="529">
          <cell r="A529" t="str">
            <v>332200860955</v>
          </cell>
          <cell r="B529" t="str">
            <v>HEBREW LANGUAGE ACADEMY CS</v>
          </cell>
          <cell r="C529">
            <v>164112</v>
          </cell>
          <cell r="D529">
            <v>0</v>
          </cell>
          <cell r="E529">
            <v>6807</v>
          </cell>
          <cell r="F529" t="str">
            <v>N/A</v>
          </cell>
        </row>
        <row r="530">
          <cell r="A530" t="str">
            <v>332300860906</v>
          </cell>
          <cell r="B530" t="str">
            <v>ACHIEVEMENT FIRST BUSHWICK CS</v>
          </cell>
          <cell r="C530">
            <v>488509</v>
          </cell>
          <cell r="D530">
            <v>0</v>
          </cell>
          <cell r="E530">
            <v>12482</v>
          </cell>
          <cell r="F530" t="str">
            <v>N/A</v>
          </cell>
        </row>
        <row r="531">
          <cell r="A531" t="str">
            <v>332300860912</v>
          </cell>
          <cell r="B531" t="str">
            <v>ACHIEVEMENT FIRST BROWNSVILLE CS</v>
          </cell>
          <cell r="C531">
            <v>300444</v>
          </cell>
          <cell r="D531">
            <v>0</v>
          </cell>
          <cell r="E531">
            <v>11450</v>
          </cell>
          <cell r="F531" t="str">
            <v>N/A</v>
          </cell>
        </row>
        <row r="532">
          <cell r="A532" t="str">
            <v>332300860936</v>
          </cell>
          <cell r="B532" t="str">
            <v>OCEAN HILL COLLEGIATE CS</v>
          </cell>
          <cell r="C532">
            <v>109302</v>
          </cell>
          <cell r="D532">
            <v>0</v>
          </cell>
          <cell r="E532">
            <v>5036</v>
          </cell>
          <cell r="F532" t="str">
            <v>N/A</v>
          </cell>
        </row>
        <row r="533">
          <cell r="A533" t="str">
            <v>332300860937</v>
          </cell>
          <cell r="B533" t="str">
            <v>BROOKLYN EAST COLLEGIATE CS</v>
          </cell>
          <cell r="C533">
            <v>111765</v>
          </cell>
          <cell r="D533">
            <v>0</v>
          </cell>
          <cell r="E533">
            <v>5118</v>
          </cell>
          <cell r="F533" t="str">
            <v>N/A</v>
          </cell>
        </row>
        <row r="534">
          <cell r="A534" t="str">
            <v>332300860939</v>
          </cell>
          <cell r="B534" t="str">
            <v>BROWNSVILLE COLLEGIATE CS</v>
          </cell>
          <cell r="C534">
            <v>157881</v>
          </cell>
          <cell r="D534">
            <v>0</v>
          </cell>
          <cell r="E534">
            <v>6077</v>
          </cell>
          <cell r="F534" t="str">
            <v>N/A</v>
          </cell>
        </row>
        <row r="535">
          <cell r="A535" t="str">
            <v>332300860941</v>
          </cell>
          <cell r="B535" t="str">
            <v>LEADERSHIP PREP OCEAN HILL CS</v>
          </cell>
          <cell r="C535">
            <v>171290</v>
          </cell>
          <cell r="D535">
            <v>0</v>
          </cell>
          <cell r="E535">
            <v>13815</v>
          </cell>
          <cell r="F535" t="str">
            <v>N/A</v>
          </cell>
        </row>
        <row r="536">
          <cell r="A536" t="str">
            <v>332300860942</v>
          </cell>
          <cell r="B536" t="str">
            <v>LEADERSHIP PREP BROWNSVILLE CS</v>
          </cell>
          <cell r="C536">
            <v>197110</v>
          </cell>
          <cell r="D536">
            <v>0</v>
          </cell>
          <cell r="E536">
            <v>11392</v>
          </cell>
          <cell r="F536" t="str">
            <v>N/A</v>
          </cell>
        </row>
        <row r="537">
          <cell r="A537" t="str">
            <v>332300860954</v>
          </cell>
          <cell r="B537" t="str">
            <v>BROWNSVILLE ASCEND CS</v>
          </cell>
          <cell r="C537">
            <v>256377</v>
          </cell>
          <cell r="D537">
            <v>0</v>
          </cell>
          <cell r="E537">
            <v>6675</v>
          </cell>
          <cell r="F537" t="str">
            <v>N/A</v>
          </cell>
        </row>
        <row r="538">
          <cell r="A538" t="str">
            <v>332300861007</v>
          </cell>
          <cell r="B538" t="str">
            <v>ROADS CS 1</v>
          </cell>
          <cell r="C538">
            <v>82190</v>
          </cell>
          <cell r="D538">
            <v>0</v>
          </cell>
          <cell r="E538">
            <v>8428</v>
          </cell>
          <cell r="F538" t="str">
            <v>N/A</v>
          </cell>
        </row>
        <row r="539">
          <cell r="A539" t="str">
            <v>333200860987</v>
          </cell>
          <cell r="B539" t="str">
            <v>BUSHWICK ASCEND CS</v>
          </cell>
          <cell r="C539">
            <v>231517</v>
          </cell>
          <cell r="D539">
            <v>0</v>
          </cell>
          <cell r="E539">
            <v>11596</v>
          </cell>
          <cell r="F539" t="str">
            <v>N/A</v>
          </cell>
        </row>
        <row r="540">
          <cell r="A540" t="str">
            <v>333200861059</v>
          </cell>
          <cell r="B540" t="str">
            <v>MATH, ENGINEERING &amp; SCI ACADEMY CHS</v>
          </cell>
          <cell r="C540">
            <v>54565</v>
          </cell>
          <cell r="D540">
            <v>0</v>
          </cell>
          <cell r="E540">
            <v>6376</v>
          </cell>
          <cell r="F540" t="str">
            <v>N/A</v>
          </cell>
        </row>
        <row r="541">
          <cell r="A541" t="str">
            <v>340000010000</v>
          </cell>
          <cell r="B541" t="str">
            <v>Queens County</v>
          </cell>
          <cell r="C541">
            <v>111998589</v>
          </cell>
          <cell r="D541">
            <v>1131366</v>
          </cell>
          <cell r="E541" t="e">
            <v>#N/A</v>
          </cell>
          <cell r="F541" t="str">
            <v>N/A</v>
          </cell>
        </row>
        <row r="542">
          <cell r="A542" t="str">
            <v>342400861025</v>
          </cell>
          <cell r="B542" t="str">
            <v>CENTRAL QUEENS ACADEMY CS</v>
          </cell>
          <cell r="C542">
            <v>31108</v>
          </cell>
          <cell r="D542">
            <v>0</v>
          </cell>
          <cell r="E542">
            <v>4799</v>
          </cell>
          <cell r="F542" t="str">
            <v>N/A</v>
          </cell>
        </row>
        <row r="543">
          <cell r="A543" t="str">
            <v>342700860869</v>
          </cell>
          <cell r="B543" t="str">
            <v>PENINSULA PREP ACADEMY CS</v>
          </cell>
          <cell r="C543">
            <v>87071</v>
          </cell>
          <cell r="D543">
            <v>0</v>
          </cell>
          <cell r="E543">
            <v>10701</v>
          </cell>
          <cell r="F543" t="str">
            <v>N/A</v>
          </cell>
        </row>
        <row r="544">
          <cell r="A544" t="str">
            <v>342700860990</v>
          </cell>
          <cell r="B544" t="str">
            <v>CHALLENGE PREP CS</v>
          </cell>
          <cell r="C544">
            <v>100272</v>
          </cell>
          <cell r="D544">
            <v>0</v>
          </cell>
          <cell r="E544">
            <v>5564</v>
          </cell>
          <cell r="F544" t="str">
            <v>N/A</v>
          </cell>
        </row>
        <row r="545">
          <cell r="A545" t="str">
            <v>342800860969</v>
          </cell>
          <cell r="B545" t="str">
            <v>ROCHDALE EARLY ADVANTAGE CS</v>
          </cell>
          <cell r="C545">
            <v>35585</v>
          </cell>
          <cell r="D545">
            <v>0</v>
          </cell>
          <cell r="E545">
            <v>3059</v>
          </cell>
          <cell r="F545" t="str">
            <v>N/A</v>
          </cell>
        </row>
        <row r="546">
          <cell r="A546" t="str">
            <v>342900860821</v>
          </cell>
          <cell r="B546" t="str">
            <v>MERRICK ACADEMY CS</v>
          </cell>
          <cell r="C546">
            <v>119306</v>
          </cell>
          <cell r="D546">
            <v>0</v>
          </cell>
          <cell r="E546">
            <v>32620</v>
          </cell>
          <cell r="F546" t="str">
            <v>N/A</v>
          </cell>
        </row>
        <row r="547">
          <cell r="A547" t="str">
            <v>342900860974</v>
          </cell>
          <cell r="B547" t="str">
            <v>RIVERTON STREET CS</v>
          </cell>
          <cell r="C547">
            <v>116502</v>
          </cell>
          <cell r="D547">
            <v>0</v>
          </cell>
          <cell r="E547">
            <v>8752</v>
          </cell>
          <cell r="F547" t="str">
            <v>N/A</v>
          </cell>
        </row>
        <row r="548">
          <cell r="A548" t="str">
            <v>343000860822</v>
          </cell>
          <cell r="B548" t="str">
            <v>RENAISSANCE CS</v>
          </cell>
          <cell r="C548">
            <v>102892</v>
          </cell>
          <cell r="D548">
            <v>0</v>
          </cell>
          <cell r="E548">
            <v>35690</v>
          </cell>
          <cell r="F548" t="str">
            <v>N/A</v>
          </cell>
        </row>
        <row r="549">
          <cell r="A549" t="str">
            <v>343000860836</v>
          </cell>
          <cell r="B549" t="str">
            <v>OUR WORLD NEIGHBORHOOD CS</v>
          </cell>
          <cell r="C549">
            <v>179604</v>
          </cell>
          <cell r="D549">
            <v>0</v>
          </cell>
          <cell r="E549">
            <v>24573</v>
          </cell>
          <cell r="F549" t="str">
            <v>N/A</v>
          </cell>
        </row>
        <row r="550">
          <cell r="A550" t="str">
            <v>343000860932</v>
          </cell>
          <cell r="B550" t="str">
            <v>VOICE CS</v>
          </cell>
          <cell r="C550">
            <v>114482</v>
          </cell>
          <cell r="D550">
            <v>0</v>
          </cell>
          <cell r="E550">
            <v>6049</v>
          </cell>
          <cell r="F550" t="str">
            <v>N/A</v>
          </cell>
        </row>
        <row r="551">
          <cell r="A551" t="str">
            <v>343000860952</v>
          </cell>
          <cell r="B551" t="str">
            <v>GROWING UP GREEN CS</v>
          </cell>
          <cell r="C551">
            <v>82458</v>
          </cell>
          <cell r="D551">
            <v>0</v>
          </cell>
          <cell r="E551">
            <v>8493</v>
          </cell>
          <cell r="F551" t="str">
            <v>N/A</v>
          </cell>
        </row>
        <row r="552">
          <cell r="A552" t="str">
            <v>343000860968</v>
          </cell>
          <cell r="B552" t="str">
            <v>RENAISSANCE CHARTER HS - INNOVATION</v>
          </cell>
          <cell r="C552">
            <v>123279</v>
          </cell>
          <cell r="D552">
            <v>0</v>
          </cell>
          <cell r="E552">
            <v>6630</v>
          </cell>
          <cell r="F552" t="str">
            <v>N/A</v>
          </cell>
        </row>
        <row r="553">
          <cell r="A553" t="str">
            <v>343000860998</v>
          </cell>
          <cell r="B553" t="str">
            <v>ACADEMY OF THE CITY CS</v>
          </cell>
          <cell r="C553">
            <v>41881</v>
          </cell>
          <cell r="D553">
            <v>0</v>
          </cell>
          <cell r="E553">
            <v>4275</v>
          </cell>
          <cell r="F553" t="str">
            <v>N/A</v>
          </cell>
        </row>
        <row r="554">
          <cell r="A554" t="str">
            <v>350000010000</v>
          </cell>
          <cell r="B554" t="str">
            <v>RICHMOND</v>
          </cell>
          <cell r="C554">
            <v>17781034</v>
          </cell>
          <cell r="D554">
            <v>49880</v>
          </cell>
          <cell r="E554" t="e">
            <v>#N/A</v>
          </cell>
          <cell r="F554" t="str">
            <v>N/A</v>
          </cell>
        </row>
        <row r="555">
          <cell r="A555" t="str">
            <v>353100860959</v>
          </cell>
          <cell r="B555" t="str">
            <v>JOHN W LAVELLE PREP CS</v>
          </cell>
          <cell r="C555">
            <v>78908</v>
          </cell>
          <cell r="D555">
            <v>0</v>
          </cell>
          <cell r="E555">
            <v>3781</v>
          </cell>
          <cell r="F555" t="str">
            <v>N/A</v>
          </cell>
        </row>
        <row r="556">
          <cell r="A556" t="str">
            <v>353100860964</v>
          </cell>
          <cell r="B556" t="str">
            <v>STATEN ISLAND COMMUNITY CS</v>
          </cell>
          <cell r="C556">
            <v>43748</v>
          </cell>
          <cell r="D556">
            <v>0</v>
          </cell>
          <cell r="E556">
            <v>4148</v>
          </cell>
          <cell r="F556" t="str">
            <v>N/A</v>
          </cell>
        </row>
        <row r="557">
          <cell r="A557" t="str">
            <v>353100860984</v>
          </cell>
          <cell r="B557" t="str">
            <v>NEW WORLD PREP CS</v>
          </cell>
          <cell r="C557">
            <v>70567</v>
          </cell>
          <cell r="D557">
            <v>0</v>
          </cell>
          <cell r="E557">
            <v>5245</v>
          </cell>
          <cell r="F557" t="str">
            <v>N/A</v>
          </cell>
        </row>
        <row r="558">
          <cell r="A558" t="str">
            <v>400301060000</v>
          </cell>
          <cell r="B558" t="str">
            <v>LEWISTON-PORTER CSD</v>
          </cell>
          <cell r="C558">
            <v>203398</v>
          </cell>
          <cell r="D558">
            <v>0</v>
          </cell>
          <cell r="E558">
            <v>70594</v>
          </cell>
          <cell r="F558" t="str">
            <v>N/A</v>
          </cell>
        </row>
        <row r="559">
          <cell r="A559" t="str">
            <v>400400010000</v>
          </cell>
          <cell r="B559" t="str">
            <v>LOCKPORT CITY SD</v>
          </cell>
          <cell r="C559">
            <v>1293818</v>
          </cell>
          <cell r="D559">
            <v>172312</v>
          </cell>
          <cell r="E559">
            <v>326065</v>
          </cell>
          <cell r="F559" t="str">
            <v>N/A</v>
          </cell>
        </row>
        <row r="560">
          <cell r="A560" t="str">
            <v>400601060000</v>
          </cell>
          <cell r="B560" t="str">
            <v>NEWFANE CSD</v>
          </cell>
          <cell r="C560">
            <v>321995</v>
          </cell>
          <cell r="D560">
            <v>0</v>
          </cell>
          <cell r="E560">
            <v>89370</v>
          </cell>
          <cell r="F560" t="str">
            <v>N/A</v>
          </cell>
        </row>
        <row r="561">
          <cell r="A561" t="str">
            <v>400701060000</v>
          </cell>
          <cell r="B561" t="str">
            <v>NIAGARA-WHEATFIELD CSD</v>
          </cell>
          <cell r="C561">
            <v>474527</v>
          </cell>
          <cell r="D561">
            <v>0</v>
          </cell>
          <cell r="E561">
            <v>162350</v>
          </cell>
          <cell r="F561" t="str">
            <v>N/A</v>
          </cell>
        </row>
        <row r="562">
          <cell r="A562" t="str">
            <v>400701860890</v>
          </cell>
          <cell r="B562" t="str">
            <v>NIAGARA CS</v>
          </cell>
          <cell r="C562">
            <v>194936</v>
          </cell>
          <cell r="D562">
            <v>0</v>
          </cell>
          <cell r="E562">
            <v>13174</v>
          </cell>
          <cell r="F562" t="str">
            <v>N/A</v>
          </cell>
        </row>
        <row r="563">
          <cell r="A563" t="str">
            <v>400800010000</v>
          </cell>
          <cell r="B563" t="str">
            <v>NIAGARA FALLS CITY SD</v>
          </cell>
          <cell r="C563">
            <v>3057194</v>
          </cell>
          <cell r="D563">
            <v>0</v>
          </cell>
          <cell r="E563">
            <v>706084</v>
          </cell>
          <cell r="F563" t="str">
            <v>N/A</v>
          </cell>
        </row>
        <row r="564">
          <cell r="A564" t="str">
            <v>400900010000</v>
          </cell>
          <cell r="B564" t="str">
            <v>NORTH TONAWANDA CITY SD</v>
          </cell>
          <cell r="C564">
            <v>618909</v>
          </cell>
          <cell r="D564">
            <v>0</v>
          </cell>
          <cell r="E564">
            <v>150683</v>
          </cell>
          <cell r="F564" t="str">
            <v>N/A</v>
          </cell>
        </row>
        <row r="565">
          <cell r="A565" t="str">
            <v>401001060000</v>
          </cell>
          <cell r="B565" t="str">
            <v>STARPOINT CSD</v>
          </cell>
          <cell r="C565">
            <v>197404</v>
          </cell>
          <cell r="D565">
            <v>0</v>
          </cell>
          <cell r="E565">
            <v>68079</v>
          </cell>
          <cell r="F565" t="str">
            <v>N/A</v>
          </cell>
        </row>
        <row r="566">
          <cell r="A566" t="str">
            <v>401201060000</v>
          </cell>
          <cell r="B566" t="str">
            <v>ROYALTON-HARTLAND CSD</v>
          </cell>
          <cell r="C566">
            <v>166976</v>
          </cell>
          <cell r="D566">
            <v>0</v>
          </cell>
          <cell r="E566">
            <v>64424</v>
          </cell>
          <cell r="F566" t="str">
            <v>N/A</v>
          </cell>
        </row>
        <row r="567">
          <cell r="A567" t="str">
            <v>401301040000</v>
          </cell>
          <cell r="B567" t="str">
            <v>BARKER CSD</v>
          </cell>
          <cell r="C567">
            <v>194121</v>
          </cell>
          <cell r="D567">
            <v>0</v>
          </cell>
          <cell r="E567">
            <v>46963</v>
          </cell>
          <cell r="F567" t="str">
            <v>N/A</v>
          </cell>
        </row>
        <row r="568">
          <cell r="A568" t="str">
            <v>401501060000</v>
          </cell>
          <cell r="B568" t="str">
            <v>WILSON CSD</v>
          </cell>
          <cell r="C568">
            <v>171762</v>
          </cell>
          <cell r="D568">
            <v>0</v>
          </cell>
          <cell r="E568">
            <v>75076</v>
          </cell>
          <cell r="F568" t="str">
            <v>N/A</v>
          </cell>
        </row>
        <row r="569">
          <cell r="A569" t="str">
            <v>410401060000</v>
          </cell>
          <cell r="B569" t="str">
            <v>ADIRONDACK CSD</v>
          </cell>
          <cell r="C569">
            <v>289874</v>
          </cell>
          <cell r="D569">
            <v>0</v>
          </cell>
          <cell r="E569">
            <v>96418</v>
          </cell>
          <cell r="F569" t="str">
            <v>N/A</v>
          </cell>
        </row>
        <row r="570">
          <cell r="A570" t="str">
            <v>410601040000</v>
          </cell>
          <cell r="B570" t="str">
            <v>CAMDEN CSD</v>
          </cell>
          <cell r="C570">
            <v>443657</v>
          </cell>
          <cell r="D570">
            <v>0</v>
          </cell>
          <cell r="E570">
            <v>121417</v>
          </cell>
          <cell r="F570" t="str">
            <v>N/A</v>
          </cell>
        </row>
        <row r="571">
          <cell r="A571" t="str">
            <v>411101060000</v>
          </cell>
          <cell r="B571" t="str">
            <v>CLINTON CSD</v>
          </cell>
          <cell r="C571">
            <v>120671</v>
          </cell>
          <cell r="D571">
            <v>0</v>
          </cell>
          <cell r="E571">
            <v>41084</v>
          </cell>
          <cell r="F571" t="str">
            <v>N/A</v>
          </cell>
        </row>
        <row r="572">
          <cell r="A572" t="str">
            <v>411501060000</v>
          </cell>
          <cell r="B572" t="str">
            <v>NEW HARTFORD CSD</v>
          </cell>
          <cell r="C572">
            <v>250070</v>
          </cell>
          <cell r="D572">
            <v>0</v>
          </cell>
          <cell r="E572">
            <v>82568</v>
          </cell>
          <cell r="F572" t="str">
            <v>N/A</v>
          </cell>
        </row>
        <row r="573">
          <cell r="A573" t="str">
            <v>411504020000</v>
          </cell>
          <cell r="B573" t="str">
            <v>NY MILLS UFSD</v>
          </cell>
          <cell r="C573">
            <v>83130</v>
          </cell>
          <cell r="D573">
            <v>147372</v>
          </cell>
          <cell r="E573">
            <v>23664</v>
          </cell>
          <cell r="F573" t="str">
            <v>N/A</v>
          </cell>
        </row>
        <row r="574">
          <cell r="A574" t="str">
            <v>411603040000</v>
          </cell>
          <cell r="B574" t="str">
            <v>SAUQUOIT VALLEY CSD</v>
          </cell>
          <cell r="C574">
            <v>123636</v>
          </cell>
          <cell r="D574">
            <v>0</v>
          </cell>
          <cell r="E574">
            <v>39210</v>
          </cell>
          <cell r="F574" t="str">
            <v>N/A</v>
          </cell>
        </row>
        <row r="575">
          <cell r="A575" t="str">
            <v>411701040000</v>
          </cell>
          <cell r="B575" t="str">
            <v>REMSEN CSD</v>
          </cell>
          <cell r="C575">
            <v>86104</v>
          </cell>
          <cell r="D575">
            <v>0</v>
          </cell>
          <cell r="E575">
            <v>31816</v>
          </cell>
          <cell r="F575" t="str">
            <v>N/A</v>
          </cell>
        </row>
        <row r="576">
          <cell r="A576" t="str">
            <v>411800010000</v>
          </cell>
          <cell r="B576" t="str">
            <v>ROME CITY SD</v>
          </cell>
          <cell r="C576">
            <v>1498569</v>
          </cell>
          <cell r="D576">
            <v>0</v>
          </cell>
          <cell r="E576">
            <v>366701</v>
          </cell>
          <cell r="F576">
            <v>11257</v>
          </cell>
        </row>
        <row r="577">
          <cell r="A577" t="str">
            <v>411902040000</v>
          </cell>
          <cell r="B577" t="str">
            <v>WATERVILLE CSD</v>
          </cell>
          <cell r="C577">
            <v>209772</v>
          </cell>
          <cell r="D577">
            <v>0</v>
          </cell>
          <cell r="E577">
            <v>42027</v>
          </cell>
          <cell r="F577" t="str">
            <v>N/A</v>
          </cell>
        </row>
        <row r="578">
          <cell r="A578" t="str">
            <v>412000050000</v>
          </cell>
          <cell r="B578" t="str">
            <v>SHERRILL CITY SD</v>
          </cell>
          <cell r="C578">
            <v>229432</v>
          </cell>
          <cell r="D578">
            <v>0</v>
          </cell>
          <cell r="E578">
            <v>93643</v>
          </cell>
          <cell r="F578" t="str">
            <v>N/A</v>
          </cell>
        </row>
        <row r="579">
          <cell r="A579" t="str">
            <v>412201060000</v>
          </cell>
          <cell r="B579" t="str">
            <v>HOLLAND PATENT CSD</v>
          </cell>
          <cell r="C579">
            <v>164476</v>
          </cell>
          <cell r="D579">
            <v>0</v>
          </cell>
          <cell r="E579">
            <v>68896</v>
          </cell>
          <cell r="F579" t="str">
            <v>N/A</v>
          </cell>
        </row>
        <row r="580">
          <cell r="A580" t="str">
            <v>412300010000</v>
          </cell>
          <cell r="B580" t="str">
            <v>UTICA CITY SD</v>
          </cell>
          <cell r="C580">
            <v>6331609</v>
          </cell>
          <cell r="D580">
            <v>0</v>
          </cell>
          <cell r="E580">
            <v>869186</v>
          </cell>
          <cell r="F580">
            <v>244207</v>
          </cell>
        </row>
        <row r="581">
          <cell r="A581" t="str">
            <v>412300861058</v>
          </cell>
          <cell r="B581" t="str">
            <v>UTICA ACADEMY OF SCIENCE CS</v>
          </cell>
          <cell r="C581">
            <v>76569</v>
          </cell>
          <cell r="D581">
            <v>0</v>
          </cell>
          <cell r="E581">
            <v>9747</v>
          </cell>
          <cell r="F581" t="str">
            <v>N/A</v>
          </cell>
        </row>
        <row r="582">
          <cell r="A582" t="str">
            <v>412801040000</v>
          </cell>
          <cell r="B582" t="str">
            <v>WESTMORELAND CSD</v>
          </cell>
          <cell r="C582">
            <v>102443</v>
          </cell>
          <cell r="D582">
            <v>0</v>
          </cell>
          <cell r="E582">
            <v>36909</v>
          </cell>
          <cell r="F582" t="str">
            <v>N/A</v>
          </cell>
        </row>
        <row r="583">
          <cell r="A583" t="str">
            <v>412901040000</v>
          </cell>
          <cell r="B583" t="str">
            <v>ORISKANY CSD</v>
          </cell>
          <cell r="C583">
            <v>95792</v>
          </cell>
          <cell r="D583">
            <v>56682</v>
          </cell>
          <cell r="E583">
            <v>27446</v>
          </cell>
          <cell r="F583" t="str">
            <v>N/A</v>
          </cell>
        </row>
        <row r="584">
          <cell r="A584" t="str">
            <v>412902060000</v>
          </cell>
          <cell r="B584" t="str">
            <v>WHITESBORO CSD</v>
          </cell>
          <cell r="C584">
            <v>397853</v>
          </cell>
          <cell r="D584">
            <v>0</v>
          </cell>
          <cell r="E584">
            <v>115031</v>
          </cell>
          <cell r="F584" t="str">
            <v>N/A</v>
          </cell>
        </row>
        <row r="585">
          <cell r="A585" t="str">
            <v>420101060000</v>
          </cell>
          <cell r="B585" t="str">
            <v>WEST GENESEE CSD</v>
          </cell>
          <cell r="C585">
            <v>342151</v>
          </cell>
          <cell r="D585">
            <v>9069</v>
          </cell>
          <cell r="E585">
            <v>126195</v>
          </cell>
          <cell r="F585" t="str">
            <v>N/A</v>
          </cell>
        </row>
        <row r="586">
          <cell r="A586" t="str">
            <v>420303060000</v>
          </cell>
          <cell r="B586" t="str">
            <v>NORTH SYRACUSE CSD</v>
          </cell>
          <cell r="C586">
            <v>985625</v>
          </cell>
          <cell r="D586">
            <v>0</v>
          </cell>
          <cell r="E586">
            <v>265598</v>
          </cell>
          <cell r="F586" t="str">
            <v>N/A</v>
          </cell>
        </row>
        <row r="587">
          <cell r="A587" t="str">
            <v>420401060000</v>
          </cell>
          <cell r="B587" t="str">
            <v>EAST SYRACUSE-MINOA CSD</v>
          </cell>
          <cell r="C587">
            <v>420304</v>
          </cell>
          <cell r="D587">
            <v>0</v>
          </cell>
          <cell r="E587">
            <v>111422</v>
          </cell>
          <cell r="F587" t="str">
            <v>N/A</v>
          </cell>
        </row>
        <row r="588">
          <cell r="A588" t="str">
            <v>420411060000</v>
          </cell>
          <cell r="B588" t="str">
            <v>JAMESVILLE-DEWITT CSD</v>
          </cell>
          <cell r="C588">
            <v>182866</v>
          </cell>
          <cell r="D588">
            <v>13604</v>
          </cell>
          <cell r="E588">
            <v>73119</v>
          </cell>
          <cell r="F588" t="str">
            <v>N/A</v>
          </cell>
        </row>
        <row r="589">
          <cell r="A589" t="str">
            <v>420501060000</v>
          </cell>
          <cell r="B589" t="str">
            <v>JORDAN-ELBRIDGE CSD</v>
          </cell>
          <cell r="C589">
            <v>194200</v>
          </cell>
          <cell r="D589">
            <v>0</v>
          </cell>
          <cell r="E589">
            <v>65891</v>
          </cell>
          <cell r="F589" t="str">
            <v>N/A</v>
          </cell>
        </row>
        <row r="590">
          <cell r="A590" t="str">
            <v>420601040000</v>
          </cell>
          <cell r="B590" t="str">
            <v>FABIUS-POMPEY CSD</v>
          </cell>
          <cell r="C590">
            <v>81625</v>
          </cell>
          <cell r="D590">
            <v>22673</v>
          </cell>
          <cell r="E590">
            <v>27822</v>
          </cell>
          <cell r="F590" t="str">
            <v>N/A</v>
          </cell>
        </row>
        <row r="591">
          <cell r="A591" t="str">
            <v>420701060000</v>
          </cell>
          <cell r="B591" t="str">
            <v>WESTHILL CSD</v>
          </cell>
          <cell r="C591">
            <v>88148</v>
          </cell>
          <cell r="D591">
            <v>74820</v>
          </cell>
          <cell r="E591">
            <v>40134</v>
          </cell>
          <cell r="F591" t="str">
            <v>N/A</v>
          </cell>
        </row>
        <row r="592">
          <cell r="A592" t="str">
            <v>420702030000</v>
          </cell>
          <cell r="B592" t="str">
            <v>SOLVAY UFSD</v>
          </cell>
          <cell r="C592">
            <v>310658</v>
          </cell>
          <cell r="D592">
            <v>0</v>
          </cell>
          <cell r="E592">
            <v>71768</v>
          </cell>
          <cell r="F592" t="str">
            <v>N/A</v>
          </cell>
        </row>
        <row r="593">
          <cell r="A593" t="str">
            <v>420807040000</v>
          </cell>
          <cell r="B593" t="str">
            <v>LA FAYETTE CSD</v>
          </cell>
          <cell r="C593">
            <v>65726</v>
          </cell>
          <cell r="D593">
            <v>0</v>
          </cell>
          <cell r="E593">
            <v>30091</v>
          </cell>
          <cell r="F593" t="str">
            <v>N/A</v>
          </cell>
        </row>
        <row r="594">
          <cell r="A594" t="str">
            <v>420901060000</v>
          </cell>
          <cell r="B594" t="str">
            <v>BALDWINSVILLE CSD</v>
          </cell>
          <cell r="C594">
            <v>463967</v>
          </cell>
          <cell r="D594">
            <v>0</v>
          </cell>
          <cell r="E594">
            <v>147188</v>
          </cell>
          <cell r="F594" t="str">
            <v>N/A</v>
          </cell>
        </row>
        <row r="595">
          <cell r="A595" t="str">
            <v>421001060000</v>
          </cell>
          <cell r="B595" t="str">
            <v>FAYETTEVILLE-MANLIUS CS</v>
          </cell>
          <cell r="C595">
            <v>137502</v>
          </cell>
          <cell r="D595">
            <v>0</v>
          </cell>
          <cell r="E595">
            <v>87765</v>
          </cell>
          <cell r="F595" t="str">
            <v>N/A</v>
          </cell>
        </row>
        <row r="596">
          <cell r="A596" t="str">
            <v>421101060000</v>
          </cell>
          <cell r="B596" t="str">
            <v>MARCELLUS CSD</v>
          </cell>
          <cell r="C596">
            <v>118728</v>
          </cell>
          <cell r="D596">
            <v>0</v>
          </cell>
          <cell r="E596">
            <v>58992</v>
          </cell>
          <cell r="F596" t="str">
            <v>N/A</v>
          </cell>
        </row>
        <row r="597">
          <cell r="A597" t="str">
            <v>421201040000</v>
          </cell>
          <cell r="B597" t="str">
            <v>ONONDAGA CSD</v>
          </cell>
          <cell r="C597">
            <v>108432</v>
          </cell>
          <cell r="D597">
            <v>0</v>
          </cell>
          <cell r="E597">
            <v>32383</v>
          </cell>
          <cell r="F597" t="str">
            <v>N/A</v>
          </cell>
        </row>
        <row r="598">
          <cell r="A598" t="str">
            <v>421501060000</v>
          </cell>
          <cell r="B598" t="str">
            <v>LIVERPOOL CSD</v>
          </cell>
          <cell r="C598">
            <v>865242</v>
          </cell>
          <cell r="D598">
            <v>0</v>
          </cell>
          <cell r="E598">
            <v>234397</v>
          </cell>
          <cell r="F598" t="str">
            <v>N/A</v>
          </cell>
        </row>
        <row r="599">
          <cell r="A599" t="str">
            <v>421504020000</v>
          </cell>
          <cell r="B599" t="str">
            <v>LYNCOURT UFSD</v>
          </cell>
          <cell r="C599">
            <v>91382</v>
          </cell>
          <cell r="D599">
            <v>0</v>
          </cell>
          <cell r="E599">
            <v>10954</v>
          </cell>
          <cell r="F599" t="str">
            <v>N/A</v>
          </cell>
        </row>
        <row r="600">
          <cell r="A600" t="str">
            <v>421601060000</v>
          </cell>
          <cell r="B600" t="str">
            <v>SKANEATELES CSD</v>
          </cell>
          <cell r="C600">
            <v>120212</v>
          </cell>
          <cell r="D600">
            <v>0</v>
          </cell>
          <cell r="E600">
            <v>49963</v>
          </cell>
          <cell r="F600" t="str">
            <v>N/A</v>
          </cell>
        </row>
        <row r="601">
          <cell r="A601" t="str">
            <v>421800010000</v>
          </cell>
          <cell r="B601" t="str">
            <v>SYRACUSE CITY SD</v>
          </cell>
          <cell r="C601">
            <v>11662258</v>
          </cell>
          <cell r="D601">
            <v>238063</v>
          </cell>
          <cell r="E601">
            <v>2123800</v>
          </cell>
          <cell r="F601">
            <v>441198</v>
          </cell>
        </row>
        <row r="602">
          <cell r="A602" t="str">
            <v>421800860845</v>
          </cell>
          <cell r="B602" t="str">
            <v>SOUTHSIDE ACADEMY CS</v>
          </cell>
          <cell r="C602">
            <v>329436</v>
          </cell>
          <cell r="D602">
            <v>0</v>
          </cell>
          <cell r="E602">
            <v>28707</v>
          </cell>
          <cell r="F602" t="str">
            <v>N/A</v>
          </cell>
        </row>
        <row r="603">
          <cell r="A603" t="str">
            <v>421800860854</v>
          </cell>
          <cell r="B603" t="str">
            <v>SYRACUSE ACADEMY OF SCIENCE CS</v>
          </cell>
          <cell r="C603">
            <v>241788</v>
          </cell>
          <cell r="D603">
            <v>0</v>
          </cell>
          <cell r="E603">
            <v>19694</v>
          </cell>
          <cell r="F603" t="str">
            <v>N/A</v>
          </cell>
        </row>
        <row r="604">
          <cell r="A604" t="str">
            <v>421902040000</v>
          </cell>
          <cell r="B604" t="str">
            <v>TULLY CSD</v>
          </cell>
          <cell r="C604">
            <v>127632</v>
          </cell>
          <cell r="D604">
            <v>0</v>
          </cell>
          <cell r="E604">
            <v>37765</v>
          </cell>
          <cell r="F604" t="str">
            <v>N/A</v>
          </cell>
        </row>
        <row r="605">
          <cell r="A605" t="str">
            <v>430300050000</v>
          </cell>
          <cell r="B605" t="str">
            <v>CANANDAIGUA CITY SD</v>
          </cell>
          <cell r="C605">
            <v>422225</v>
          </cell>
          <cell r="D605">
            <v>99760</v>
          </cell>
          <cell r="E605">
            <v>148047</v>
          </cell>
          <cell r="F605" t="str">
            <v>N/A</v>
          </cell>
        </row>
        <row r="606">
          <cell r="A606" t="str">
            <v>430501040000</v>
          </cell>
          <cell r="B606" t="str">
            <v>EAST BLOOMFIELD CSD</v>
          </cell>
          <cell r="C606">
            <v>86848</v>
          </cell>
          <cell r="D606">
            <v>0</v>
          </cell>
          <cell r="E606">
            <v>37888</v>
          </cell>
          <cell r="F606" t="str">
            <v>N/A</v>
          </cell>
        </row>
        <row r="607">
          <cell r="A607" t="str">
            <v>430700010000</v>
          </cell>
          <cell r="B607" t="str">
            <v>GENEVA CITY SD</v>
          </cell>
          <cell r="C607">
            <v>683687</v>
          </cell>
          <cell r="D607">
            <v>0</v>
          </cell>
          <cell r="E607">
            <v>154780</v>
          </cell>
          <cell r="F607" t="str">
            <v>N/A</v>
          </cell>
        </row>
        <row r="608">
          <cell r="A608" t="str">
            <v>430901060000</v>
          </cell>
          <cell r="B608" t="str">
            <v>GORHAM-MIDDLESEX CSD (M</v>
          </cell>
          <cell r="C608">
            <v>311101</v>
          </cell>
          <cell r="D608">
            <v>0</v>
          </cell>
          <cell r="E608">
            <v>62709</v>
          </cell>
          <cell r="F608" t="str">
            <v>N/A</v>
          </cell>
        </row>
        <row r="609">
          <cell r="A609" t="str">
            <v>431101040000</v>
          </cell>
          <cell r="B609" t="str">
            <v>MANCHESTER-SHORTSVILLE</v>
          </cell>
          <cell r="C609">
            <v>95724</v>
          </cell>
          <cell r="D609">
            <v>0</v>
          </cell>
          <cell r="E609">
            <v>39625</v>
          </cell>
          <cell r="F609" t="str">
            <v>N/A</v>
          </cell>
        </row>
        <row r="610">
          <cell r="A610" t="str">
            <v>431201040000</v>
          </cell>
          <cell r="B610" t="str">
            <v>NAPLES CSD</v>
          </cell>
          <cell r="C610">
            <v>154876</v>
          </cell>
          <cell r="D610">
            <v>0</v>
          </cell>
          <cell r="E610">
            <v>52498</v>
          </cell>
          <cell r="F610" t="str">
            <v>N/A</v>
          </cell>
        </row>
        <row r="611">
          <cell r="A611" t="str">
            <v>431301060000</v>
          </cell>
          <cell r="B611" t="str">
            <v>PHELPS-CLIFTON SPRINGS</v>
          </cell>
          <cell r="C611">
            <v>205349</v>
          </cell>
          <cell r="D611">
            <v>0</v>
          </cell>
          <cell r="E611">
            <v>61509</v>
          </cell>
          <cell r="F611" t="str">
            <v>N/A</v>
          </cell>
        </row>
        <row r="612">
          <cell r="A612" t="str">
            <v>431401040000</v>
          </cell>
          <cell r="B612" t="str">
            <v>HONEOYE CSD</v>
          </cell>
          <cell r="C612">
            <v>154287</v>
          </cell>
          <cell r="D612">
            <v>0</v>
          </cell>
          <cell r="E612">
            <v>45093</v>
          </cell>
          <cell r="F612" t="str">
            <v>N/A</v>
          </cell>
        </row>
        <row r="613">
          <cell r="A613" t="str">
            <v>431701060000</v>
          </cell>
          <cell r="B613" t="str">
            <v>VICTOR CSD</v>
          </cell>
          <cell r="C613">
            <v>201837</v>
          </cell>
          <cell r="D613">
            <v>0</v>
          </cell>
          <cell r="E613">
            <v>72650</v>
          </cell>
          <cell r="F613" t="str">
            <v>N/A</v>
          </cell>
        </row>
        <row r="614">
          <cell r="A614" t="str">
            <v>440102060000</v>
          </cell>
          <cell r="B614" t="str">
            <v>WASHINGTONVILLE CSD</v>
          </cell>
          <cell r="C614">
            <v>228551</v>
          </cell>
          <cell r="D614">
            <v>6802</v>
          </cell>
          <cell r="E614">
            <v>120504</v>
          </cell>
          <cell r="F614" t="str">
            <v>N/A</v>
          </cell>
        </row>
        <row r="615">
          <cell r="A615" t="str">
            <v>440201020000</v>
          </cell>
          <cell r="B615" t="str">
            <v>CHESTER UFSD</v>
          </cell>
          <cell r="C615">
            <v>77761</v>
          </cell>
          <cell r="D615">
            <v>0</v>
          </cell>
          <cell r="E615">
            <v>19555</v>
          </cell>
          <cell r="F615" t="str">
            <v>N/A</v>
          </cell>
        </row>
        <row r="616">
          <cell r="A616" t="str">
            <v>440301060000</v>
          </cell>
          <cell r="B616" t="str">
            <v>CORNWALL CSD</v>
          </cell>
          <cell r="C616">
            <v>207773</v>
          </cell>
          <cell r="D616">
            <v>9069</v>
          </cell>
          <cell r="E616">
            <v>60636</v>
          </cell>
          <cell r="F616" t="str">
            <v>N/A</v>
          </cell>
        </row>
        <row r="617">
          <cell r="A617" t="str">
            <v>440401060000</v>
          </cell>
          <cell r="B617" t="str">
            <v>PINE BUSH CSD</v>
          </cell>
          <cell r="C617">
            <v>515577</v>
          </cell>
          <cell r="D617">
            <v>0</v>
          </cell>
          <cell r="E617">
            <v>145492</v>
          </cell>
          <cell r="F617" t="str">
            <v>N/A</v>
          </cell>
        </row>
        <row r="618">
          <cell r="A618" t="str">
            <v>440601040000</v>
          </cell>
          <cell r="B618" t="str">
            <v>GOSHEN CSD</v>
          </cell>
          <cell r="C618">
            <v>205006</v>
          </cell>
          <cell r="D618">
            <v>47613</v>
          </cell>
          <cell r="E618">
            <v>64808</v>
          </cell>
          <cell r="F618" t="str">
            <v>N/A</v>
          </cell>
        </row>
        <row r="619">
          <cell r="A619" t="str">
            <v>440901040000</v>
          </cell>
          <cell r="B619" t="str">
            <v>HIGHLAND FALLS CSD</v>
          </cell>
          <cell r="C619">
            <v>85335</v>
          </cell>
          <cell r="D619">
            <v>0</v>
          </cell>
          <cell r="E619">
            <v>33093</v>
          </cell>
          <cell r="F619" t="str">
            <v>N/A</v>
          </cell>
        </row>
        <row r="620">
          <cell r="A620" t="str">
            <v>441000010000</v>
          </cell>
          <cell r="B620" t="str">
            <v>MIDDLETOWN CITY SD</v>
          </cell>
          <cell r="C620">
            <v>1889183</v>
          </cell>
          <cell r="D620">
            <v>65751</v>
          </cell>
          <cell r="E620">
            <v>290986</v>
          </cell>
          <cell r="F620" t="str">
            <v>N/A</v>
          </cell>
        </row>
        <row r="621">
          <cell r="A621" t="str">
            <v>441101040000</v>
          </cell>
          <cell r="B621" t="str">
            <v>MINISINK VALLEY CSD</v>
          </cell>
          <cell r="C621">
            <v>289582</v>
          </cell>
          <cell r="D621">
            <v>0</v>
          </cell>
          <cell r="E621">
            <v>87820</v>
          </cell>
          <cell r="F621" t="str">
            <v>N/A</v>
          </cell>
        </row>
        <row r="622">
          <cell r="A622" t="str">
            <v>441201060000</v>
          </cell>
          <cell r="B622" t="str">
            <v>MONROE-WOODBURY CSD</v>
          </cell>
          <cell r="C622">
            <v>505834</v>
          </cell>
          <cell r="D622">
            <v>0</v>
          </cell>
          <cell r="E622">
            <v>161500</v>
          </cell>
          <cell r="F622" t="str">
            <v>N/A</v>
          </cell>
        </row>
        <row r="623">
          <cell r="A623" t="str">
            <v>441202020000</v>
          </cell>
          <cell r="B623" t="str">
            <v>KIRYAS JOEL VILLAGE UFS</v>
          </cell>
          <cell r="C623">
            <v>5257223</v>
          </cell>
          <cell r="D623">
            <v>0</v>
          </cell>
          <cell r="E623">
            <v>557006</v>
          </cell>
          <cell r="F623" t="str">
            <v>N/A</v>
          </cell>
        </row>
        <row r="624">
          <cell r="A624" t="str">
            <v>441301060000</v>
          </cell>
          <cell r="B624" t="str">
            <v>VALLEY CSD (MONTGOMERY)</v>
          </cell>
          <cell r="C624">
            <v>444974</v>
          </cell>
          <cell r="D624">
            <v>0</v>
          </cell>
          <cell r="E624">
            <v>155041</v>
          </cell>
          <cell r="F624" t="str">
            <v>N/A</v>
          </cell>
        </row>
        <row r="625">
          <cell r="A625" t="str">
            <v>441600010000</v>
          </cell>
          <cell r="B625" t="str">
            <v>NEWBURGH CITY SD</v>
          </cell>
          <cell r="C625">
            <v>3142601</v>
          </cell>
          <cell r="D625">
            <v>0</v>
          </cell>
          <cell r="E625">
            <v>689152</v>
          </cell>
          <cell r="F625" t="str">
            <v>N/A</v>
          </cell>
        </row>
        <row r="626">
          <cell r="A626" t="str">
            <v>441600861060</v>
          </cell>
          <cell r="B626" t="str">
            <v>NEWBURGH PREP CHS</v>
          </cell>
          <cell r="C626">
            <v>20591</v>
          </cell>
          <cell r="D626">
            <v>0</v>
          </cell>
          <cell r="E626">
            <v>4386</v>
          </cell>
          <cell r="F626" t="str">
            <v>N/A</v>
          </cell>
        </row>
        <row r="627">
          <cell r="A627" t="str">
            <v>441800050000</v>
          </cell>
          <cell r="B627" t="str">
            <v>PORT JERVIS CITY SD</v>
          </cell>
          <cell r="C627">
            <v>574484</v>
          </cell>
          <cell r="D627">
            <v>0</v>
          </cell>
          <cell r="E627">
            <v>150144</v>
          </cell>
          <cell r="F627" t="str">
            <v>N/A</v>
          </cell>
        </row>
        <row r="628">
          <cell r="A628" t="str">
            <v>441903020000</v>
          </cell>
          <cell r="B628" t="str">
            <v>TUXEDO UFSD</v>
          </cell>
          <cell r="C628">
            <v>9223</v>
          </cell>
          <cell r="D628">
            <v>0</v>
          </cell>
          <cell r="E628">
            <v>9750</v>
          </cell>
          <cell r="F628" t="str">
            <v>N/A</v>
          </cell>
        </row>
        <row r="629">
          <cell r="A629" t="str">
            <v>442101060000</v>
          </cell>
          <cell r="B629" t="str">
            <v>WARWICK VALLEY CSD</v>
          </cell>
          <cell r="C629">
            <v>187738</v>
          </cell>
          <cell r="D629">
            <v>0</v>
          </cell>
          <cell r="E629">
            <v>108834</v>
          </cell>
          <cell r="F629" t="str">
            <v>N/A</v>
          </cell>
        </row>
        <row r="630">
          <cell r="A630" t="str">
            <v>442111020000</v>
          </cell>
          <cell r="B630" t="str">
            <v>GREENWOOD LAKE UFSD</v>
          </cell>
          <cell r="C630">
            <v>99901</v>
          </cell>
          <cell r="D630">
            <v>0</v>
          </cell>
          <cell r="E630">
            <v>24937</v>
          </cell>
          <cell r="F630" t="str">
            <v>N/A</v>
          </cell>
        </row>
        <row r="631">
          <cell r="A631" t="str">
            <v>442115020000</v>
          </cell>
          <cell r="B631" t="str">
            <v>FLORIDA UFSD</v>
          </cell>
          <cell r="C631">
            <v>63258</v>
          </cell>
          <cell r="D631">
            <v>0</v>
          </cell>
          <cell r="E631">
            <v>15728</v>
          </cell>
          <cell r="F631" t="str">
            <v>N/A</v>
          </cell>
        </row>
        <row r="632">
          <cell r="A632" t="str">
            <v>450101060000</v>
          </cell>
          <cell r="B632" t="str">
            <v>ALBION CSD</v>
          </cell>
          <cell r="C632">
            <v>499515</v>
          </cell>
          <cell r="D632">
            <v>20405</v>
          </cell>
          <cell r="E632">
            <v>111757</v>
          </cell>
          <cell r="F632" t="str">
            <v>N/A</v>
          </cell>
        </row>
        <row r="633">
          <cell r="A633" t="str">
            <v>450607040000</v>
          </cell>
          <cell r="B633" t="str">
            <v>KENDALL CSD</v>
          </cell>
          <cell r="C633">
            <v>111708</v>
          </cell>
          <cell r="D633">
            <v>0</v>
          </cell>
          <cell r="E633">
            <v>38780</v>
          </cell>
          <cell r="F633" t="str">
            <v>N/A</v>
          </cell>
        </row>
        <row r="634">
          <cell r="A634" t="str">
            <v>450704040000</v>
          </cell>
          <cell r="B634" t="str">
            <v>HOLLEY CSD</v>
          </cell>
          <cell r="C634">
            <v>159492</v>
          </cell>
          <cell r="D634">
            <v>0</v>
          </cell>
          <cell r="E634">
            <v>49787</v>
          </cell>
          <cell r="F634" t="str">
            <v>N/A</v>
          </cell>
        </row>
        <row r="635">
          <cell r="A635" t="str">
            <v>450801060000</v>
          </cell>
          <cell r="B635" t="str">
            <v>MEDINA CSD</v>
          </cell>
          <cell r="C635">
            <v>450110</v>
          </cell>
          <cell r="D635">
            <v>0</v>
          </cell>
          <cell r="E635">
            <v>125300</v>
          </cell>
          <cell r="F635" t="str">
            <v>N/A</v>
          </cell>
        </row>
        <row r="636">
          <cell r="A636" t="str">
            <v>451001040000</v>
          </cell>
          <cell r="B636" t="str">
            <v>LYNDONVILLE CSD</v>
          </cell>
          <cell r="C636">
            <v>150670</v>
          </cell>
          <cell r="D636">
            <v>0</v>
          </cell>
          <cell r="E636">
            <v>41967</v>
          </cell>
          <cell r="F636" t="str">
            <v>N/A</v>
          </cell>
        </row>
        <row r="637">
          <cell r="A637" t="str">
            <v>460102040000</v>
          </cell>
          <cell r="B637" t="str">
            <v>ALTMAR PARISH-WILLIAMST</v>
          </cell>
          <cell r="C637">
            <v>308078</v>
          </cell>
          <cell r="D637">
            <v>0</v>
          </cell>
          <cell r="E637">
            <v>80400</v>
          </cell>
          <cell r="F637" t="str">
            <v>N/A</v>
          </cell>
        </row>
        <row r="638">
          <cell r="A638" t="str">
            <v>460500010000</v>
          </cell>
          <cell r="B638" t="str">
            <v>FULTON CITY SD</v>
          </cell>
          <cell r="C638">
            <v>885671</v>
          </cell>
          <cell r="D638">
            <v>0</v>
          </cell>
          <cell r="E638">
            <v>231952</v>
          </cell>
          <cell r="F638" t="str">
            <v>N/A</v>
          </cell>
        </row>
        <row r="639">
          <cell r="A639" t="str">
            <v>460701040000</v>
          </cell>
          <cell r="B639" t="str">
            <v>HANNIBAL CSD</v>
          </cell>
          <cell r="C639">
            <v>430372</v>
          </cell>
          <cell r="D639">
            <v>0</v>
          </cell>
          <cell r="E639">
            <v>84115</v>
          </cell>
          <cell r="F639" t="str">
            <v>N/A</v>
          </cell>
        </row>
        <row r="640">
          <cell r="A640" t="str">
            <v>460801060000</v>
          </cell>
          <cell r="B640" t="str">
            <v>CENTRAL SQUARE CSD</v>
          </cell>
          <cell r="C640">
            <v>562589</v>
          </cell>
          <cell r="D640">
            <v>0</v>
          </cell>
          <cell r="E640">
            <v>188277</v>
          </cell>
          <cell r="F640" t="str">
            <v>N/A</v>
          </cell>
        </row>
        <row r="641">
          <cell r="A641" t="str">
            <v>460901060000</v>
          </cell>
          <cell r="B641" t="str">
            <v>MEXICO CSD</v>
          </cell>
          <cell r="C641">
            <v>423518</v>
          </cell>
          <cell r="D641">
            <v>0</v>
          </cell>
          <cell r="E641">
            <v>135693</v>
          </cell>
          <cell r="F641" t="str">
            <v>N/A</v>
          </cell>
        </row>
        <row r="642">
          <cell r="A642" t="str">
            <v>461300010000</v>
          </cell>
          <cell r="B642" t="str">
            <v>OSWEGO CITY SD</v>
          </cell>
          <cell r="C642">
            <v>963159</v>
          </cell>
          <cell r="D642">
            <v>27207</v>
          </cell>
          <cell r="E642">
            <v>255656</v>
          </cell>
          <cell r="F642" t="str">
            <v>N/A</v>
          </cell>
        </row>
        <row r="643">
          <cell r="A643" t="str">
            <v>461801040000</v>
          </cell>
          <cell r="B643" t="str">
            <v>PULASKI CSD</v>
          </cell>
          <cell r="C643">
            <v>242839</v>
          </cell>
          <cell r="D643">
            <v>0</v>
          </cell>
          <cell r="E643">
            <v>70511</v>
          </cell>
          <cell r="F643" t="str">
            <v>N/A</v>
          </cell>
        </row>
        <row r="644">
          <cell r="A644" t="str">
            <v>461901040000</v>
          </cell>
          <cell r="B644" t="str">
            <v>SANDY CREEK CSD</v>
          </cell>
          <cell r="C644">
            <v>235836</v>
          </cell>
          <cell r="D644">
            <v>0</v>
          </cell>
          <cell r="E644">
            <v>50677</v>
          </cell>
          <cell r="F644" t="str">
            <v>N/A</v>
          </cell>
        </row>
        <row r="645">
          <cell r="A645" t="str">
            <v>462001060000</v>
          </cell>
          <cell r="B645" t="str">
            <v>PHOENIX CSD</v>
          </cell>
          <cell r="C645">
            <v>374069</v>
          </cell>
          <cell r="D645">
            <v>0</v>
          </cell>
          <cell r="E645">
            <v>87156</v>
          </cell>
          <cell r="F645" t="str">
            <v>N/A</v>
          </cell>
        </row>
        <row r="646">
          <cell r="A646" t="str">
            <v>470202040000</v>
          </cell>
          <cell r="B646" t="str">
            <v>GILBERTSVILLE-MOUNT UPT</v>
          </cell>
          <cell r="C646">
            <v>91642</v>
          </cell>
          <cell r="D646">
            <v>0</v>
          </cell>
          <cell r="E646">
            <v>24783</v>
          </cell>
          <cell r="F646" t="str">
            <v>N/A</v>
          </cell>
        </row>
        <row r="647">
          <cell r="A647" t="str">
            <v>470501040000</v>
          </cell>
          <cell r="B647" t="str">
            <v>EDMESTON CSD</v>
          </cell>
          <cell r="C647">
            <v>119064</v>
          </cell>
          <cell r="D647">
            <v>0</v>
          </cell>
          <cell r="E647">
            <v>31465</v>
          </cell>
          <cell r="F647" t="str">
            <v>N/A</v>
          </cell>
        </row>
        <row r="648">
          <cell r="A648" t="str">
            <v>470801040000</v>
          </cell>
          <cell r="B648" t="str">
            <v>LAURENS CSD</v>
          </cell>
          <cell r="C648">
            <v>94794</v>
          </cell>
          <cell r="D648">
            <v>0</v>
          </cell>
          <cell r="E648">
            <v>21428</v>
          </cell>
          <cell r="F648" t="str">
            <v>N/A</v>
          </cell>
        </row>
        <row r="649">
          <cell r="A649" t="str">
            <v>470901040000</v>
          </cell>
          <cell r="B649" t="str">
            <v>SCHENEVUS CSD</v>
          </cell>
          <cell r="C649">
            <v>58054</v>
          </cell>
          <cell r="D649">
            <v>0</v>
          </cell>
          <cell r="E649">
            <v>16969</v>
          </cell>
          <cell r="F649" t="str">
            <v>N/A</v>
          </cell>
        </row>
        <row r="650">
          <cell r="A650" t="str">
            <v>471101040000</v>
          </cell>
          <cell r="B650" t="str">
            <v>MILFORD CSD</v>
          </cell>
          <cell r="C650">
            <v>92875</v>
          </cell>
          <cell r="D650">
            <v>0</v>
          </cell>
          <cell r="E650">
            <v>15963</v>
          </cell>
          <cell r="F650" t="str">
            <v>N/A</v>
          </cell>
        </row>
        <row r="651">
          <cell r="A651" t="str">
            <v>471201040000</v>
          </cell>
          <cell r="B651" t="str">
            <v>MORRIS CSD</v>
          </cell>
          <cell r="C651">
            <v>124682</v>
          </cell>
          <cell r="D651">
            <v>0</v>
          </cell>
          <cell r="E651">
            <v>17264</v>
          </cell>
          <cell r="F651" t="str">
            <v>N/A</v>
          </cell>
        </row>
        <row r="652">
          <cell r="A652" t="str">
            <v>471400010000</v>
          </cell>
          <cell r="B652" t="str">
            <v>ONEONTA CITY SD</v>
          </cell>
          <cell r="C652">
            <v>411854</v>
          </cell>
          <cell r="D652">
            <v>0</v>
          </cell>
          <cell r="E652">
            <v>89773</v>
          </cell>
          <cell r="F652" t="str">
            <v>N/A</v>
          </cell>
        </row>
        <row r="653">
          <cell r="A653" t="str">
            <v>471601040000</v>
          </cell>
          <cell r="B653" t="str">
            <v>OTEGO-UNADILLA CSD</v>
          </cell>
          <cell r="C653">
            <v>188012</v>
          </cell>
          <cell r="D653">
            <v>0</v>
          </cell>
          <cell r="E653">
            <v>73670</v>
          </cell>
          <cell r="F653" t="str">
            <v>N/A</v>
          </cell>
        </row>
        <row r="654">
          <cell r="A654" t="str">
            <v>471701040000</v>
          </cell>
          <cell r="B654" t="str">
            <v>COOPERSTOWN CSD</v>
          </cell>
          <cell r="C654">
            <v>174402</v>
          </cell>
          <cell r="D654">
            <v>2267</v>
          </cell>
          <cell r="E654">
            <v>47728</v>
          </cell>
          <cell r="F654" t="str">
            <v>N/A</v>
          </cell>
        </row>
        <row r="655">
          <cell r="A655" t="str">
            <v>472001040000</v>
          </cell>
          <cell r="B655" t="str">
            <v>RICHFIELD SPRINGS CSD</v>
          </cell>
          <cell r="C655">
            <v>141453</v>
          </cell>
          <cell r="D655">
            <v>0</v>
          </cell>
          <cell r="E655">
            <v>46286</v>
          </cell>
          <cell r="F655" t="str">
            <v>N/A</v>
          </cell>
        </row>
        <row r="656">
          <cell r="A656" t="str">
            <v>472202040000</v>
          </cell>
          <cell r="B656" t="str">
            <v>CHERRY VALLEY-SPRINGFIE</v>
          </cell>
          <cell r="C656">
            <v>133772</v>
          </cell>
          <cell r="D656">
            <v>0</v>
          </cell>
          <cell r="E656">
            <v>39516</v>
          </cell>
          <cell r="F656" t="str">
            <v>N/A</v>
          </cell>
        </row>
        <row r="657">
          <cell r="A657" t="str">
            <v>472506040000</v>
          </cell>
          <cell r="B657" t="str">
            <v>WORCESTER CSD</v>
          </cell>
          <cell r="C657">
            <v>99681</v>
          </cell>
          <cell r="D657">
            <v>0</v>
          </cell>
          <cell r="E657">
            <v>22345</v>
          </cell>
          <cell r="F657" t="str">
            <v>N/A</v>
          </cell>
        </row>
        <row r="658">
          <cell r="A658" t="str">
            <v>480101060000</v>
          </cell>
          <cell r="B658" t="str">
            <v>MAHOPAC CSD</v>
          </cell>
          <cell r="C658">
            <v>123418</v>
          </cell>
          <cell r="D658">
            <v>0</v>
          </cell>
          <cell r="E658">
            <v>112482</v>
          </cell>
          <cell r="F658" t="str">
            <v>N/A</v>
          </cell>
        </row>
        <row r="659">
          <cell r="A659" t="str">
            <v>480102060000</v>
          </cell>
          <cell r="B659" t="str">
            <v>CARMEL CSD</v>
          </cell>
          <cell r="C659">
            <v>167197</v>
          </cell>
          <cell r="D659">
            <v>6802</v>
          </cell>
          <cell r="E659">
            <v>136865</v>
          </cell>
          <cell r="F659" t="str">
            <v>N/A</v>
          </cell>
        </row>
        <row r="660">
          <cell r="A660" t="str">
            <v>480401040000</v>
          </cell>
          <cell r="B660" t="str">
            <v>HALDANE CSD</v>
          </cell>
          <cell r="C660">
            <v>29479</v>
          </cell>
          <cell r="D660">
            <v>0</v>
          </cell>
          <cell r="E660">
            <v>29852</v>
          </cell>
          <cell r="F660" t="str">
            <v>N/A</v>
          </cell>
        </row>
        <row r="661">
          <cell r="A661" t="str">
            <v>480404020000</v>
          </cell>
          <cell r="B661" t="str">
            <v>GARRISON UFSD</v>
          </cell>
          <cell r="C661">
            <v>30935</v>
          </cell>
          <cell r="D661">
            <v>0</v>
          </cell>
          <cell r="E661">
            <v>6391</v>
          </cell>
          <cell r="F661" t="str">
            <v>N/A</v>
          </cell>
        </row>
        <row r="662">
          <cell r="A662" t="str">
            <v>480503040000</v>
          </cell>
          <cell r="B662" t="str">
            <v>PUTNAM VALLEY CSD</v>
          </cell>
          <cell r="C662">
            <v>102403</v>
          </cell>
          <cell r="D662">
            <v>0</v>
          </cell>
          <cell r="E662">
            <v>29870</v>
          </cell>
          <cell r="F662" t="str">
            <v>N/A</v>
          </cell>
        </row>
        <row r="663">
          <cell r="A663" t="str">
            <v>480601060000</v>
          </cell>
          <cell r="B663" t="str">
            <v>BREWSTER CSD</v>
          </cell>
          <cell r="C663">
            <v>257058</v>
          </cell>
          <cell r="D663">
            <v>0</v>
          </cell>
          <cell r="E663">
            <v>65294</v>
          </cell>
          <cell r="F663" t="str">
            <v>N/A</v>
          </cell>
        </row>
        <row r="664">
          <cell r="A664" t="str">
            <v>490101040000</v>
          </cell>
          <cell r="B664" t="str">
            <v>BERLIN CSD</v>
          </cell>
          <cell r="C664">
            <v>168819</v>
          </cell>
          <cell r="D664">
            <v>0</v>
          </cell>
          <cell r="E664">
            <v>49375</v>
          </cell>
          <cell r="F664" t="str">
            <v>N/A</v>
          </cell>
        </row>
        <row r="665">
          <cell r="A665" t="str">
            <v>490202040000</v>
          </cell>
          <cell r="B665" t="str">
            <v>BRUNSWICK CSD (BRITTONK</v>
          </cell>
          <cell r="C665">
            <v>88127</v>
          </cell>
          <cell r="D665">
            <v>0</v>
          </cell>
          <cell r="E665">
            <v>36416</v>
          </cell>
          <cell r="F665" t="str">
            <v>N/A</v>
          </cell>
        </row>
        <row r="666">
          <cell r="A666" t="str">
            <v>490301060000</v>
          </cell>
          <cell r="B666" t="str">
            <v>EAST GREENBUSH CSD</v>
          </cell>
          <cell r="C666">
            <v>241305</v>
          </cell>
          <cell r="D666">
            <v>0</v>
          </cell>
          <cell r="E666">
            <v>110188</v>
          </cell>
          <cell r="F666" t="str">
            <v>N/A</v>
          </cell>
        </row>
        <row r="667">
          <cell r="A667" t="str">
            <v>490501060000</v>
          </cell>
          <cell r="B667" t="str">
            <v>HOOSICK FALLS CSD</v>
          </cell>
          <cell r="C667">
            <v>196012</v>
          </cell>
          <cell r="D667">
            <v>0</v>
          </cell>
          <cell r="E667">
            <v>70540</v>
          </cell>
          <cell r="F667" t="str">
            <v>N/A</v>
          </cell>
        </row>
        <row r="668">
          <cell r="A668" t="str">
            <v>490601060000</v>
          </cell>
          <cell r="B668" t="str">
            <v>LANSINGBURGH CSD</v>
          </cell>
          <cell r="C668">
            <v>774324</v>
          </cell>
          <cell r="D668">
            <v>0</v>
          </cell>
          <cell r="E668">
            <v>101729</v>
          </cell>
          <cell r="F668" t="str">
            <v>N/A</v>
          </cell>
        </row>
        <row r="669">
          <cell r="A669" t="str">
            <v>490801080000</v>
          </cell>
          <cell r="B669" t="str">
            <v>NORTH GREENBUSH COMN SD</v>
          </cell>
          <cell r="C669">
            <v>16327</v>
          </cell>
          <cell r="D669">
            <v>0</v>
          </cell>
          <cell r="E669">
            <v>5436</v>
          </cell>
          <cell r="F669" t="str">
            <v>N/A</v>
          </cell>
        </row>
        <row r="670">
          <cell r="A670" t="str">
            <v>490804020000</v>
          </cell>
          <cell r="B670" t="str">
            <v>WYNANTSKILL UFSD</v>
          </cell>
          <cell r="C670">
            <v>25972</v>
          </cell>
          <cell r="D670">
            <v>61216</v>
          </cell>
          <cell r="E670">
            <v>15357</v>
          </cell>
          <cell r="F670" t="str">
            <v>N/A</v>
          </cell>
        </row>
        <row r="671">
          <cell r="A671" t="str">
            <v>491200010000</v>
          </cell>
          <cell r="B671" t="str">
            <v>RENSSELAER CITY SD</v>
          </cell>
          <cell r="C671">
            <v>316829</v>
          </cell>
          <cell r="D671">
            <v>0</v>
          </cell>
          <cell r="E671">
            <v>85054</v>
          </cell>
          <cell r="F671" t="str">
            <v>N/A</v>
          </cell>
        </row>
        <row r="672">
          <cell r="A672" t="str">
            <v>491302060000</v>
          </cell>
          <cell r="B672" t="str">
            <v>AVERILL PARK CSD</v>
          </cell>
          <cell r="C672">
            <v>167398</v>
          </cell>
          <cell r="D672">
            <v>0</v>
          </cell>
          <cell r="E672">
            <v>84560</v>
          </cell>
          <cell r="F672" t="str">
            <v>N/A</v>
          </cell>
        </row>
        <row r="673">
          <cell r="A673" t="str">
            <v>491401040000</v>
          </cell>
          <cell r="B673" t="str">
            <v>HOOSIC VALLEY CSD</v>
          </cell>
          <cell r="C673">
            <v>98885</v>
          </cell>
          <cell r="D673">
            <v>0</v>
          </cell>
          <cell r="E673">
            <v>42219</v>
          </cell>
          <cell r="F673" t="str">
            <v>N/A</v>
          </cell>
        </row>
        <row r="674">
          <cell r="A674" t="str">
            <v>491501040000</v>
          </cell>
          <cell r="B674" t="str">
            <v>SCHODACK CSD</v>
          </cell>
          <cell r="C674">
            <v>99866</v>
          </cell>
          <cell r="D674">
            <v>0</v>
          </cell>
          <cell r="E674">
            <v>35276</v>
          </cell>
          <cell r="F674" t="str">
            <v>N/A</v>
          </cell>
        </row>
        <row r="675">
          <cell r="A675" t="str">
            <v>491700010000</v>
          </cell>
          <cell r="B675" t="str">
            <v>TROY CITY SD</v>
          </cell>
          <cell r="C675">
            <v>1423805</v>
          </cell>
          <cell r="D675">
            <v>79354</v>
          </cell>
          <cell r="E675">
            <v>460730</v>
          </cell>
          <cell r="F675" t="str">
            <v>N/A</v>
          </cell>
        </row>
        <row r="676">
          <cell r="A676" t="str">
            <v>491700860034</v>
          </cell>
          <cell r="B676" t="str">
            <v>ARK COMMUNITY CS</v>
          </cell>
          <cell r="C676">
            <v>120626</v>
          </cell>
          <cell r="D676">
            <v>0</v>
          </cell>
          <cell r="E676">
            <v>10084</v>
          </cell>
          <cell r="F676" t="str">
            <v>N/A</v>
          </cell>
        </row>
        <row r="677">
          <cell r="A677" t="str">
            <v>491700860931</v>
          </cell>
          <cell r="B677" t="str">
            <v>TRUE NORTH TROY PREP CS</v>
          </cell>
          <cell r="C677">
            <v>191075</v>
          </cell>
          <cell r="D677">
            <v>0</v>
          </cell>
          <cell r="E677">
            <v>5785</v>
          </cell>
          <cell r="F677" t="str">
            <v>N/A</v>
          </cell>
        </row>
        <row r="678">
          <cell r="A678" t="str">
            <v>500101060000</v>
          </cell>
          <cell r="B678" t="str">
            <v>CLARKSTOWN CSD</v>
          </cell>
          <cell r="C678">
            <v>237692</v>
          </cell>
          <cell r="D678">
            <v>29474</v>
          </cell>
          <cell r="E678">
            <v>213847</v>
          </cell>
          <cell r="F678" t="str">
            <v>N/A</v>
          </cell>
        </row>
        <row r="679">
          <cell r="A679" t="str">
            <v>500108030000</v>
          </cell>
          <cell r="B679" t="str">
            <v>NANUET UFSD</v>
          </cell>
          <cell r="C679">
            <v>77072</v>
          </cell>
          <cell r="D679">
            <v>0</v>
          </cell>
          <cell r="E679">
            <v>43012</v>
          </cell>
          <cell r="F679" t="str">
            <v>N/A</v>
          </cell>
        </row>
        <row r="680">
          <cell r="A680" t="str">
            <v>500201060000</v>
          </cell>
          <cell r="B680" t="str">
            <v>HAVERSTRAW-STONY POINT</v>
          </cell>
          <cell r="C680">
            <v>960632</v>
          </cell>
          <cell r="D680">
            <v>0</v>
          </cell>
          <cell r="E680">
            <v>328754</v>
          </cell>
          <cell r="F680" t="str">
            <v>N/A</v>
          </cell>
        </row>
        <row r="681">
          <cell r="A681" t="str">
            <v>500301060000</v>
          </cell>
          <cell r="B681" t="str">
            <v>SOUTH ORANGETOWN CSD</v>
          </cell>
          <cell r="C681">
            <v>263427</v>
          </cell>
          <cell r="D681">
            <v>0</v>
          </cell>
          <cell r="E681">
            <v>60535</v>
          </cell>
          <cell r="F681" t="str">
            <v>N/A</v>
          </cell>
        </row>
        <row r="682">
          <cell r="A682" t="str">
            <v>500304030000</v>
          </cell>
          <cell r="B682" t="str">
            <v>NYACK UFSD</v>
          </cell>
          <cell r="C682">
            <v>247014</v>
          </cell>
          <cell r="D682">
            <v>170045</v>
          </cell>
          <cell r="E682">
            <v>97569</v>
          </cell>
          <cell r="F682" t="str">
            <v>N/A</v>
          </cell>
        </row>
        <row r="683">
          <cell r="A683" t="str">
            <v>500308030000</v>
          </cell>
          <cell r="B683" t="str">
            <v>PEARL RIVER UFSD</v>
          </cell>
          <cell r="C683">
            <v>75262</v>
          </cell>
          <cell r="D683">
            <v>0</v>
          </cell>
          <cell r="E683">
            <v>51384</v>
          </cell>
          <cell r="F683" t="str">
            <v>N/A</v>
          </cell>
        </row>
        <row r="684">
          <cell r="A684" t="str">
            <v>500401060000</v>
          </cell>
          <cell r="B684" t="str">
            <v>RAMAPO CSD (SUFFERN)</v>
          </cell>
          <cell r="C684">
            <v>331564</v>
          </cell>
          <cell r="D684">
            <v>0</v>
          </cell>
          <cell r="E684">
            <v>106998</v>
          </cell>
          <cell r="F684" t="str">
            <v>N/A</v>
          </cell>
        </row>
        <row r="685">
          <cell r="A685" t="str">
            <v>500402060000</v>
          </cell>
          <cell r="B685" t="str">
            <v>EAST RAMAPO CSD (SPRING</v>
          </cell>
          <cell r="C685">
            <v>11027305</v>
          </cell>
          <cell r="D685">
            <v>0</v>
          </cell>
          <cell r="E685">
            <v>1094382</v>
          </cell>
          <cell r="F685" t="str">
            <v>N/A</v>
          </cell>
        </row>
        <row r="686">
          <cell r="A686" t="str">
            <v>510101040000</v>
          </cell>
          <cell r="B686" t="str">
            <v>BRASHER FALLS CSD</v>
          </cell>
          <cell r="C686">
            <v>244959</v>
          </cell>
          <cell r="D686">
            <v>0</v>
          </cell>
          <cell r="E686">
            <v>83183</v>
          </cell>
          <cell r="F686" t="str">
            <v>N/A</v>
          </cell>
        </row>
        <row r="687">
          <cell r="A687" t="str">
            <v>510201060000</v>
          </cell>
          <cell r="B687" t="str">
            <v>CANTON CSD</v>
          </cell>
          <cell r="C687">
            <v>304219</v>
          </cell>
          <cell r="D687">
            <v>13604</v>
          </cell>
          <cell r="E687">
            <v>87851</v>
          </cell>
          <cell r="F687" t="str">
            <v>N/A</v>
          </cell>
        </row>
        <row r="688">
          <cell r="A688" t="str">
            <v>510401040000</v>
          </cell>
          <cell r="B688" t="str">
            <v>CLIFTON-FINE CSD</v>
          </cell>
          <cell r="C688">
            <v>91520</v>
          </cell>
          <cell r="D688">
            <v>0</v>
          </cell>
          <cell r="E688">
            <v>32771</v>
          </cell>
          <cell r="F688" t="str">
            <v>N/A</v>
          </cell>
        </row>
        <row r="689">
          <cell r="A689" t="str">
            <v>510501040000</v>
          </cell>
          <cell r="B689" t="str">
            <v>COLTON-PIERREPONT CSD</v>
          </cell>
          <cell r="C689">
            <v>81898</v>
          </cell>
          <cell r="D689">
            <v>0</v>
          </cell>
          <cell r="E689">
            <v>17340</v>
          </cell>
          <cell r="F689" t="str">
            <v>N/A</v>
          </cell>
        </row>
        <row r="690">
          <cell r="A690" t="str">
            <v>511101060000</v>
          </cell>
          <cell r="B690" t="str">
            <v>GOUVERNEUR CSD</v>
          </cell>
          <cell r="C690">
            <v>505046</v>
          </cell>
          <cell r="D690">
            <v>0</v>
          </cell>
          <cell r="E690">
            <v>125012</v>
          </cell>
          <cell r="F690" t="str">
            <v>N/A</v>
          </cell>
        </row>
        <row r="691">
          <cell r="A691" t="str">
            <v>511201040000</v>
          </cell>
          <cell r="B691" t="str">
            <v>HAMMOND CSD</v>
          </cell>
          <cell r="C691">
            <v>82492</v>
          </cell>
          <cell r="D691">
            <v>0</v>
          </cell>
          <cell r="E691">
            <v>19696</v>
          </cell>
          <cell r="F691" t="str">
            <v>N/A</v>
          </cell>
        </row>
        <row r="692">
          <cell r="A692" t="str">
            <v>511301040000</v>
          </cell>
          <cell r="B692" t="str">
            <v>HERMON-DEKALB CSD</v>
          </cell>
          <cell r="C692">
            <v>139500</v>
          </cell>
          <cell r="D692">
            <v>0</v>
          </cell>
          <cell r="E692">
            <v>36086</v>
          </cell>
          <cell r="F692" t="str">
            <v>N/A</v>
          </cell>
        </row>
        <row r="693">
          <cell r="A693" t="str">
            <v>511602040000</v>
          </cell>
          <cell r="B693" t="str">
            <v>LISBON CSD</v>
          </cell>
          <cell r="C693">
            <v>160298</v>
          </cell>
          <cell r="D693">
            <v>0</v>
          </cell>
          <cell r="E693">
            <v>39803</v>
          </cell>
          <cell r="F693" t="str">
            <v>N/A</v>
          </cell>
        </row>
        <row r="694">
          <cell r="A694" t="str">
            <v>511901040000</v>
          </cell>
          <cell r="B694" t="str">
            <v>MADRID-WADDINGTON CSD</v>
          </cell>
          <cell r="C694">
            <v>141935</v>
          </cell>
          <cell r="D694">
            <v>0</v>
          </cell>
          <cell r="E694">
            <v>39085</v>
          </cell>
          <cell r="F694" t="str">
            <v>N/A</v>
          </cell>
        </row>
        <row r="695">
          <cell r="A695" t="str">
            <v>512001060000</v>
          </cell>
          <cell r="B695" t="str">
            <v>MASSENA CSD</v>
          </cell>
          <cell r="C695">
            <v>720145</v>
          </cell>
          <cell r="D695">
            <v>0</v>
          </cell>
          <cell r="E695">
            <v>167455</v>
          </cell>
          <cell r="F695" t="str">
            <v>N/A</v>
          </cell>
        </row>
        <row r="696">
          <cell r="A696" t="str">
            <v>512101040000</v>
          </cell>
          <cell r="B696" t="str">
            <v>MORRISTOWN CSD</v>
          </cell>
          <cell r="C696">
            <v>160704</v>
          </cell>
          <cell r="D696">
            <v>0</v>
          </cell>
          <cell r="E696">
            <v>31658</v>
          </cell>
          <cell r="F696" t="str">
            <v>N/A</v>
          </cell>
        </row>
        <row r="697">
          <cell r="A697" t="str">
            <v>512201040000</v>
          </cell>
          <cell r="B697" t="str">
            <v>NORWOOD-NORFOLK CSD</v>
          </cell>
          <cell r="C697">
            <v>273177</v>
          </cell>
          <cell r="D697">
            <v>0</v>
          </cell>
          <cell r="E697">
            <v>70665</v>
          </cell>
          <cell r="F697" t="str">
            <v>N/A</v>
          </cell>
        </row>
        <row r="698">
          <cell r="A698" t="str">
            <v>512300010000</v>
          </cell>
          <cell r="B698" t="str">
            <v>OGDENSBURG CITY SD</v>
          </cell>
          <cell r="C698">
            <v>468340</v>
          </cell>
          <cell r="D698">
            <v>0</v>
          </cell>
          <cell r="E698">
            <v>124252</v>
          </cell>
          <cell r="F698" t="str">
            <v>N/A</v>
          </cell>
        </row>
        <row r="699">
          <cell r="A699" t="str">
            <v>512404040000</v>
          </cell>
          <cell r="B699" t="str">
            <v>HEUVELTON CSD</v>
          </cell>
          <cell r="C699">
            <v>194169</v>
          </cell>
          <cell r="D699">
            <v>0</v>
          </cell>
          <cell r="E699">
            <v>61183</v>
          </cell>
          <cell r="F699" t="str">
            <v>N/A</v>
          </cell>
        </row>
        <row r="700">
          <cell r="A700" t="str">
            <v>512501040000</v>
          </cell>
          <cell r="B700" t="str">
            <v>PARISHVILLE-HOPKINTON C</v>
          </cell>
          <cell r="C700">
            <v>104890</v>
          </cell>
          <cell r="D700">
            <v>0</v>
          </cell>
          <cell r="E700">
            <v>30185</v>
          </cell>
          <cell r="F700" t="str">
            <v>N/A</v>
          </cell>
        </row>
        <row r="701">
          <cell r="A701" t="str">
            <v>512902060000</v>
          </cell>
          <cell r="B701" t="str">
            <v>POTSDAM CSD</v>
          </cell>
          <cell r="C701">
            <v>302694</v>
          </cell>
          <cell r="D701">
            <v>0</v>
          </cell>
          <cell r="E701">
            <v>99789</v>
          </cell>
          <cell r="F701" t="str">
            <v>N/A</v>
          </cell>
        </row>
        <row r="702">
          <cell r="A702" t="str">
            <v>513102040000</v>
          </cell>
          <cell r="B702" t="str">
            <v>EDWARDS-KNOX CSD</v>
          </cell>
          <cell r="C702">
            <v>149346</v>
          </cell>
          <cell r="D702">
            <v>0</v>
          </cell>
          <cell r="E702">
            <v>52222</v>
          </cell>
          <cell r="F702" t="str">
            <v>N/A</v>
          </cell>
        </row>
        <row r="703">
          <cell r="A703" t="str">
            <v>520101060000</v>
          </cell>
          <cell r="B703" t="str">
            <v>BURNT HILLS-BALLSTON LA</v>
          </cell>
          <cell r="C703">
            <v>250070</v>
          </cell>
          <cell r="D703">
            <v>56682</v>
          </cell>
          <cell r="E703">
            <v>76583</v>
          </cell>
          <cell r="F703" t="str">
            <v>N/A</v>
          </cell>
        </row>
        <row r="704">
          <cell r="A704" t="str">
            <v>520302060000</v>
          </cell>
          <cell r="B704" t="str">
            <v>SHENENDEHOWA CSD</v>
          </cell>
          <cell r="C704">
            <v>297799</v>
          </cell>
          <cell r="D704">
            <v>0</v>
          </cell>
          <cell r="E704">
            <v>233987</v>
          </cell>
          <cell r="F704" t="str">
            <v>N/A</v>
          </cell>
        </row>
        <row r="705">
          <cell r="A705" t="str">
            <v>520401040000</v>
          </cell>
          <cell r="B705" t="str">
            <v>CORINTH CSD</v>
          </cell>
          <cell r="C705">
            <v>182107</v>
          </cell>
          <cell r="D705">
            <v>0</v>
          </cell>
          <cell r="E705">
            <v>62711</v>
          </cell>
          <cell r="F705" t="str">
            <v>N/A</v>
          </cell>
        </row>
        <row r="706">
          <cell r="A706" t="str">
            <v>520601080000</v>
          </cell>
          <cell r="B706" t="str">
            <v>EDINBURG COMN SD</v>
          </cell>
          <cell r="C706">
            <v>33888</v>
          </cell>
          <cell r="D706">
            <v>0</v>
          </cell>
          <cell r="E706">
            <v>13057</v>
          </cell>
          <cell r="F706" t="str">
            <v>N/A</v>
          </cell>
        </row>
        <row r="707">
          <cell r="A707" t="str">
            <v>520701040000</v>
          </cell>
          <cell r="B707" t="str">
            <v>GALWAY CSD</v>
          </cell>
          <cell r="C707">
            <v>109137</v>
          </cell>
          <cell r="D707">
            <v>0</v>
          </cell>
          <cell r="E707">
            <v>40703</v>
          </cell>
          <cell r="F707" t="str">
            <v>N/A</v>
          </cell>
        </row>
        <row r="708">
          <cell r="A708" t="str">
            <v>521200050000</v>
          </cell>
          <cell r="B708" t="str">
            <v>MECHANICVILLE CITY SD</v>
          </cell>
          <cell r="C708">
            <v>207712</v>
          </cell>
          <cell r="D708">
            <v>0</v>
          </cell>
          <cell r="E708">
            <v>50416</v>
          </cell>
          <cell r="F708" t="str">
            <v>N/A</v>
          </cell>
        </row>
        <row r="709">
          <cell r="A709" t="str">
            <v>521301060000</v>
          </cell>
          <cell r="B709" t="str">
            <v>BALLSTON SPA CSD</v>
          </cell>
          <cell r="C709">
            <v>365622</v>
          </cell>
          <cell r="D709">
            <v>40811</v>
          </cell>
          <cell r="E709">
            <v>124282</v>
          </cell>
          <cell r="F709" t="str">
            <v>N/A</v>
          </cell>
        </row>
        <row r="710">
          <cell r="A710" t="str">
            <v>521401040000</v>
          </cell>
          <cell r="B710" t="str">
            <v>SOUTH GLENS FALLS CSD</v>
          </cell>
          <cell r="C710">
            <v>262617</v>
          </cell>
          <cell r="D710">
            <v>0</v>
          </cell>
          <cell r="E710">
            <v>91320</v>
          </cell>
          <cell r="F710" t="str">
            <v>N/A</v>
          </cell>
        </row>
        <row r="711">
          <cell r="A711" t="str">
            <v>521701040000</v>
          </cell>
          <cell r="B711" t="str">
            <v>SCHUYLERVILLE CSD</v>
          </cell>
          <cell r="C711">
            <v>135519</v>
          </cell>
          <cell r="D711">
            <v>0</v>
          </cell>
          <cell r="E711">
            <v>61124</v>
          </cell>
          <cell r="F711" t="str">
            <v>N/A</v>
          </cell>
        </row>
        <row r="712">
          <cell r="A712" t="str">
            <v>521800010000</v>
          </cell>
          <cell r="B712" t="str">
            <v>SARATOGA SPRINGS CITY S</v>
          </cell>
          <cell r="C712">
            <v>517295</v>
          </cell>
          <cell r="D712">
            <v>13604</v>
          </cell>
          <cell r="E712">
            <v>238948</v>
          </cell>
          <cell r="F712" t="str">
            <v>N/A</v>
          </cell>
        </row>
        <row r="713">
          <cell r="A713" t="str">
            <v>522001040000</v>
          </cell>
          <cell r="B713" t="str">
            <v>STILLWATER CSD</v>
          </cell>
          <cell r="C713">
            <v>116048</v>
          </cell>
          <cell r="D713">
            <v>0</v>
          </cell>
          <cell r="E713">
            <v>38345</v>
          </cell>
          <cell r="F713" t="str">
            <v>N/A</v>
          </cell>
        </row>
        <row r="714">
          <cell r="A714" t="str">
            <v>522101030000</v>
          </cell>
          <cell r="B714" t="str">
            <v>WATERFORD-HALFMOON UFSD</v>
          </cell>
          <cell r="C714">
            <v>90300</v>
          </cell>
          <cell r="D714">
            <v>0</v>
          </cell>
          <cell r="E714">
            <v>26031</v>
          </cell>
          <cell r="F714" t="str">
            <v>N/A</v>
          </cell>
        </row>
        <row r="715">
          <cell r="A715" t="str">
            <v>530101040000</v>
          </cell>
          <cell r="B715" t="str">
            <v>DUANESBURG CSD</v>
          </cell>
          <cell r="C715">
            <v>73460</v>
          </cell>
          <cell r="D715">
            <v>0</v>
          </cell>
          <cell r="E715">
            <v>33389</v>
          </cell>
          <cell r="F715" t="str">
            <v>N/A</v>
          </cell>
        </row>
        <row r="716">
          <cell r="A716" t="str">
            <v>530202060000</v>
          </cell>
          <cell r="B716" t="str">
            <v>SCOTIA-GLENVILLE CSD</v>
          </cell>
          <cell r="C716">
            <v>236664</v>
          </cell>
          <cell r="D716">
            <v>0</v>
          </cell>
          <cell r="E716">
            <v>83945</v>
          </cell>
          <cell r="F716" t="str">
            <v>N/A</v>
          </cell>
        </row>
        <row r="717">
          <cell r="A717" t="str">
            <v>530301060000</v>
          </cell>
          <cell r="B717" t="str">
            <v>NISKAYUNA CSD</v>
          </cell>
          <cell r="C717">
            <v>117949</v>
          </cell>
          <cell r="D717">
            <v>0</v>
          </cell>
          <cell r="E717">
            <v>85262</v>
          </cell>
          <cell r="F717" t="str">
            <v>N/A</v>
          </cell>
        </row>
        <row r="718">
          <cell r="A718" t="str">
            <v>530501060000</v>
          </cell>
          <cell r="B718" t="str">
            <v>SCHALMONT CSD</v>
          </cell>
          <cell r="C718">
            <v>148859</v>
          </cell>
          <cell r="D718">
            <v>0</v>
          </cell>
          <cell r="E718">
            <v>45032</v>
          </cell>
          <cell r="F718" t="str">
            <v>N/A</v>
          </cell>
        </row>
        <row r="719">
          <cell r="A719" t="str">
            <v>530515060000</v>
          </cell>
          <cell r="B719" t="str">
            <v>ROTTERDAM-MOHONASEN CSD</v>
          </cell>
          <cell r="C719">
            <v>253936</v>
          </cell>
          <cell r="D719">
            <v>0</v>
          </cell>
          <cell r="E719">
            <v>106720</v>
          </cell>
          <cell r="F719" t="str">
            <v>N/A</v>
          </cell>
        </row>
        <row r="720">
          <cell r="A720" t="str">
            <v>530600010000</v>
          </cell>
          <cell r="B720" t="str">
            <v>SCHENECTADY CITY SD</v>
          </cell>
          <cell r="C720">
            <v>4142774</v>
          </cell>
          <cell r="D720">
            <v>249399</v>
          </cell>
          <cell r="E720">
            <v>655885</v>
          </cell>
          <cell r="F720" t="str">
            <v>N/A</v>
          </cell>
        </row>
        <row r="721">
          <cell r="A721" t="str">
            <v>540801040000</v>
          </cell>
          <cell r="B721" t="str">
            <v>GILBOA-CONESVILLE CSD</v>
          </cell>
          <cell r="C721">
            <v>81170</v>
          </cell>
          <cell r="D721">
            <v>0</v>
          </cell>
          <cell r="E721">
            <v>26091</v>
          </cell>
          <cell r="F721" t="str">
            <v>N/A</v>
          </cell>
        </row>
        <row r="722">
          <cell r="A722" t="str">
            <v>540901040000</v>
          </cell>
          <cell r="B722" t="str">
            <v>JEFFERSON CSD</v>
          </cell>
          <cell r="C722">
            <v>87073</v>
          </cell>
          <cell r="D722">
            <v>0</v>
          </cell>
          <cell r="E722">
            <v>20083</v>
          </cell>
          <cell r="F722" t="str">
            <v>N/A</v>
          </cell>
        </row>
        <row r="723">
          <cell r="A723" t="str">
            <v>541001040000</v>
          </cell>
          <cell r="B723" t="str">
            <v>MIDDLEBURGH CSD</v>
          </cell>
          <cell r="C723">
            <v>217519</v>
          </cell>
          <cell r="D723">
            <v>0</v>
          </cell>
          <cell r="E723">
            <v>45190</v>
          </cell>
          <cell r="F723" t="str">
            <v>N/A</v>
          </cell>
        </row>
        <row r="724">
          <cell r="A724" t="str">
            <v>541102060000</v>
          </cell>
          <cell r="B724" t="str">
            <v>COBLESKILL-RICHMONDVILL</v>
          </cell>
          <cell r="C724">
            <v>304025</v>
          </cell>
          <cell r="D724">
            <v>0</v>
          </cell>
          <cell r="E724">
            <v>112586</v>
          </cell>
          <cell r="F724" t="str">
            <v>N/A</v>
          </cell>
        </row>
        <row r="725">
          <cell r="A725" t="str">
            <v>541201040000</v>
          </cell>
          <cell r="B725" t="str">
            <v>SCHOHARIE CSD</v>
          </cell>
          <cell r="C725">
            <v>93253</v>
          </cell>
          <cell r="D725">
            <v>0</v>
          </cell>
          <cell r="E725">
            <v>61343</v>
          </cell>
          <cell r="F725" t="str">
            <v>N/A</v>
          </cell>
        </row>
        <row r="726">
          <cell r="A726" t="str">
            <v>541401040000</v>
          </cell>
          <cell r="B726" t="str">
            <v>SHARON SPRINGS CSD</v>
          </cell>
          <cell r="C726">
            <v>96592</v>
          </cell>
          <cell r="D726">
            <v>0</v>
          </cell>
          <cell r="E726">
            <v>15982</v>
          </cell>
          <cell r="F726" t="str">
            <v>N/A</v>
          </cell>
        </row>
        <row r="727">
          <cell r="A727" t="str">
            <v>550101040000</v>
          </cell>
          <cell r="B727" t="str">
            <v>ODESSA-MONTOUR CSD</v>
          </cell>
          <cell r="C727">
            <v>217070</v>
          </cell>
          <cell r="D727">
            <v>0</v>
          </cell>
          <cell r="E727">
            <v>54291</v>
          </cell>
          <cell r="F727" t="str">
            <v>N/A</v>
          </cell>
        </row>
        <row r="728">
          <cell r="A728" t="str">
            <v>550301060000</v>
          </cell>
          <cell r="B728" t="str">
            <v>WATKINS GLEN CSD</v>
          </cell>
          <cell r="C728">
            <v>229311</v>
          </cell>
          <cell r="D728">
            <v>0</v>
          </cell>
          <cell r="E728">
            <v>74573</v>
          </cell>
          <cell r="F728" t="str">
            <v>N/A</v>
          </cell>
        </row>
        <row r="729">
          <cell r="A729" t="str">
            <v>560501040000</v>
          </cell>
          <cell r="B729" t="str">
            <v>SOUTH SENECA CSD</v>
          </cell>
          <cell r="C729">
            <v>221410</v>
          </cell>
          <cell r="D729">
            <v>0</v>
          </cell>
          <cell r="E729">
            <v>41843</v>
          </cell>
          <cell r="F729" t="str">
            <v>N/A</v>
          </cell>
        </row>
        <row r="730">
          <cell r="A730" t="str">
            <v>560603040000</v>
          </cell>
          <cell r="B730" t="str">
            <v>ROMULUS CSD</v>
          </cell>
          <cell r="C730">
            <v>145797</v>
          </cell>
          <cell r="D730">
            <v>244865</v>
          </cell>
          <cell r="E730">
            <v>32088</v>
          </cell>
          <cell r="F730" t="str">
            <v>N/A</v>
          </cell>
        </row>
        <row r="731">
          <cell r="A731" t="str">
            <v>560701060000</v>
          </cell>
          <cell r="B731" t="str">
            <v>SENECA FALLS CSD</v>
          </cell>
          <cell r="C731">
            <v>179186</v>
          </cell>
          <cell r="D731">
            <v>0</v>
          </cell>
          <cell r="E731">
            <v>73731</v>
          </cell>
          <cell r="F731" t="str">
            <v>N/A</v>
          </cell>
        </row>
        <row r="732">
          <cell r="A732" t="str">
            <v>561006060000</v>
          </cell>
          <cell r="B732" t="str">
            <v>WATERLOO CSD</v>
          </cell>
          <cell r="C732">
            <v>464692</v>
          </cell>
          <cell r="D732">
            <v>0</v>
          </cell>
          <cell r="E732">
            <v>93420</v>
          </cell>
          <cell r="F732" t="str">
            <v>N/A</v>
          </cell>
        </row>
        <row r="733">
          <cell r="A733" t="str">
            <v>570101040000</v>
          </cell>
          <cell r="B733" t="str">
            <v>ADDISON CSD</v>
          </cell>
          <cell r="C733">
            <v>406116</v>
          </cell>
          <cell r="D733">
            <v>0</v>
          </cell>
          <cell r="E733">
            <v>118261</v>
          </cell>
          <cell r="F733" t="str">
            <v>N/A</v>
          </cell>
        </row>
        <row r="734">
          <cell r="A734" t="str">
            <v>570201040000</v>
          </cell>
          <cell r="B734" t="str">
            <v>AVOCA CSD</v>
          </cell>
          <cell r="C734">
            <v>151432</v>
          </cell>
          <cell r="D734">
            <v>0</v>
          </cell>
          <cell r="E734">
            <v>42162</v>
          </cell>
          <cell r="F734" t="str">
            <v>N/A</v>
          </cell>
        </row>
        <row r="735">
          <cell r="A735" t="str">
            <v>570302060000</v>
          </cell>
          <cell r="B735" t="str">
            <v>BATH CSD</v>
          </cell>
          <cell r="C735">
            <v>353103</v>
          </cell>
          <cell r="D735">
            <v>115631</v>
          </cell>
          <cell r="E735">
            <v>98798</v>
          </cell>
          <cell r="F735" t="str">
            <v>N/A</v>
          </cell>
        </row>
        <row r="736">
          <cell r="A736" t="str">
            <v>570401040000</v>
          </cell>
          <cell r="B736" t="str">
            <v>BRADFORD CSD</v>
          </cell>
          <cell r="C736">
            <v>75117</v>
          </cell>
          <cell r="D736">
            <v>0</v>
          </cell>
          <cell r="E736">
            <v>18444</v>
          </cell>
          <cell r="F736" t="str">
            <v>N/A</v>
          </cell>
        </row>
        <row r="737">
          <cell r="A737" t="str">
            <v>570603040000</v>
          </cell>
          <cell r="B737" t="str">
            <v>CAMPBELL-SAVONA CSD</v>
          </cell>
          <cell r="C737">
            <v>168830</v>
          </cell>
          <cell r="D737">
            <v>0</v>
          </cell>
          <cell r="E737">
            <v>63493</v>
          </cell>
          <cell r="F737" t="str">
            <v>N/A</v>
          </cell>
        </row>
        <row r="738">
          <cell r="A738" t="str">
            <v>571000010000</v>
          </cell>
          <cell r="B738" t="str">
            <v>CORNING CITY SD</v>
          </cell>
          <cell r="C738">
            <v>855472</v>
          </cell>
          <cell r="D738">
            <v>0</v>
          </cell>
          <cell r="E738">
            <v>213827</v>
          </cell>
          <cell r="F738" t="str">
            <v>N/A</v>
          </cell>
        </row>
        <row r="739">
          <cell r="A739" t="str">
            <v>571502060000</v>
          </cell>
          <cell r="B739" t="str">
            <v>CANISTEO-GREENWOOD CSD</v>
          </cell>
          <cell r="C739">
            <v>171437</v>
          </cell>
          <cell r="D739">
            <v>0</v>
          </cell>
          <cell r="E739">
            <v>55997</v>
          </cell>
          <cell r="F739" t="str">
            <v>N/A</v>
          </cell>
        </row>
        <row r="740">
          <cell r="A740" t="str">
            <v>571800010000</v>
          </cell>
          <cell r="B740" t="str">
            <v>HORNELL CITY SD</v>
          </cell>
          <cell r="C740">
            <v>587005</v>
          </cell>
          <cell r="D740">
            <v>0</v>
          </cell>
          <cell r="E740">
            <v>124226</v>
          </cell>
          <cell r="F740" t="str">
            <v>N/A</v>
          </cell>
        </row>
        <row r="741">
          <cell r="A741" t="str">
            <v>571901040000</v>
          </cell>
          <cell r="B741" t="str">
            <v>ARKPORT CSD</v>
          </cell>
          <cell r="C741">
            <v>61341</v>
          </cell>
          <cell r="D741">
            <v>0</v>
          </cell>
          <cell r="E741">
            <v>22758</v>
          </cell>
          <cell r="F741" t="str">
            <v>N/A</v>
          </cell>
        </row>
        <row r="742">
          <cell r="A742" t="str">
            <v>572301040000</v>
          </cell>
          <cell r="B742" t="str">
            <v>PRATTSBURGH CSD</v>
          </cell>
          <cell r="C742">
            <v>128938</v>
          </cell>
          <cell r="D742">
            <v>0</v>
          </cell>
          <cell r="E742">
            <v>36897</v>
          </cell>
          <cell r="F742" t="str">
            <v>N/A</v>
          </cell>
        </row>
        <row r="743">
          <cell r="A743" t="str">
            <v>572702040000</v>
          </cell>
          <cell r="B743" t="str">
            <v>JASPER-TROUPSBURG CSD</v>
          </cell>
          <cell r="C743">
            <v>358727</v>
          </cell>
          <cell r="D743">
            <v>0</v>
          </cell>
          <cell r="E743">
            <v>68170</v>
          </cell>
          <cell r="F743" t="str">
            <v>N/A</v>
          </cell>
        </row>
        <row r="744">
          <cell r="A744" t="str">
            <v>572901040000</v>
          </cell>
          <cell r="B744" t="str">
            <v>HAMMONDSPORT CSD</v>
          </cell>
          <cell r="C744">
            <v>130541</v>
          </cell>
          <cell r="D744">
            <v>0</v>
          </cell>
          <cell r="E744">
            <v>42897</v>
          </cell>
          <cell r="F744" t="str">
            <v>N/A</v>
          </cell>
        </row>
        <row r="745">
          <cell r="A745" t="str">
            <v>573002040000</v>
          </cell>
          <cell r="B745" t="str">
            <v>WAYLAND-COHOCTON CSD</v>
          </cell>
          <cell r="C745">
            <v>304398</v>
          </cell>
          <cell r="D745">
            <v>0</v>
          </cell>
          <cell r="E745">
            <v>81616</v>
          </cell>
          <cell r="F745" t="str">
            <v>N/A</v>
          </cell>
        </row>
        <row r="746">
          <cell r="A746" t="str">
            <v>580101030000</v>
          </cell>
          <cell r="B746" t="str">
            <v>BABYLON UFSD</v>
          </cell>
          <cell r="C746">
            <v>54215</v>
          </cell>
          <cell r="D746">
            <v>0</v>
          </cell>
          <cell r="E746">
            <v>44570</v>
          </cell>
          <cell r="F746" t="str">
            <v>N/A</v>
          </cell>
        </row>
        <row r="747">
          <cell r="A747" t="str">
            <v>580102030000</v>
          </cell>
          <cell r="B747" t="str">
            <v>WEST BABYLON UFSD</v>
          </cell>
          <cell r="C747">
            <v>222614</v>
          </cell>
          <cell r="D747">
            <v>0</v>
          </cell>
          <cell r="E747">
            <v>118780</v>
          </cell>
          <cell r="F747" t="str">
            <v>N/A</v>
          </cell>
        </row>
        <row r="748">
          <cell r="A748" t="str">
            <v>580103030000</v>
          </cell>
          <cell r="B748" t="str">
            <v>NORTH BABYLON UFSD</v>
          </cell>
          <cell r="C748">
            <v>335984</v>
          </cell>
          <cell r="D748">
            <v>13604</v>
          </cell>
          <cell r="E748">
            <v>149912</v>
          </cell>
          <cell r="F748" t="str">
            <v>N/A</v>
          </cell>
        </row>
        <row r="749">
          <cell r="A749" t="str">
            <v>580104030000</v>
          </cell>
          <cell r="B749" t="str">
            <v>LINDENHURST UFSD</v>
          </cell>
          <cell r="C749">
            <v>452848</v>
          </cell>
          <cell r="D749">
            <v>0</v>
          </cell>
          <cell r="E749">
            <v>212593</v>
          </cell>
          <cell r="F749" t="str">
            <v>N/A</v>
          </cell>
        </row>
        <row r="750">
          <cell r="A750" t="str">
            <v>580105030000</v>
          </cell>
          <cell r="B750" t="str">
            <v>COPIAGUE UFSD</v>
          </cell>
          <cell r="C750">
            <v>659194</v>
          </cell>
          <cell r="D750">
            <v>0</v>
          </cell>
          <cell r="E750">
            <v>165000</v>
          </cell>
          <cell r="F750" t="str">
            <v>N/A</v>
          </cell>
        </row>
        <row r="751">
          <cell r="A751" t="str">
            <v>580106030000</v>
          </cell>
          <cell r="B751" t="str">
            <v>AMITYVILLE UFSD</v>
          </cell>
          <cell r="C751">
            <v>465012</v>
          </cell>
          <cell r="D751">
            <v>81622</v>
          </cell>
          <cell r="E751">
            <v>116227</v>
          </cell>
          <cell r="F751" t="str">
            <v>N/A</v>
          </cell>
        </row>
        <row r="752">
          <cell r="A752" t="str">
            <v>580107030000</v>
          </cell>
          <cell r="B752" t="str">
            <v>DEER PARK UFSD</v>
          </cell>
          <cell r="C752">
            <v>311065</v>
          </cell>
          <cell r="D752">
            <v>0</v>
          </cell>
          <cell r="E752">
            <v>131550</v>
          </cell>
          <cell r="F752" t="str">
            <v>N/A</v>
          </cell>
        </row>
        <row r="753">
          <cell r="A753" t="str">
            <v>580109020000</v>
          </cell>
          <cell r="B753" t="str">
            <v>WYANDANCH UFSD</v>
          </cell>
          <cell r="C753">
            <v>563665</v>
          </cell>
          <cell r="D753">
            <v>0</v>
          </cell>
          <cell r="E753">
            <v>170227</v>
          </cell>
          <cell r="F753" t="str">
            <v>N/A</v>
          </cell>
        </row>
        <row r="754">
          <cell r="A754" t="str">
            <v>580201060000</v>
          </cell>
          <cell r="B754" t="str">
            <v>THREE VILLAGE CSD</v>
          </cell>
          <cell r="C754">
            <v>137092</v>
          </cell>
          <cell r="D754">
            <v>0</v>
          </cell>
          <cell r="E754">
            <v>156191</v>
          </cell>
          <cell r="F754" t="str">
            <v>N/A</v>
          </cell>
        </row>
        <row r="755">
          <cell r="A755" t="str">
            <v>580203020000</v>
          </cell>
          <cell r="B755" t="str">
            <v>BROOKHAVEN-COMSEWOGUE U</v>
          </cell>
          <cell r="C755">
            <v>251773</v>
          </cell>
          <cell r="D755">
            <v>0</v>
          </cell>
          <cell r="E755">
            <v>89195</v>
          </cell>
          <cell r="F755" t="str">
            <v>N/A</v>
          </cell>
        </row>
        <row r="756">
          <cell r="A756" t="str">
            <v>580205060000</v>
          </cell>
          <cell r="B756" t="str">
            <v>SACHEM CSD</v>
          </cell>
          <cell r="C756">
            <v>597876</v>
          </cell>
          <cell r="D756">
            <v>0</v>
          </cell>
          <cell r="E756">
            <v>442050</v>
          </cell>
          <cell r="F756" t="str">
            <v>N/A</v>
          </cell>
        </row>
        <row r="757">
          <cell r="A757" t="str">
            <v>580206020000</v>
          </cell>
          <cell r="B757" t="str">
            <v>PORT JEFFERSON UFSD</v>
          </cell>
          <cell r="C757">
            <v>71979</v>
          </cell>
          <cell r="D757">
            <v>0</v>
          </cell>
          <cell r="E757">
            <v>44787</v>
          </cell>
          <cell r="F757" t="str">
            <v>N/A</v>
          </cell>
        </row>
        <row r="758">
          <cell r="A758" t="str">
            <v>580207020000</v>
          </cell>
          <cell r="B758" t="str">
            <v>MT SINAI UFSD</v>
          </cell>
          <cell r="C758">
            <v>60692</v>
          </cell>
          <cell r="D758">
            <v>0</v>
          </cell>
          <cell r="E758">
            <v>56093</v>
          </cell>
          <cell r="F758" t="str">
            <v>N/A</v>
          </cell>
        </row>
        <row r="759">
          <cell r="A759" t="str">
            <v>580208020000</v>
          </cell>
          <cell r="B759" t="str">
            <v>MILLER PLACE UFSD</v>
          </cell>
          <cell r="C759">
            <v>84167</v>
          </cell>
          <cell r="D759">
            <v>0</v>
          </cell>
          <cell r="E759">
            <v>66518</v>
          </cell>
          <cell r="F759" t="str">
            <v>N/A</v>
          </cell>
        </row>
        <row r="760">
          <cell r="A760" t="str">
            <v>580209020000</v>
          </cell>
          <cell r="B760" t="str">
            <v>ROCKY POINT UFSD</v>
          </cell>
          <cell r="C760">
            <v>235084</v>
          </cell>
          <cell r="D760">
            <v>0</v>
          </cell>
          <cell r="E760">
            <v>85459</v>
          </cell>
          <cell r="F760" t="str">
            <v>N/A</v>
          </cell>
        </row>
        <row r="761">
          <cell r="A761" t="str">
            <v>580211060000</v>
          </cell>
          <cell r="B761" t="str">
            <v>MIDDLE COUNTRY CSD</v>
          </cell>
          <cell r="C761">
            <v>657479</v>
          </cell>
          <cell r="D761">
            <v>61216</v>
          </cell>
          <cell r="E761">
            <v>282286</v>
          </cell>
          <cell r="F761" t="str">
            <v>N/A</v>
          </cell>
        </row>
        <row r="762">
          <cell r="A762" t="str">
            <v>580212060000</v>
          </cell>
          <cell r="B762" t="str">
            <v>LONGWOOD CSD</v>
          </cell>
          <cell r="C762">
            <v>884321</v>
          </cell>
          <cell r="D762">
            <v>0</v>
          </cell>
          <cell r="E762">
            <v>361374</v>
          </cell>
          <cell r="F762" t="str">
            <v>N/A</v>
          </cell>
        </row>
        <row r="763">
          <cell r="A763" t="str">
            <v>580224030000</v>
          </cell>
          <cell r="B763" t="str">
            <v>PATCHOGUE-MEDFORD UFSD</v>
          </cell>
          <cell r="C763">
            <v>675276</v>
          </cell>
          <cell r="D763">
            <v>0</v>
          </cell>
          <cell r="E763">
            <v>273191</v>
          </cell>
          <cell r="F763" t="str">
            <v>N/A</v>
          </cell>
        </row>
        <row r="764">
          <cell r="A764" t="str">
            <v>580232030000</v>
          </cell>
          <cell r="B764" t="str">
            <v>WILLIAM FLOYD UFSD</v>
          </cell>
          <cell r="C764">
            <v>1187687</v>
          </cell>
          <cell r="D764">
            <v>0</v>
          </cell>
          <cell r="E764">
            <v>508333</v>
          </cell>
          <cell r="F764" t="str">
            <v>N/A</v>
          </cell>
        </row>
        <row r="765">
          <cell r="A765" t="str">
            <v>580233020000</v>
          </cell>
          <cell r="B765" t="str">
            <v>CTR MORICHES UFSD</v>
          </cell>
          <cell r="C765">
            <v>79213</v>
          </cell>
          <cell r="D765">
            <v>0</v>
          </cell>
          <cell r="E765">
            <v>42510</v>
          </cell>
          <cell r="F765" t="str">
            <v>N/A</v>
          </cell>
        </row>
        <row r="766">
          <cell r="A766" t="str">
            <v>580234020000</v>
          </cell>
          <cell r="B766" t="str">
            <v>EAST MORICHES UFSD</v>
          </cell>
          <cell r="C766">
            <v>26545</v>
          </cell>
          <cell r="D766">
            <v>0</v>
          </cell>
          <cell r="E766">
            <v>27972</v>
          </cell>
          <cell r="F766" t="str">
            <v>N/A</v>
          </cell>
        </row>
        <row r="767">
          <cell r="A767" t="str">
            <v>580235060000</v>
          </cell>
          <cell r="B767" t="str">
            <v>SOUTH COUNTRY CSD</v>
          </cell>
          <cell r="C767">
            <v>551132</v>
          </cell>
          <cell r="D767">
            <v>0</v>
          </cell>
          <cell r="E767">
            <v>249044</v>
          </cell>
          <cell r="F767" t="str">
            <v>N/A</v>
          </cell>
        </row>
        <row r="768">
          <cell r="A768" t="str">
            <v>580301020000</v>
          </cell>
          <cell r="B768" t="str">
            <v>EAST HAMPTON UFSD</v>
          </cell>
          <cell r="C768">
            <v>126772</v>
          </cell>
          <cell r="D768">
            <v>31742</v>
          </cell>
          <cell r="E768">
            <v>46251</v>
          </cell>
          <cell r="F768" t="str">
            <v>N/A</v>
          </cell>
        </row>
        <row r="769">
          <cell r="A769" t="str">
            <v>580302080000</v>
          </cell>
          <cell r="B769" t="str">
            <v>WAINSCOTT COMN SD</v>
          </cell>
          <cell r="C769">
            <v>0</v>
          </cell>
          <cell r="D769">
            <v>0</v>
          </cell>
          <cell r="E769">
            <v>1453</v>
          </cell>
          <cell r="F769" t="str">
            <v>N/A</v>
          </cell>
        </row>
        <row r="770">
          <cell r="A770" t="str">
            <v>580302860027</v>
          </cell>
          <cell r="B770" t="str">
            <v>CDC HAMPTONS</v>
          </cell>
          <cell r="C770">
            <v>0</v>
          </cell>
          <cell r="D770">
            <v>0</v>
          </cell>
          <cell r="E770">
            <v>759</v>
          </cell>
          <cell r="F770" t="str">
            <v>N/A</v>
          </cell>
        </row>
        <row r="771">
          <cell r="A771" t="str">
            <v>580303020000</v>
          </cell>
          <cell r="B771" t="str">
            <v>AMAGANSETT UFSD</v>
          </cell>
          <cell r="C771">
            <v>0</v>
          </cell>
          <cell r="D771">
            <v>0</v>
          </cell>
          <cell r="E771">
            <v>2969</v>
          </cell>
          <cell r="F771" t="str">
            <v>N/A</v>
          </cell>
        </row>
        <row r="772">
          <cell r="A772" t="str">
            <v>580304020000</v>
          </cell>
          <cell r="B772" t="str">
            <v>SPRINGS UFSD</v>
          </cell>
          <cell r="C772">
            <v>68151</v>
          </cell>
          <cell r="D772">
            <v>0</v>
          </cell>
          <cell r="E772">
            <v>19409</v>
          </cell>
          <cell r="F772" t="str">
            <v>N/A</v>
          </cell>
        </row>
        <row r="773">
          <cell r="A773" t="str">
            <v>580305020000</v>
          </cell>
          <cell r="B773" t="str">
            <v>SAG HARBOR UFSD</v>
          </cell>
          <cell r="C773">
            <v>52262</v>
          </cell>
          <cell r="D773">
            <v>0</v>
          </cell>
          <cell r="E773">
            <v>22365</v>
          </cell>
          <cell r="F773" t="str">
            <v>N/A</v>
          </cell>
        </row>
        <row r="774">
          <cell r="A774" t="str">
            <v>580306020000</v>
          </cell>
          <cell r="B774" t="str">
            <v>MONTAUK UFSD</v>
          </cell>
          <cell r="C774">
            <v>37437</v>
          </cell>
          <cell r="D774">
            <v>0</v>
          </cell>
          <cell r="E774">
            <v>9582</v>
          </cell>
          <cell r="F774" t="str">
            <v>N/A</v>
          </cell>
        </row>
        <row r="775">
          <cell r="A775" t="str">
            <v>580401020000</v>
          </cell>
          <cell r="B775" t="str">
            <v>ELWOOD UFSD</v>
          </cell>
          <cell r="C775">
            <v>75891</v>
          </cell>
          <cell r="D775">
            <v>0</v>
          </cell>
          <cell r="E775">
            <v>52916</v>
          </cell>
          <cell r="F775" t="str">
            <v>N/A</v>
          </cell>
        </row>
        <row r="776">
          <cell r="A776" t="str">
            <v>580402060000</v>
          </cell>
          <cell r="B776" t="str">
            <v>COLD SPRING HARBOR CSD</v>
          </cell>
          <cell r="C776">
            <v>45659</v>
          </cell>
          <cell r="D776">
            <v>0</v>
          </cell>
          <cell r="E776">
            <v>32984</v>
          </cell>
          <cell r="F776" t="str">
            <v>N/A</v>
          </cell>
        </row>
        <row r="777">
          <cell r="A777" t="str">
            <v>580403030000</v>
          </cell>
          <cell r="B777" t="str">
            <v>HUNTINGTON UFSD</v>
          </cell>
          <cell r="C777">
            <v>444828</v>
          </cell>
          <cell r="D777">
            <v>0</v>
          </cell>
          <cell r="E777">
            <v>191622</v>
          </cell>
          <cell r="F777" t="str">
            <v>N/A</v>
          </cell>
        </row>
        <row r="778">
          <cell r="A778" t="str">
            <v>580404030000</v>
          </cell>
          <cell r="B778" t="str">
            <v>NORTHPORT-EAST NORTHPOR</v>
          </cell>
          <cell r="C778">
            <v>151618</v>
          </cell>
          <cell r="D778">
            <v>0</v>
          </cell>
          <cell r="E778">
            <v>145918</v>
          </cell>
          <cell r="F778" t="str">
            <v>N/A</v>
          </cell>
        </row>
        <row r="779">
          <cell r="A779" t="str">
            <v>580405060000</v>
          </cell>
          <cell r="B779" t="str">
            <v>HALF HOLLOW HILLS CSD</v>
          </cell>
          <cell r="C779">
            <v>269248</v>
          </cell>
          <cell r="D779">
            <v>58949</v>
          </cell>
          <cell r="E779">
            <v>206130</v>
          </cell>
          <cell r="F779" t="str">
            <v>N/A</v>
          </cell>
        </row>
        <row r="780">
          <cell r="A780" t="str">
            <v>580406060000</v>
          </cell>
          <cell r="B780" t="str">
            <v>HARBORFIELDS CSD</v>
          </cell>
          <cell r="C780">
            <v>97025</v>
          </cell>
          <cell r="D780">
            <v>0</v>
          </cell>
          <cell r="E780">
            <v>73914</v>
          </cell>
          <cell r="F780" t="str">
            <v>N/A</v>
          </cell>
        </row>
        <row r="781">
          <cell r="A781" t="str">
            <v>580410030000</v>
          </cell>
          <cell r="B781" t="str">
            <v>COMMACK UFSD</v>
          </cell>
          <cell r="C781">
            <v>155618</v>
          </cell>
          <cell r="D781">
            <v>0</v>
          </cell>
          <cell r="E781">
            <v>142907</v>
          </cell>
          <cell r="F781" t="str">
            <v>N/A</v>
          </cell>
        </row>
        <row r="782">
          <cell r="A782" t="str">
            <v>580413030000</v>
          </cell>
          <cell r="B782" t="str">
            <v>SOUTH HUNTINGTON UFSD</v>
          </cell>
          <cell r="C782">
            <v>505107</v>
          </cell>
          <cell r="D782">
            <v>0</v>
          </cell>
          <cell r="E782">
            <v>169625</v>
          </cell>
          <cell r="F782" t="str">
            <v>N/A</v>
          </cell>
        </row>
        <row r="783">
          <cell r="A783" t="str">
            <v>580501030000</v>
          </cell>
          <cell r="B783" t="str">
            <v>BAY SHORE UFSD</v>
          </cell>
          <cell r="C783">
            <v>640169</v>
          </cell>
          <cell r="D783">
            <v>0</v>
          </cell>
          <cell r="E783">
            <v>213257</v>
          </cell>
          <cell r="F783" t="str">
            <v>N/A</v>
          </cell>
        </row>
        <row r="784">
          <cell r="A784" t="str">
            <v>580502020000</v>
          </cell>
          <cell r="B784" t="str">
            <v>ISLIP UFSD</v>
          </cell>
          <cell r="C784">
            <v>148409</v>
          </cell>
          <cell r="D784">
            <v>0</v>
          </cell>
          <cell r="E784">
            <v>86537</v>
          </cell>
          <cell r="F784" t="str">
            <v>N/A</v>
          </cell>
        </row>
        <row r="785">
          <cell r="A785" t="str">
            <v>580503030000</v>
          </cell>
          <cell r="B785" t="str">
            <v>EAST ISLIP UFSD</v>
          </cell>
          <cell r="C785">
            <v>128521</v>
          </cell>
          <cell r="D785">
            <v>0</v>
          </cell>
          <cell r="E785">
            <v>151700</v>
          </cell>
          <cell r="F785" t="str">
            <v>N/A</v>
          </cell>
        </row>
        <row r="786">
          <cell r="A786" t="str">
            <v>580504030000</v>
          </cell>
          <cell r="B786" t="str">
            <v>SAYVILLE UFSD</v>
          </cell>
          <cell r="C786">
            <v>70240</v>
          </cell>
          <cell r="D786">
            <v>0</v>
          </cell>
          <cell r="E786">
            <v>84162</v>
          </cell>
          <cell r="F786" t="str">
            <v>N/A</v>
          </cell>
        </row>
        <row r="787">
          <cell r="A787" t="str">
            <v>580505020000</v>
          </cell>
          <cell r="B787" t="str">
            <v>BAYPORT-BLUE POINT UFSD</v>
          </cell>
          <cell r="C787">
            <v>56417</v>
          </cell>
          <cell r="D787">
            <v>0</v>
          </cell>
          <cell r="E787">
            <v>53106</v>
          </cell>
          <cell r="F787" t="str">
            <v>N/A</v>
          </cell>
        </row>
        <row r="788">
          <cell r="A788" t="str">
            <v>580506030000</v>
          </cell>
          <cell r="B788" t="str">
            <v>HAUPPAUGE UFSD</v>
          </cell>
          <cell r="C788">
            <v>91317</v>
          </cell>
          <cell r="D788">
            <v>0</v>
          </cell>
          <cell r="E788">
            <v>75339</v>
          </cell>
          <cell r="F788" t="str">
            <v>N/A</v>
          </cell>
        </row>
        <row r="789">
          <cell r="A789" t="str">
            <v>580507060000</v>
          </cell>
          <cell r="B789" t="str">
            <v>CONNETQUOT CSD</v>
          </cell>
          <cell r="C789">
            <v>199039</v>
          </cell>
          <cell r="D789">
            <v>0</v>
          </cell>
          <cell r="E789">
            <v>186684</v>
          </cell>
          <cell r="F789" t="str">
            <v>N/A</v>
          </cell>
        </row>
        <row r="790">
          <cell r="A790" t="str">
            <v>580509030000</v>
          </cell>
          <cell r="B790" t="str">
            <v>WEST ISLIP UFSD</v>
          </cell>
          <cell r="C790">
            <v>226324</v>
          </cell>
          <cell r="D790">
            <v>0</v>
          </cell>
          <cell r="E790">
            <v>116277</v>
          </cell>
          <cell r="F790" t="str">
            <v>N/A</v>
          </cell>
        </row>
        <row r="791">
          <cell r="A791" t="str">
            <v>580512030000</v>
          </cell>
          <cell r="B791" t="str">
            <v>BRENTWOOD UFSD</v>
          </cell>
          <cell r="C791">
            <v>3080562</v>
          </cell>
          <cell r="D791">
            <v>111096</v>
          </cell>
          <cell r="E791">
            <v>604702</v>
          </cell>
          <cell r="F791" t="str">
            <v>N/A</v>
          </cell>
        </row>
        <row r="792">
          <cell r="A792" t="str">
            <v>580513030000</v>
          </cell>
          <cell r="B792" t="str">
            <v>CENTRAL ISLIP UFSD</v>
          </cell>
          <cell r="C792">
            <v>1256823</v>
          </cell>
          <cell r="D792">
            <v>0</v>
          </cell>
          <cell r="E792">
            <v>348671</v>
          </cell>
          <cell r="F792" t="str">
            <v>N/A</v>
          </cell>
        </row>
        <row r="793">
          <cell r="A793" t="str">
            <v>580514020000</v>
          </cell>
          <cell r="B793" t="str">
            <v>FIRE ISLAND UFSD</v>
          </cell>
          <cell r="C793">
            <v>0</v>
          </cell>
          <cell r="D793">
            <v>0</v>
          </cell>
          <cell r="E793">
            <v>2225</v>
          </cell>
          <cell r="F793" t="str">
            <v>N/A</v>
          </cell>
        </row>
        <row r="794">
          <cell r="A794" t="str">
            <v>580601040000</v>
          </cell>
          <cell r="B794" t="str">
            <v>SHOREHAM-WADING RIVER C</v>
          </cell>
          <cell r="C794">
            <v>41922</v>
          </cell>
          <cell r="D794">
            <v>0</v>
          </cell>
          <cell r="E794">
            <v>46119</v>
          </cell>
          <cell r="F794" t="str">
            <v>N/A</v>
          </cell>
        </row>
        <row r="795">
          <cell r="A795" t="str">
            <v>580602040000</v>
          </cell>
          <cell r="B795" t="str">
            <v>RIVERHEAD CSD</v>
          </cell>
          <cell r="C795">
            <v>539344</v>
          </cell>
          <cell r="D795">
            <v>167778</v>
          </cell>
          <cell r="E795">
            <v>200940</v>
          </cell>
          <cell r="F795" t="str">
            <v>N/A</v>
          </cell>
        </row>
        <row r="796">
          <cell r="A796" t="str">
            <v>580602860032</v>
          </cell>
          <cell r="B796" t="str">
            <v>RIVERHEAD CS</v>
          </cell>
          <cell r="C796">
            <v>52379</v>
          </cell>
          <cell r="D796">
            <v>0</v>
          </cell>
          <cell r="E796">
            <v>10848</v>
          </cell>
          <cell r="F796" t="str">
            <v>N/A</v>
          </cell>
        </row>
        <row r="797">
          <cell r="A797" t="str">
            <v>580603020000</v>
          </cell>
          <cell r="B797" t="str">
            <v>Little Flower UFSD</v>
          </cell>
          <cell r="C797">
            <v>45734</v>
          </cell>
          <cell r="D797">
            <v>45345</v>
          </cell>
          <cell r="E797">
            <v>2387</v>
          </cell>
          <cell r="F797" t="str">
            <v>N/A</v>
          </cell>
        </row>
        <row r="798">
          <cell r="A798" t="str">
            <v>580701020000</v>
          </cell>
          <cell r="B798" t="str">
            <v>SHELTER ISLAND UFSD</v>
          </cell>
          <cell r="C798">
            <v>0</v>
          </cell>
          <cell r="D798">
            <v>0</v>
          </cell>
          <cell r="E798">
            <v>4678</v>
          </cell>
          <cell r="F798" t="str">
            <v>N/A</v>
          </cell>
        </row>
        <row r="799">
          <cell r="A799" t="str">
            <v>580801060000</v>
          </cell>
          <cell r="B799" t="str">
            <v>SMITHTOWN CSD</v>
          </cell>
          <cell r="C799">
            <v>208835</v>
          </cell>
          <cell r="D799">
            <v>0</v>
          </cell>
          <cell r="E799">
            <v>199268</v>
          </cell>
          <cell r="F799" t="str">
            <v>N/A</v>
          </cell>
        </row>
        <row r="800">
          <cell r="A800" t="str">
            <v>580805060000</v>
          </cell>
          <cell r="B800" t="str">
            <v>KINGS PARK CSD</v>
          </cell>
          <cell r="C800">
            <v>104205</v>
          </cell>
          <cell r="D800">
            <v>0</v>
          </cell>
          <cell r="E800">
            <v>91285</v>
          </cell>
          <cell r="F800" t="str">
            <v>N/A</v>
          </cell>
        </row>
        <row r="801">
          <cell r="A801" t="str">
            <v>580901020000</v>
          </cell>
          <cell r="B801" t="str">
            <v>REMSENBURG-SPEONK UFSD</v>
          </cell>
          <cell r="C801">
            <v>0</v>
          </cell>
          <cell r="D801">
            <v>0</v>
          </cell>
          <cell r="E801">
            <v>8172</v>
          </cell>
          <cell r="F801" t="str">
            <v>N/A</v>
          </cell>
        </row>
        <row r="802">
          <cell r="A802" t="str">
            <v>580902020000</v>
          </cell>
          <cell r="B802" t="str">
            <v>WESTHAMPTON BEACH UFSD</v>
          </cell>
          <cell r="C802">
            <v>58432</v>
          </cell>
          <cell r="D802">
            <v>0</v>
          </cell>
          <cell r="E802">
            <v>39834</v>
          </cell>
          <cell r="F802" t="str">
            <v>N/A</v>
          </cell>
        </row>
        <row r="803">
          <cell r="A803" t="str">
            <v>580903020000</v>
          </cell>
          <cell r="B803" t="str">
            <v>QUOGUE UFSD</v>
          </cell>
          <cell r="C803">
            <v>4099</v>
          </cell>
          <cell r="D803">
            <v>0</v>
          </cell>
          <cell r="E803">
            <v>4194</v>
          </cell>
          <cell r="F803" t="str">
            <v>N/A</v>
          </cell>
        </row>
        <row r="804">
          <cell r="A804" t="str">
            <v>580905020000</v>
          </cell>
          <cell r="B804" t="str">
            <v>HAMPTON BAYS UFSD</v>
          </cell>
          <cell r="C804">
            <v>186828</v>
          </cell>
          <cell r="D804">
            <v>0</v>
          </cell>
          <cell r="E804">
            <v>40862</v>
          </cell>
          <cell r="F804" t="str">
            <v>N/A</v>
          </cell>
        </row>
        <row r="805">
          <cell r="A805" t="str">
            <v>580906030000</v>
          </cell>
          <cell r="B805" t="str">
            <v>SOUTHAMPTON UFSD</v>
          </cell>
          <cell r="C805">
            <v>98652</v>
          </cell>
          <cell r="D805">
            <v>0</v>
          </cell>
          <cell r="E805">
            <v>62885</v>
          </cell>
          <cell r="F805" t="str">
            <v>N/A</v>
          </cell>
        </row>
        <row r="806">
          <cell r="A806" t="str">
            <v>580909020000</v>
          </cell>
          <cell r="B806" t="str">
            <v>BRIDGEHAMPTON UFSD</v>
          </cell>
          <cell r="C806">
            <v>17488</v>
          </cell>
          <cell r="D806">
            <v>0</v>
          </cell>
          <cell r="E806">
            <v>8563</v>
          </cell>
          <cell r="F806" t="str">
            <v>N/A</v>
          </cell>
        </row>
        <row r="807">
          <cell r="A807" t="str">
            <v>580910080000</v>
          </cell>
          <cell r="B807" t="str">
            <v>SAGAPONACK COMN SD</v>
          </cell>
          <cell r="C807">
            <v>0</v>
          </cell>
          <cell r="D807">
            <v>0</v>
          </cell>
          <cell r="E807">
            <v>917</v>
          </cell>
          <cell r="F807" t="str">
            <v>N/A</v>
          </cell>
        </row>
        <row r="808">
          <cell r="A808" t="str">
            <v>580912060000</v>
          </cell>
          <cell r="B808" t="str">
            <v>EASTPORT-SOUTH MANOR CSD</v>
          </cell>
          <cell r="C808">
            <v>91989</v>
          </cell>
          <cell r="D808">
            <v>0</v>
          </cell>
          <cell r="E808">
            <v>80823</v>
          </cell>
          <cell r="F808" t="str">
            <v>N/A</v>
          </cell>
        </row>
        <row r="809">
          <cell r="A809" t="str">
            <v>580913080000</v>
          </cell>
          <cell r="B809" t="str">
            <v>TUCKAHOE COMN SD</v>
          </cell>
          <cell r="C809">
            <v>82442</v>
          </cell>
          <cell r="D809">
            <v>0</v>
          </cell>
          <cell r="E809">
            <v>9723</v>
          </cell>
          <cell r="F809" t="str">
            <v>N/A</v>
          </cell>
        </row>
        <row r="810">
          <cell r="A810" t="str">
            <v>580917020000</v>
          </cell>
          <cell r="B810" t="str">
            <v>EAST QUOGUE UFSD</v>
          </cell>
          <cell r="C810">
            <v>57138</v>
          </cell>
          <cell r="D810">
            <v>0</v>
          </cell>
          <cell r="E810">
            <v>19449</v>
          </cell>
          <cell r="F810" t="str">
            <v>N/A</v>
          </cell>
        </row>
        <row r="811">
          <cell r="A811" t="str">
            <v>581002020000</v>
          </cell>
          <cell r="B811" t="str">
            <v>OYSTERPONDS UFSD</v>
          </cell>
          <cell r="C811">
            <v>18281</v>
          </cell>
          <cell r="D811">
            <v>0</v>
          </cell>
          <cell r="E811">
            <v>3911</v>
          </cell>
          <cell r="F811" t="str">
            <v>N/A</v>
          </cell>
        </row>
        <row r="812">
          <cell r="A812" t="str">
            <v>581004020000</v>
          </cell>
          <cell r="B812" t="str">
            <v>FISHERS ISLAND UFSD</v>
          </cell>
          <cell r="C812">
            <v>0</v>
          </cell>
          <cell r="D812">
            <v>0</v>
          </cell>
          <cell r="E812">
            <v>1660</v>
          </cell>
          <cell r="F812" t="str">
            <v>N/A</v>
          </cell>
        </row>
        <row r="813">
          <cell r="A813" t="str">
            <v>581005020000</v>
          </cell>
          <cell r="B813" t="str">
            <v>SOUTHOLD UFSD</v>
          </cell>
          <cell r="C813">
            <v>23100</v>
          </cell>
          <cell r="D813">
            <v>0</v>
          </cell>
          <cell r="E813">
            <v>17371</v>
          </cell>
          <cell r="F813" t="str">
            <v>N/A</v>
          </cell>
        </row>
        <row r="814">
          <cell r="A814" t="str">
            <v>581010020000</v>
          </cell>
          <cell r="B814" t="str">
            <v>GREENPORT UFSD</v>
          </cell>
          <cell r="C814">
            <v>92056</v>
          </cell>
          <cell r="D814">
            <v>0</v>
          </cell>
          <cell r="E814">
            <v>25974</v>
          </cell>
          <cell r="F814" t="str">
            <v>N/A</v>
          </cell>
        </row>
        <row r="815">
          <cell r="A815" t="str">
            <v>581012020000</v>
          </cell>
          <cell r="B815" t="str">
            <v>MATTITUCK-CUTCHOGUE UFS</v>
          </cell>
          <cell r="C815">
            <v>43608</v>
          </cell>
          <cell r="D815">
            <v>0</v>
          </cell>
          <cell r="E815">
            <v>52390</v>
          </cell>
          <cell r="F815" t="str">
            <v>N/A</v>
          </cell>
        </row>
        <row r="816">
          <cell r="A816" t="str">
            <v>581015080000</v>
          </cell>
          <cell r="B816" t="str">
            <v>NEW SUFFOLK COMN SD</v>
          </cell>
          <cell r="C816">
            <v>0</v>
          </cell>
          <cell r="D816">
            <v>0</v>
          </cell>
          <cell r="E816">
            <v>843</v>
          </cell>
          <cell r="F816" t="str">
            <v>N/A</v>
          </cell>
        </row>
        <row r="817">
          <cell r="A817" t="str">
            <v>590501060000</v>
          </cell>
          <cell r="B817" t="str">
            <v>FALLSBURG CSD</v>
          </cell>
          <cell r="C817">
            <v>534063</v>
          </cell>
          <cell r="D817">
            <v>24940</v>
          </cell>
          <cell r="E817">
            <v>89551</v>
          </cell>
          <cell r="F817" t="str">
            <v>N/A</v>
          </cell>
        </row>
        <row r="818">
          <cell r="A818" t="str">
            <v>590801040000</v>
          </cell>
          <cell r="B818" t="str">
            <v>ELDRED CSD</v>
          </cell>
          <cell r="C818">
            <v>167762</v>
          </cell>
          <cell r="D818">
            <v>4535</v>
          </cell>
          <cell r="E818">
            <v>30289</v>
          </cell>
          <cell r="F818" t="str">
            <v>N/A</v>
          </cell>
        </row>
        <row r="819">
          <cell r="A819" t="str">
            <v>590901060000</v>
          </cell>
          <cell r="B819" t="str">
            <v>LIBERTY CSD</v>
          </cell>
          <cell r="C819">
            <v>423278</v>
          </cell>
          <cell r="D819">
            <v>0</v>
          </cell>
          <cell r="E819">
            <v>69193</v>
          </cell>
          <cell r="F819" t="str">
            <v>N/A</v>
          </cell>
        </row>
        <row r="820">
          <cell r="A820" t="str">
            <v>591201040000</v>
          </cell>
          <cell r="B820" t="str">
            <v>TRI-VALLEY CSD</v>
          </cell>
          <cell r="C820">
            <v>251781</v>
          </cell>
          <cell r="D820">
            <v>0</v>
          </cell>
          <cell r="E820">
            <v>48901</v>
          </cell>
          <cell r="F820" t="str">
            <v>N/A</v>
          </cell>
        </row>
        <row r="821">
          <cell r="A821" t="str">
            <v>591301040000</v>
          </cell>
          <cell r="B821" t="str">
            <v>ROSCOE CSD</v>
          </cell>
          <cell r="C821">
            <v>72014</v>
          </cell>
          <cell r="D821">
            <v>0</v>
          </cell>
          <cell r="E821">
            <v>20093</v>
          </cell>
          <cell r="F821" t="str">
            <v>N/A</v>
          </cell>
        </row>
        <row r="822">
          <cell r="A822" t="str">
            <v>591302040000</v>
          </cell>
          <cell r="B822" t="str">
            <v>LIVINGSTON MANOR CSD</v>
          </cell>
          <cell r="C822">
            <v>156670</v>
          </cell>
          <cell r="D822">
            <v>0</v>
          </cell>
          <cell r="E822">
            <v>50060</v>
          </cell>
          <cell r="F822" t="str">
            <v>N/A</v>
          </cell>
        </row>
        <row r="823">
          <cell r="A823" t="str">
            <v>591401060000</v>
          </cell>
          <cell r="B823" t="str">
            <v>MONTICELLO CSD</v>
          </cell>
          <cell r="C823">
            <v>1331233</v>
          </cell>
          <cell r="D823">
            <v>11336</v>
          </cell>
          <cell r="E823">
            <v>207473</v>
          </cell>
          <cell r="F823" t="str">
            <v>N/A</v>
          </cell>
        </row>
        <row r="824">
          <cell r="A824" t="str">
            <v>591502040000</v>
          </cell>
          <cell r="B824" t="str">
            <v>SULLIVAN WEST CSD</v>
          </cell>
          <cell r="C824">
            <v>310904</v>
          </cell>
          <cell r="D824">
            <v>0</v>
          </cell>
          <cell r="E824">
            <v>113396</v>
          </cell>
          <cell r="F824" t="str">
            <v>N/A</v>
          </cell>
        </row>
        <row r="825">
          <cell r="A825" t="str">
            <v>600101060000</v>
          </cell>
          <cell r="B825" t="str">
            <v>WAVERLY CSD</v>
          </cell>
          <cell r="C825">
            <v>378540</v>
          </cell>
          <cell r="D825">
            <v>0</v>
          </cell>
          <cell r="E825">
            <v>90440</v>
          </cell>
          <cell r="F825" t="str">
            <v>N/A</v>
          </cell>
        </row>
        <row r="826">
          <cell r="A826" t="str">
            <v>600301040000</v>
          </cell>
          <cell r="B826" t="str">
            <v>CANDOR CSD</v>
          </cell>
          <cell r="C826">
            <v>111746</v>
          </cell>
          <cell r="D826">
            <v>0</v>
          </cell>
          <cell r="E826">
            <v>55143</v>
          </cell>
          <cell r="F826" t="str">
            <v>N/A</v>
          </cell>
        </row>
        <row r="827">
          <cell r="A827" t="str">
            <v>600402040000</v>
          </cell>
          <cell r="B827" t="str">
            <v>NEWARK VALLEY CSD</v>
          </cell>
          <cell r="C827">
            <v>178814</v>
          </cell>
          <cell r="D827">
            <v>0</v>
          </cell>
          <cell r="E827">
            <v>95743</v>
          </cell>
          <cell r="F827" t="str">
            <v>N/A</v>
          </cell>
        </row>
        <row r="828">
          <cell r="A828" t="str">
            <v>600601060000</v>
          </cell>
          <cell r="B828" t="str">
            <v>OWEGO-APALACHIN CSD</v>
          </cell>
          <cell r="C828">
            <v>279124</v>
          </cell>
          <cell r="D828">
            <v>24940</v>
          </cell>
          <cell r="E828">
            <v>92061</v>
          </cell>
          <cell r="F828" t="str">
            <v>N/A</v>
          </cell>
        </row>
        <row r="829">
          <cell r="A829" t="str">
            <v>600801040000</v>
          </cell>
          <cell r="B829" t="str">
            <v>SPENCER-VAN ETTEN CSD</v>
          </cell>
          <cell r="C829">
            <v>182179</v>
          </cell>
          <cell r="D829">
            <v>0</v>
          </cell>
          <cell r="E829">
            <v>58188</v>
          </cell>
          <cell r="F829" t="str">
            <v>N/A</v>
          </cell>
        </row>
        <row r="830">
          <cell r="A830" t="str">
            <v>600903040000</v>
          </cell>
          <cell r="B830" t="str">
            <v>TIOGA CSD</v>
          </cell>
          <cell r="C830">
            <v>180897</v>
          </cell>
          <cell r="D830">
            <v>0</v>
          </cell>
          <cell r="E830">
            <v>41392</v>
          </cell>
          <cell r="F830" t="str">
            <v>N/A</v>
          </cell>
        </row>
        <row r="831">
          <cell r="A831" t="str">
            <v>610301060000</v>
          </cell>
          <cell r="B831" t="str">
            <v>DRYDEN CSD</v>
          </cell>
          <cell r="C831">
            <v>365230</v>
          </cell>
          <cell r="D831">
            <v>0</v>
          </cell>
          <cell r="E831">
            <v>105377</v>
          </cell>
          <cell r="F831" t="str">
            <v>N/A</v>
          </cell>
        </row>
        <row r="832">
          <cell r="A832" t="str">
            <v>610327020000</v>
          </cell>
          <cell r="B832" t="str">
            <v>George Jr. Republic UFSD</v>
          </cell>
          <cell r="C832">
            <v>18345</v>
          </cell>
          <cell r="D832">
            <v>353693</v>
          </cell>
          <cell r="E832">
            <v>5200</v>
          </cell>
          <cell r="F832" t="str">
            <v>N/A</v>
          </cell>
        </row>
        <row r="833">
          <cell r="A833" t="str">
            <v>610501040000</v>
          </cell>
          <cell r="B833" t="str">
            <v>GROTON CSD</v>
          </cell>
          <cell r="C833">
            <v>159814</v>
          </cell>
          <cell r="D833">
            <v>0</v>
          </cell>
          <cell r="E833">
            <v>64423</v>
          </cell>
          <cell r="F833" t="str">
            <v>N/A</v>
          </cell>
        </row>
        <row r="834">
          <cell r="A834" t="str">
            <v>610600010000</v>
          </cell>
          <cell r="B834" t="str">
            <v>ITHACA CITY SD</v>
          </cell>
          <cell r="C834">
            <v>743879</v>
          </cell>
          <cell r="D834">
            <v>0</v>
          </cell>
          <cell r="E834">
            <v>300835</v>
          </cell>
          <cell r="F834" t="str">
            <v>N/A</v>
          </cell>
        </row>
        <row r="835">
          <cell r="A835" t="str">
            <v>610600860944</v>
          </cell>
          <cell r="B835" t="str">
            <v>NEW ROOTS CS</v>
          </cell>
          <cell r="C835">
            <v>38733</v>
          </cell>
          <cell r="D835">
            <v>0</v>
          </cell>
          <cell r="E835">
            <v>3001</v>
          </cell>
          <cell r="F835" t="str">
            <v>N/A</v>
          </cell>
        </row>
        <row r="836">
          <cell r="A836" t="str">
            <v>610801040000</v>
          </cell>
          <cell r="B836" t="str">
            <v>LANSING CSD</v>
          </cell>
          <cell r="C836">
            <v>98129</v>
          </cell>
          <cell r="D836">
            <v>4535</v>
          </cell>
          <cell r="E836">
            <v>39192</v>
          </cell>
          <cell r="F836" t="str">
            <v>N/A</v>
          </cell>
        </row>
        <row r="837">
          <cell r="A837" t="str">
            <v>610901040000</v>
          </cell>
          <cell r="B837" t="str">
            <v>NEWFIELD CSD</v>
          </cell>
          <cell r="C837">
            <v>211070</v>
          </cell>
          <cell r="D837">
            <v>0</v>
          </cell>
          <cell r="E837">
            <v>44901</v>
          </cell>
          <cell r="F837" t="str">
            <v>N/A</v>
          </cell>
        </row>
        <row r="838">
          <cell r="A838" t="str">
            <v>611001040000</v>
          </cell>
          <cell r="B838" t="str">
            <v>TRUMANSBURG CSD</v>
          </cell>
          <cell r="C838">
            <v>173037</v>
          </cell>
          <cell r="D838">
            <v>0</v>
          </cell>
          <cell r="E838">
            <v>53851</v>
          </cell>
          <cell r="F838" t="str">
            <v>N/A</v>
          </cell>
        </row>
        <row r="839">
          <cell r="A839" t="str">
            <v>620600010000</v>
          </cell>
          <cell r="B839" t="str">
            <v>KINGSTON CITY SD</v>
          </cell>
          <cell r="C839">
            <v>1722255</v>
          </cell>
          <cell r="D839">
            <v>120165</v>
          </cell>
          <cell r="E839">
            <v>352374</v>
          </cell>
          <cell r="F839" t="str">
            <v>N/A</v>
          </cell>
        </row>
        <row r="840">
          <cell r="A840" t="str">
            <v>620803040000</v>
          </cell>
          <cell r="B840" t="str">
            <v>HIGHLAND CSD</v>
          </cell>
          <cell r="C840">
            <v>172897</v>
          </cell>
          <cell r="D840">
            <v>0</v>
          </cell>
          <cell r="E840">
            <v>39573</v>
          </cell>
          <cell r="F840" t="str">
            <v>N/A</v>
          </cell>
        </row>
        <row r="841">
          <cell r="A841" t="str">
            <v>620901060000</v>
          </cell>
          <cell r="B841" t="str">
            <v>RONDOUT VALLEY CSD</v>
          </cell>
          <cell r="C841">
            <v>455100</v>
          </cell>
          <cell r="D841">
            <v>0</v>
          </cell>
          <cell r="E841">
            <v>146462</v>
          </cell>
          <cell r="F841" t="str">
            <v>N/A</v>
          </cell>
        </row>
        <row r="842">
          <cell r="A842" t="str">
            <v>621001060000</v>
          </cell>
          <cell r="B842" t="str">
            <v>MARLBORO CSD</v>
          </cell>
          <cell r="C842">
            <v>241165</v>
          </cell>
          <cell r="D842">
            <v>0</v>
          </cell>
          <cell r="E842">
            <v>43258</v>
          </cell>
          <cell r="F842" t="str">
            <v>N/A</v>
          </cell>
        </row>
        <row r="843">
          <cell r="A843" t="str">
            <v>621101060000</v>
          </cell>
          <cell r="B843" t="str">
            <v>NEW PALTZ CSD</v>
          </cell>
          <cell r="C843">
            <v>181311</v>
          </cell>
          <cell r="D843">
            <v>0</v>
          </cell>
          <cell r="E843">
            <v>81386</v>
          </cell>
          <cell r="F843" t="str">
            <v>N/A</v>
          </cell>
        </row>
        <row r="844">
          <cell r="A844" t="str">
            <v>621201060000</v>
          </cell>
          <cell r="B844" t="str">
            <v>ONTEORA CSD</v>
          </cell>
          <cell r="C844">
            <v>225116</v>
          </cell>
          <cell r="D844">
            <v>0</v>
          </cell>
          <cell r="E844">
            <v>94986</v>
          </cell>
          <cell r="F844" t="str">
            <v>N/A</v>
          </cell>
        </row>
        <row r="845">
          <cell r="A845" t="str">
            <v>621601060000</v>
          </cell>
          <cell r="B845" t="str">
            <v>SAUGERTIES CSD</v>
          </cell>
          <cell r="C845">
            <v>351451</v>
          </cell>
          <cell r="D845">
            <v>0</v>
          </cell>
          <cell r="E845">
            <v>138323</v>
          </cell>
          <cell r="F845" t="str">
            <v>N/A</v>
          </cell>
        </row>
        <row r="846">
          <cell r="A846" t="str">
            <v>621801060000</v>
          </cell>
          <cell r="B846" t="str">
            <v>WALLKILL CSD</v>
          </cell>
          <cell r="C846">
            <v>305909</v>
          </cell>
          <cell r="D846">
            <v>0</v>
          </cell>
          <cell r="E846">
            <v>102983</v>
          </cell>
          <cell r="F846" t="str">
            <v>N/A</v>
          </cell>
        </row>
        <row r="847">
          <cell r="A847" t="str">
            <v>622002060000</v>
          </cell>
          <cell r="B847" t="str">
            <v>ELLENVILLE CSD</v>
          </cell>
          <cell r="C847">
            <v>681472</v>
          </cell>
          <cell r="D847">
            <v>0</v>
          </cell>
          <cell r="E847">
            <v>135897</v>
          </cell>
          <cell r="F847" t="str">
            <v>N/A</v>
          </cell>
        </row>
        <row r="848">
          <cell r="A848" t="str">
            <v>630101040000</v>
          </cell>
          <cell r="B848" t="str">
            <v>BOLTON CSD</v>
          </cell>
          <cell r="C848">
            <v>18211</v>
          </cell>
          <cell r="D848">
            <v>0</v>
          </cell>
          <cell r="E848">
            <v>12974</v>
          </cell>
          <cell r="F848" t="str">
            <v>N/A</v>
          </cell>
        </row>
        <row r="849">
          <cell r="A849" t="str">
            <v>630202040000</v>
          </cell>
          <cell r="B849" t="str">
            <v>NORTH WARREN CSD</v>
          </cell>
          <cell r="C849">
            <v>144741</v>
          </cell>
          <cell r="D849">
            <v>0</v>
          </cell>
          <cell r="E849">
            <v>42095</v>
          </cell>
          <cell r="F849" t="str">
            <v>N/A</v>
          </cell>
        </row>
        <row r="850">
          <cell r="A850" t="str">
            <v>630300010000</v>
          </cell>
          <cell r="B850" t="str">
            <v>GLENS FALLS CITY SD</v>
          </cell>
          <cell r="C850">
            <v>440180</v>
          </cell>
          <cell r="D850">
            <v>0</v>
          </cell>
          <cell r="E850">
            <v>120518</v>
          </cell>
          <cell r="F850" t="str">
            <v>N/A</v>
          </cell>
        </row>
        <row r="851">
          <cell r="A851" t="str">
            <v>630601040000</v>
          </cell>
          <cell r="B851" t="str">
            <v>JOHNSBURG CSD</v>
          </cell>
          <cell r="C851">
            <v>81535</v>
          </cell>
          <cell r="D851">
            <v>0</v>
          </cell>
          <cell r="E851">
            <v>26170</v>
          </cell>
          <cell r="F851" t="str">
            <v>N/A</v>
          </cell>
        </row>
        <row r="852">
          <cell r="A852" t="str">
            <v>630701040000</v>
          </cell>
          <cell r="B852" t="str">
            <v>LAKE GEORGE CSD</v>
          </cell>
          <cell r="C852">
            <v>101949</v>
          </cell>
          <cell r="D852">
            <v>45345</v>
          </cell>
          <cell r="E852">
            <v>39735</v>
          </cell>
          <cell r="F852" t="str">
            <v>N/A</v>
          </cell>
        </row>
        <row r="853">
          <cell r="A853" t="str">
            <v>630801040000</v>
          </cell>
          <cell r="B853" t="str">
            <v>HADLEY-LUZERNE CSD</v>
          </cell>
          <cell r="C853">
            <v>234245</v>
          </cell>
          <cell r="D853">
            <v>0</v>
          </cell>
          <cell r="E853">
            <v>80774</v>
          </cell>
          <cell r="F853" t="str">
            <v>N/A</v>
          </cell>
        </row>
        <row r="854">
          <cell r="A854" t="str">
            <v>630902030000</v>
          </cell>
          <cell r="B854" t="str">
            <v>QUEENSBURY UFSD</v>
          </cell>
          <cell r="C854">
            <v>365087</v>
          </cell>
          <cell r="D854">
            <v>0</v>
          </cell>
          <cell r="E854">
            <v>84522</v>
          </cell>
          <cell r="F854" t="str">
            <v>N/A</v>
          </cell>
        </row>
        <row r="855">
          <cell r="A855" t="str">
            <v>630918080000</v>
          </cell>
          <cell r="B855" t="str">
            <v>GLENS FALLS COMN SD</v>
          </cell>
          <cell r="C855">
            <v>99767</v>
          </cell>
          <cell r="D855">
            <v>0</v>
          </cell>
          <cell r="E855">
            <v>14676</v>
          </cell>
          <cell r="F855" t="str">
            <v>N/A</v>
          </cell>
        </row>
        <row r="856">
          <cell r="A856" t="str">
            <v>631201040000</v>
          </cell>
          <cell r="B856" t="str">
            <v>WARRENSBURG CSD</v>
          </cell>
          <cell r="C856">
            <v>244364</v>
          </cell>
          <cell r="D856">
            <v>0</v>
          </cell>
          <cell r="E856">
            <v>52557</v>
          </cell>
          <cell r="F856" t="str">
            <v>N/A</v>
          </cell>
        </row>
        <row r="857">
          <cell r="A857" t="str">
            <v>640101040000</v>
          </cell>
          <cell r="B857" t="str">
            <v>ARGYLE CSD</v>
          </cell>
          <cell r="C857">
            <v>106975</v>
          </cell>
          <cell r="D857">
            <v>0</v>
          </cell>
          <cell r="E857">
            <v>29895</v>
          </cell>
          <cell r="F857" t="str">
            <v>N/A</v>
          </cell>
        </row>
        <row r="858">
          <cell r="A858" t="str">
            <v>640502040000</v>
          </cell>
          <cell r="B858" t="str">
            <v>FORT ANN CSD</v>
          </cell>
          <cell r="C858">
            <v>53427</v>
          </cell>
          <cell r="D858">
            <v>0</v>
          </cell>
          <cell r="E858">
            <v>16411</v>
          </cell>
          <cell r="F858" t="str">
            <v>N/A</v>
          </cell>
        </row>
        <row r="859">
          <cell r="A859" t="str">
            <v>640601020000</v>
          </cell>
          <cell r="B859" t="str">
            <v>FORT EDWARD UFSD</v>
          </cell>
          <cell r="C859">
            <v>127255</v>
          </cell>
          <cell r="D859">
            <v>0</v>
          </cell>
          <cell r="E859">
            <v>31655</v>
          </cell>
          <cell r="F859" t="str">
            <v>N/A</v>
          </cell>
        </row>
        <row r="860">
          <cell r="A860" t="str">
            <v>640701040000</v>
          </cell>
          <cell r="B860" t="str">
            <v>GRANVILLE CSD</v>
          </cell>
          <cell r="C860">
            <v>281167</v>
          </cell>
          <cell r="D860">
            <v>0</v>
          </cell>
          <cell r="E860">
            <v>66505</v>
          </cell>
          <cell r="F860" t="str">
            <v>N/A</v>
          </cell>
        </row>
        <row r="861">
          <cell r="A861" t="str">
            <v>640801040000</v>
          </cell>
          <cell r="B861" t="str">
            <v>GREENWICH CSD</v>
          </cell>
          <cell r="C861">
            <v>175688</v>
          </cell>
          <cell r="D861">
            <v>0</v>
          </cell>
          <cell r="E861">
            <v>66641</v>
          </cell>
          <cell r="F861" t="str">
            <v>N/A</v>
          </cell>
        </row>
        <row r="862">
          <cell r="A862" t="str">
            <v>641001040000</v>
          </cell>
          <cell r="B862" t="str">
            <v>HARTFORD CSD</v>
          </cell>
          <cell r="C862">
            <v>96803</v>
          </cell>
          <cell r="D862">
            <v>0</v>
          </cell>
          <cell r="E862">
            <v>13601</v>
          </cell>
          <cell r="F862" t="str">
            <v>N/A</v>
          </cell>
        </row>
        <row r="863">
          <cell r="A863" t="str">
            <v>641301060000</v>
          </cell>
          <cell r="B863" t="str">
            <v>HUDSON FALLS CSD</v>
          </cell>
          <cell r="C863">
            <v>600507</v>
          </cell>
          <cell r="D863">
            <v>11336</v>
          </cell>
          <cell r="E863">
            <v>88107</v>
          </cell>
          <cell r="F863" t="str">
            <v>N/A</v>
          </cell>
        </row>
        <row r="864">
          <cell r="A864" t="str">
            <v>641401040000</v>
          </cell>
          <cell r="B864" t="str">
            <v>PUTNAM CSD</v>
          </cell>
          <cell r="C864">
            <v>12030</v>
          </cell>
          <cell r="D864">
            <v>0</v>
          </cell>
          <cell r="E864">
            <v>4905</v>
          </cell>
          <cell r="F864" t="str">
            <v>N/A</v>
          </cell>
        </row>
        <row r="865">
          <cell r="A865" t="str">
            <v>641501040000</v>
          </cell>
          <cell r="B865" t="str">
            <v>SALEM CSD</v>
          </cell>
          <cell r="C865">
            <v>86217</v>
          </cell>
          <cell r="D865">
            <v>0</v>
          </cell>
          <cell r="E865">
            <v>37432</v>
          </cell>
          <cell r="F865" t="str">
            <v>N/A</v>
          </cell>
        </row>
        <row r="866">
          <cell r="A866" t="str">
            <v>641610040000</v>
          </cell>
          <cell r="B866" t="str">
            <v>CAMBRIDGE CSD</v>
          </cell>
          <cell r="C866">
            <v>148378</v>
          </cell>
          <cell r="D866">
            <v>0</v>
          </cell>
          <cell r="E866">
            <v>55460</v>
          </cell>
          <cell r="F866" t="str">
            <v>N/A</v>
          </cell>
        </row>
        <row r="867">
          <cell r="A867" t="str">
            <v>641701060000</v>
          </cell>
          <cell r="B867" t="str">
            <v>WHITEHALL CSD</v>
          </cell>
          <cell r="C867">
            <v>175051</v>
          </cell>
          <cell r="D867">
            <v>0</v>
          </cell>
          <cell r="E867">
            <v>56892</v>
          </cell>
          <cell r="F867" t="str">
            <v>N/A</v>
          </cell>
        </row>
        <row r="868">
          <cell r="A868" t="str">
            <v>650101060000</v>
          </cell>
          <cell r="B868" t="str">
            <v>NEWARK CSD</v>
          </cell>
          <cell r="C868">
            <v>534253</v>
          </cell>
          <cell r="D868">
            <v>0</v>
          </cell>
          <cell r="E868">
            <v>131873</v>
          </cell>
          <cell r="F868" t="str">
            <v>N/A</v>
          </cell>
        </row>
        <row r="869">
          <cell r="A869" t="str">
            <v>650301040000</v>
          </cell>
          <cell r="B869" t="str">
            <v>CLYDE-SAVANNAH CSD</v>
          </cell>
          <cell r="C869">
            <v>246387</v>
          </cell>
          <cell r="D869">
            <v>0</v>
          </cell>
          <cell r="E869">
            <v>53704</v>
          </cell>
          <cell r="F869" t="str">
            <v>N/A</v>
          </cell>
        </row>
        <row r="870">
          <cell r="A870" t="str">
            <v>650501040000</v>
          </cell>
          <cell r="B870" t="str">
            <v>LYONS CSD</v>
          </cell>
          <cell r="C870">
            <v>235450</v>
          </cell>
          <cell r="D870">
            <v>15871</v>
          </cell>
          <cell r="E870">
            <v>52534</v>
          </cell>
          <cell r="F870" t="str">
            <v>N/A</v>
          </cell>
        </row>
        <row r="871">
          <cell r="A871" t="str">
            <v>650701040000</v>
          </cell>
          <cell r="B871" t="str">
            <v>MARION CSD</v>
          </cell>
          <cell r="C871">
            <v>109990</v>
          </cell>
          <cell r="D871">
            <v>0</v>
          </cell>
          <cell r="E871">
            <v>29099</v>
          </cell>
          <cell r="F871" t="str">
            <v>N/A</v>
          </cell>
        </row>
        <row r="872">
          <cell r="A872" t="str">
            <v>650801060000</v>
          </cell>
          <cell r="B872" t="str">
            <v>WAYNE CSD</v>
          </cell>
          <cell r="C872">
            <v>208338</v>
          </cell>
          <cell r="D872">
            <v>0</v>
          </cell>
          <cell r="E872">
            <v>78170</v>
          </cell>
          <cell r="F872" t="str">
            <v>N/A</v>
          </cell>
        </row>
        <row r="873">
          <cell r="A873" t="str">
            <v>650901060000</v>
          </cell>
          <cell r="B873" t="str">
            <v>PALMYRA-MACEDON CSD</v>
          </cell>
          <cell r="C873">
            <v>249332</v>
          </cell>
          <cell r="D873">
            <v>0</v>
          </cell>
          <cell r="E873">
            <v>62700</v>
          </cell>
          <cell r="F873" t="str">
            <v>N/A</v>
          </cell>
        </row>
        <row r="874">
          <cell r="A874" t="str">
            <v>650902040000</v>
          </cell>
          <cell r="B874" t="str">
            <v>GANANDA CSD</v>
          </cell>
          <cell r="C874">
            <v>69752</v>
          </cell>
          <cell r="D874">
            <v>0</v>
          </cell>
          <cell r="E874">
            <v>29494</v>
          </cell>
          <cell r="F874" t="str">
            <v>N/A</v>
          </cell>
        </row>
        <row r="875">
          <cell r="A875" t="str">
            <v>651201060000</v>
          </cell>
          <cell r="B875" t="str">
            <v>SODUS CSD</v>
          </cell>
          <cell r="C875">
            <v>296796</v>
          </cell>
          <cell r="D875">
            <v>0</v>
          </cell>
          <cell r="E875">
            <v>88247</v>
          </cell>
          <cell r="F875" t="str">
            <v>N/A</v>
          </cell>
        </row>
        <row r="876">
          <cell r="A876" t="str">
            <v>651402040000</v>
          </cell>
          <cell r="B876" t="str">
            <v>WILLIAMSON CSD</v>
          </cell>
          <cell r="C876">
            <v>102019</v>
          </cell>
          <cell r="D876">
            <v>18138</v>
          </cell>
          <cell r="E876">
            <v>30293</v>
          </cell>
          <cell r="F876" t="str">
            <v>N/A</v>
          </cell>
        </row>
        <row r="877">
          <cell r="A877" t="str">
            <v>651501060000</v>
          </cell>
          <cell r="B877" t="str">
            <v>NORTH ROSE-WOLCOTT CSD</v>
          </cell>
          <cell r="C877">
            <v>310042</v>
          </cell>
          <cell r="D877">
            <v>0</v>
          </cell>
          <cell r="E877">
            <v>84304</v>
          </cell>
          <cell r="F877" t="str">
            <v>N/A</v>
          </cell>
        </row>
        <row r="878">
          <cell r="A878" t="str">
            <v>651503040000</v>
          </cell>
          <cell r="B878" t="str">
            <v>RED CREEK CSD</v>
          </cell>
          <cell r="C878">
            <v>207496</v>
          </cell>
          <cell r="D878">
            <v>0</v>
          </cell>
          <cell r="E878">
            <v>72745</v>
          </cell>
          <cell r="F878" t="str">
            <v>N/A</v>
          </cell>
        </row>
        <row r="879">
          <cell r="A879" t="str">
            <v>660101030000</v>
          </cell>
          <cell r="B879" t="str">
            <v>KATONAH-LEWISBORO UFSD</v>
          </cell>
          <cell r="C879">
            <v>92755</v>
          </cell>
          <cell r="D879">
            <v>0</v>
          </cell>
          <cell r="E879">
            <v>88780</v>
          </cell>
          <cell r="F879" t="str">
            <v>N/A</v>
          </cell>
        </row>
        <row r="880">
          <cell r="A880" t="str">
            <v>660102060000</v>
          </cell>
          <cell r="B880" t="str">
            <v>BEDFORD CSD</v>
          </cell>
          <cell r="C880">
            <v>401147</v>
          </cell>
          <cell r="D880">
            <v>0</v>
          </cell>
          <cell r="E880">
            <v>128846</v>
          </cell>
          <cell r="F880" t="str">
            <v>N/A</v>
          </cell>
        </row>
        <row r="881">
          <cell r="A881" t="str">
            <v>660202030000</v>
          </cell>
          <cell r="B881" t="str">
            <v>CROTON-HARMON UFSD</v>
          </cell>
          <cell r="C881">
            <v>40210</v>
          </cell>
          <cell r="D881">
            <v>0</v>
          </cell>
          <cell r="E881">
            <v>27668</v>
          </cell>
          <cell r="F881" t="str">
            <v>N/A</v>
          </cell>
        </row>
        <row r="882">
          <cell r="A882" t="str">
            <v>660203060000</v>
          </cell>
          <cell r="B882" t="str">
            <v>HENDRICK HUDSON CSD</v>
          </cell>
          <cell r="C882">
            <v>160062</v>
          </cell>
          <cell r="D882">
            <v>0</v>
          </cell>
          <cell r="E882">
            <v>63541</v>
          </cell>
          <cell r="F882" t="str">
            <v>N/A</v>
          </cell>
        </row>
        <row r="883">
          <cell r="A883" t="str">
            <v>660301030000</v>
          </cell>
          <cell r="B883" t="str">
            <v>EASTCHESTER UFSD</v>
          </cell>
          <cell r="C883">
            <v>138021</v>
          </cell>
          <cell r="D883">
            <v>0</v>
          </cell>
          <cell r="E883">
            <v>51218</v>
          </cell>
          <cell r="F883" t="str">
            <v>N/A</v>
          </cell>
        </row>
        <row r="884">
          <cell r="A884" t="str">
            <v>660302030000</v>
          </cell>
          <cell r="B884" t="str">
            <v>TUCKAHOE UFSD</v>
          </cell>
          <cell r="C884">
            <v>77689</v>
          </cell>
          <cell r="D884">
            <v>0</v>
          </cell>
          <cell r="E884">
            <v>45163</v>
          </cell>
          <cell r="F884" t="str">
            <v>N/A</v>
          </cell>
        </row>
        <row r="885">
          <cell r="A885" t="str">
            <v>660303030000</v>
          </cell>
          <cell r="B885" t="str">
            <v>BRONXVILLE UFSD</v>
          </cell>
          <cell r="C885">
            <v>24976</v>
          </cell>
          <cell r="D885">
            <v>0</v>
          </cell>
          <cell r="E885">
            <v>28452</v>
          </cell>
          <cell r="F885" t="str">
            <v>N/A</v>
          </cell>
        </row>
        <row r="886">
          <cell r="A886" t="str">
            <v>660401030000</v>
          </cell>
          <cell r="B886" t="str">
            <v>UFSD - TARRYTOWNS</v>
          </cell>
          <cell r="C886">
            <v>330953</v>
          </cell>
          <cell r="D886">
            <v>0</v>
          </cell>
          <cell r="E886">
            <v>98145</v>
          </cell>
          <cell r="F886" t="str">
            <v>N/A</v>
          </cell>
        </row>
        <row r="887">
          <cell r="A887" t="str">
            <v>660402020000</v>
          </cell>
          <cell r="B887" t="str">
            <v>IRVINGTON UFSD</v>
          </cell>
          <cell r="C887">
            <v>62762</v>
          </cell>
          <cell r="D887">
            <v>0</v>
          </cell>
          <cell r="E887">
            <v>33874</v>
          </cell>
          <cell r="F887" t="str">
            <v>N/A</v>
          </cell>
        </row>
        <row r="888">
          <cell r="A888" t="str">
            <v>660403030000</v>
          </cell>
          <cell r="B888" t="str">
            <v>DOBBS FERRY UFSD</v>
          </cell>
          <cell r="C888">
            <v>126195</v>
          </cell>
          <cell r="D888">
            <v>0</v>
          </cell>
          <cell r="E888">
            <v>40434</v>
          </cell>
          <cell r="F888" t="str">
            <v>N/A</v>
          </cell>
        </row>
        <row r="889">
          <cell r="A889" t="str">
            <v>660404030000</v>
          </cell>
          <cell r="B889" t="str">
            <v>HASTINGS-ON-HUDSON UFSD</v>
          </cell>
          <cell r="C889">
            <v>64342</v>
          </cell>
          <cell r="D889">
            <v>0</v>
          </cell>
          <cell r="E889">
            <v>28466</v>
          </cell>
          <cell r="F889" t="str">
            <v>N/A</v>
          </cell>
        </row>
        <row r="890">
          <cell r="A890" t="str">
            <v>660405030000</v>
          </cell>
          <cell r="B890" t="str">
            <v>ARDSLEY UFSD</v>
          </cell>
          <cell r="C890">
            <v>46761</v>
          </cell>
          <cell r="D890">
            <v>0</v>
          </cell>
          <cell r="E890">
            <v>39529</v>
          </cell>
          <cell r="F890" t="str">
            <v>N/A</v>
          </cell>
        </row>
        <row r="891">
          <cell r="A891" t="str">
            <v>660406030000</v>
          </cell>
          <cell r="B891" t="str">
            <v>EDGEMONT UFSD</v>
          </cell>
          <cell r="C891">
            <v>69010</v>
          </cell>
          <cell r="D891">
            <v>0</v>
          </cell>
          <cell r="E891">
            <v>38878</v>
          </cell>
          <cell r="F891" t="str">
            <v>N/A</v>
          </cell>
        </row>
        <row r="892">
          <cell r="A892" t="str">
            <v>660407060000</v>
          </cell>
          <cell r="B892" t="str">
            <v>GREENBURGH CSD</v>
          </cell>
          <cell r="C892">
            <v>238865</v>
          </cell>
          <cell r="D892">
            <v>0</v>
          </cell>
          <cell r="E892">
            <v>75414</v>
          </cell>
          <cell r="F892" t="str">
            <v>N/A</v>
          </cell>
        </row>
        <row r="893">
          <cell r="A893" t="str">
            <v>660409020000</v>
          </cell>
          <cell r="B893" t="str">
            <v>ELMSFORD UFSD</v>
          </cell>
          <cell r="C893">
            <v>132596</v>
          </cell>
          <cell r="D893">
            <v>0</v>
          </cell>
          <cell r="E893">
            <v>16970</v>
          </cell>
          <cell r="F893" t="str">
            <v>N/A</v>
          </cell>
        </row>
        <row r="894">
          <cell r="A894" t="str">
            <v>660410020000</v>
          </cell>
          <cell r="B894" t="str">
            <v>Greenburgh-Graham UFSD</v>
          </cell>
          <cell r="C894">
            <v>15573</v>
          </cell>
          <cell r="D894">
            <v>335555</v>
          </cell>
          <cell r="E894">
            <v>7105</v>
          </cell>
          <cell r="F894" t="str">
            <v>N/A</v>
          </cell>
        </row>
        <row r="895">
          <cell r="A895" t="str">
            <v>660411020000</v>
          </cell>
          <cell r="B895" t="str">
            <v>Greenburgh-Eleven UFSD</v>
          </cell>
          <cell r="C895">
            <v>128751</v>
          </cell>
          <cell r="D895">
            <v>331021</v>
          </cell>
          <cell r="E895">
            <v>7845</v>
          </cell>
          <cell r="F895" t="str">
            <v>N/A</v>
          </cell>
        </row>
        <row r="896">
          <cell r="A896" t="str">
            <v>660412020000</v>
          </cell>
          <cell r="B896" t="str">
            <v>Greenburgh-North Castle UFSD</v>
          </cell>
          <cell r="C896">
            <v>133090</v>
          </cell>
          <cell r="D896">
            <v>0</v>
          </cell>
          <cell r="E896">
            <v>6340</v>
          </cell>
          <cell r="F896" t="str">
            <v>N/A</v>
          </cell>
        </row>
        <row r="897">
          <cell r="A897" t="str">
            <v>660501060000</v>
          </cell>
          <cell r="B897" t="str">
            <v>HARRISON CSD</v>
          </cell>
          <cell r="C897">
            <v>210741</v>
          </cell>
          <cell r="D897">
            <v>0</v>
          </cell>
          <cell r="E897">
            <v>66162</v>
          </cell>
          <cell r="F897" t="str">
            <v>N/A</v>
          </cell>
        </row>
        <row r="898">
          <cell r="A898" t="str">
            <v>660701030000</v>
          </cell>
          <cell r="B898" t="str">
            <v>MAMARONECK UFSD</v>
          </cell>
          <cell r="C898">
            <v>304664</v>
          </cell>
          <cell r="D898">
            <v>0</v>
          </cell>
          <cell r="E898">
            <v>103556</v>
          </cell>
          <cell r="F898" t="str">
            <v>N/A</v>
          </cell>
        </row>
        <row r="899">
          <cell r="A899" t="str">
            <v>660801060000</v>
          </cell>
          <cell r="B899" t="str">
            <v>MT PLEASANT CSD</v>
          </cell>
          <cell r="C899">
            <v>67818</v>
          </cell>
          <cell r="D899">
            <v>0</v>
          </cell>
          <cell r="E899">
            <v>34721</v>
          </cell>
          <cell r="F899" t="str">
            <v>N/A</v>
          </cell>
        </row>
        <row r="900">
          <cell r="A900" t="str">
            <v>660802040000</v>
          </cell>
          <cell r="B900" t="str">
            <v>POCANTICO HILLS CSD</v>
          </cell>
          <cell r="C900">
            <v>32012</v>
          </cell>
          <cell r="D900">
            <v>188183</v>
          </cell>
          <cell r="E900">
            <v>17246</v>
          </cell>
          <cell r="F900" t="str">
            <v>N/A</v>
          </cell>
        </row>
        <row r="901">
          <cell r="A901" t="str">
            <v>660803020000</v>
          </cell>
          <cell r="B901" t="str">
            <v>Hawthorne-Cedar Knolls UFSD</v>
          </cell>
          <cell r="C901">
            <v>86160</v>
          </cell>
          <cell r="D901">
            <v>353693</v>
          </cell>
          <cell r="E901">
            <v>7619</v>
          </cell>
          <cell r="F901" t="str">
            <v>N/A</v>
          </cell>
        </row>
        <row r="902">
          <cell r="A902" t="str">
            <v>660804020000</v>
          </cell>
          <cell r="B902" t="str">
            <v>Mt.Pleasant-Cottage School UFSD</v>
          </cell>
          <cell r="C902">
            <v>81905</v>
          </cell>
          <cell r="D902">
            <v>283408</v>
          </cell>
          <cell r="E902">
            <v>6332</v>
          </cell>
          <cell r="F902" t="str">
            <v>N/A</v>
          </cell>
        </row>
        <row r="903">
          <cell r="A903" t="str">
            <v>660805030000</v>
          </cell>
          <cell r="B903" t="str">
            <v>VALHALLA UFSD</v>
          </cell>
          <cell r="C903">
            <v>85081</v>
          </cell>
          <cell r="D903">
            <v>0</v>
          </cell>
          <cell r="E903">
            <v>29064</v>
          </cell>
          <cell r="F903" t="str">
            <v>N/A</v>
          </cell>
        </row>
        <row r="904">
          <cell r="A904" t="str">
            <v>660806020000</v>
          </cell>
          <cell r="B904" t="str">
            <v>Mt.Pleasant-Blythedale UFSD</v>
          </cell>
          <cell r="C904">
            <v>53185</v>
          </cell>
          <cell r="D904">
            <v>0</v>
          </cell>
          <cell r="E904">
            <v>4685</v>
          </cell>
          <cell r="F904" t="str">
            <v>N/A</v>
          </cell>
        </row>
        <row r="905">
          <cell r="A905" t="str">
            <v>660809030000</v>
          </cell>
          <cell r="B905" t="str">
            <v>PLEASANTVILLE UFSD</v>
          </cell>
          <cell r="C905">
            <v>69968</v>
          </cell>
          <cell r="D905">
            <v>0</v>
          </cell>
          <cell r="E905">
            <v>32322</v>
          </cell>
          <cell r="F905" t="str">
            <v>N/A</v>
          </cell>
        </row>
        <row r="906">
          <cell r="A906" t="str">
            <v>660900010000</v>
          </cell>
          <cell r="B906" t="str">
            <v>MT VERNON</v>
          </cell>
          <cell r="C906">
            <v>2539581</v>
          </cell>
          <cell r="D906">
            <v>43078</v>
          </cell>
          <cell r="E906">
            <v>582104</v>
          </cell>
          <cell r="F906" t="str">
            <v>N/A</v>
          </cell>
        </row>
        <row r="907">
          <cell r="A907" t="str">
            <v>660900861000</v>
          </cell>
          <cell r="B907" t="str">
            <v>AMANI PUBLIC CS</v>
          </cell>
          <cell r="C907">
            <v>42565</v>
          </cell>
          <cell r="D907">
            <v>0</v>
          </cell>
          <cell r="E907">
            <v>4560</v>
          </cell>
          <cell r="F907" t="str">
            <v>N/A</v>
          </cell>
        </row>
        <row r="908">
          <cell r="A908" t="str">
            <v>661004060000</v>
          </cell>
          <cell r="B908" t="str">
            <v>CHAPPAQUA CSD</v>
          </cell>
          <cell r="C908">
            <v>61521</v>
          </cell>
          <cell r="D908">
            <v>0</v>
          </cell>
          <cell r="E908">
            <v>90072</v>
          </cell>
          <cell r="F908" t="str">
            <v>N/A</v>
          </cell>
        </row>
        <row r="909">
          <cell r="A909" t="str">
            <v>661100010000</v>
          </cell>
          <cell r="B909" t="str">
            <v>NEW ROCHELLE CITY SD</v>
          </cell>
          <cell r="C909">
            <v>1796332</v>
          </cell>
          <cell r="D909">
            <v>0</v>
          </cell>
          <cell r="E909">
            <v>404634</v>
          </cell>
          <cell r="F909" t="str">
            <v>N/A</v>
          </cell>
        </row>
        <row r="910">
          <cell r="A910" t="str">
            <v>661201060000</v>
          </cell>
          <cell r="B910" t="str">
            <v>BYRAM HILLS CSD</v>
          </cell>
          <cell r="C910">
            <v>54427</v>
          </cell>
          <cell r="D910">
            <v>0</v>
          </cell>
          <cell r="E910">
            <v>48655</v>
          </cell>
          <cell r="F910" t="str">
            <v>N/A</v>
          </cell>
        </row>
        <row r="911">
          <cell r="A911" t="str">
            <v>661301040000</v>
          </cell>
          <cell r="B911" t="str">
            <v>NORTH SALEM CSD</v>
          </cell>
          <cell r="C911">
            <v>34500</v>
          </cell>
          <cell r="D911">
            <v>0</v>
          </cell>
          <cell r="E911">
            <v>41423</v>
          </cell>
          <cell r="F911" t="str">
            <v>N/A</v>
          </cell>
        </row>
        <row r="912">
          <cell r="A912" t="str">
            <v>661401030000</v>
          </cell>
          <cell r="B912" t="str">
            <v>OSSINING UFSD</v>
          </cell>
          <cell r="C912">
            <v>548529</v>
          </cell>
          <cell r="D912">
            <v>0</v>
          </cell>
          <cell r="E912">
            <v>139653</v>
          </cell>
          <cell r="F912" t="str">
            <v>N/A</v>
          </cell>
        </row>
        <row r="913">
          <cell r="A913" t="str">
            <v>661402020000</v>
          </cell>
          <cell r="B913" t="str">
            <v>BRIARCLIFF MANOR UFSD</v>
          </cell>
          <cell r="C913">
            <v>106734</v>
          </cell>
          <cell r="D913">
            <v>0</v>
          </cell>
          <cell r="E913">
            <v>28120</v>
          </cell>
          <cell r="F913" t="str">
            <v>N/A</v>
          </cell>
        </row>
        <row r="914">
          <cell r="A914" t="str">
            <v>661500010000</v>
          </cell>
          <cell r="B914" t="str">
            <v>PEEKSKILL CITY SD</v>
          </cell>
          <cell r="C914">
            <v>695660</v>
          </cell>
          <cell r="D914">
            <v>0</v>
          </cell>
          <cell r="E914">
            <v>180169</v>
          </cell>
          <cell r="F914" t="str">
            <v>N/A</v>
          </cell>
        </row>
        <row r="915">
          <cell r="A915" t="str">
            <v>661601030000</v>
          </cell>
          <cell r="B915" t="str">
            <v>PELHAM UFSD</v>
          </cell>
          <cell r="C915">
            <v>75594</v>
          </cell>
          <cell r="D915">
            <v>0</v>
          </cell>
          <cell r="E915">
            <v>58963</v>
          </cell>
          <cell r="F915" t="str">
            <v>N/A</v>
          </cell>
        </row>
        <row r="916">
          <cell r="A916" t="str">
            <v>661800010000</v>
          </cell>
          <cell r="B916" t="str">
            <v>RYE CITY SD</v>
          </cell>
          <cell r="C916">
            <v>61743</v>
          </cell>
          <cell r="D916">
            <v>0</v>
          </cell>
          <cell r="E916">
            <v>54888</v>
          </cell>
          <cell r="F916" t="str">
            <v>N/A</v>
          </cell>
        </row>
        <row r="917">
          <cell r="A917" t="str">
            <v>661901030000</v>
          </cell>
          <cell r="B917" t="str">
            <v>RYE NECK UFSD</v>
          </cell>
          <cell r="C917">
            <v>89367</v>
          </cell>
          <cell r="D917">
            <v>0</v>
          </cell>
          <cell r="E917">
            <v>24975</v>
          </cell>
          <cell r="F917" t="str">
            <v>N/A</v>
          </cell>
        </row>
        <row r="918">
          <cell r="A918" t="str">
            <v>661904030000</v>
          </cell>
          <cell r="B918" t="str">
            <v>PORT CHESTER-RYE UFSD</v>
          </cell>
          <cell r="C918">
            <v>1109952</v>
          </cell>
          <cell r="D918">
            <v>0</v>
          </cell>
          <cell r="E918">
            <v>155686</v>
          </cell>
          <cell r="F918" t="str">
            <v>N/A</v>
          </cell>
        </row>
        <row r="919">
          <cell r="A919" t="str">
            <v>661905020000</v>
          </cell>
          <cell r="B919" t="str">
            <v>BLIND BROOK-RYE UFSD</v>
          </cell>
          <cell r="C919">
            <v>32093</v>
          </cell>
          <cell r="D919">
            <v>0</v>
          </cell>
          <cell r="E919">
            <v>20882</v>
          </cell>
          <cell r="F919" t="str">
            <v>N/A</v>
          </cell>
        </row>
        <row r="920">
          <cell r="A920" t="str">
            <v>662001030000</v>
          </cell>
          <cell r="B920" t="str">
            <v>SCARSDALE UFSD</v>
          </cell>
          <cell r="C920">
            <v>92483</v>
          </cell>
          <cell r="D920">
            <v>0</v>
          </cell>
          <cell r="E920">
            <v>73280</v>
          </cell>
          <cell r="F920" t="str">
            <v>N/A</v>
          </cell>
        </row>
        <row r="921">
          <cell r="A921" t="str">
            <v>662101060000</v>
          </cell>
          <cell r="B921" t="str">
            <v>SOMERS CSD</v>
          </cell>
          <cell r="C921">
            <v>52298</v>
          </cell>
          <cell r="D921">
            <v>204054</v>
          </cell>
          <cell r="E921">
            <v>62965</v>
          </cell>
          <cell r="F921" t="str">
            <v>N/A</v>
          </cell>
        </row>
        <row r="922">
          <cell r="A922" t="str">
            <v>662200010000</v>
          </cell>
          <cell r="B922" t="str">
            <v>WHITE PLAINS CITY SD</v>
          </cell>
          <cell r="C922">
            <v>1090062</v>
          </cell>
          <cell r="D922">
            <v>29474</v>
          </cell>
          <cell r="E922">
            <v>238222</v>
          </cell>
          <cell r="F922" t="str">
            <v>N/A</v>
          </cell>
        </row>
        <row r="923">
          <cell r="A923" t="str">
            <v>662300010000</v>
          </cell>
          <cell r="B923" t="str">
            <v>YONKERS CITY SD</v>
          </cell>
          <cell r="C923">
            <v>8941981</v>
          </cell>
          <cell r="D923">
            <v>4535</v>
          </cell>
          <cell r="E923">
            <v>1818610</v>
          </cell>
          <cell r="F923" t="str">
            <v>N/A</v>
          </cell>
        </row>
        <row r="924">
          <cell r="A924" t="str">
            <v>662300860862</v>
          </cell>
          <cell r="B924" t="str">
            <v>CS OF EDUCATIONAL EXCELLENCE</v>
          </cell>
          <cell r="C924">
            <v>305078</v>
          </cell>
          <cell r="D924">
            <v>0</v>
          </cell>
          <cell r="E924">
            <v>15561</v>
          </cell>
          <cell r="F924" t="str">
            <v>N/A</v>
          </cell>
        </row>
        <row r="925">
          <cell r="A925" t="str">
            <v>662401060000</v>
          </cell>
          <cell r="B925" t="str">
            <v>LAKELAND CSD</v>
          </cell>
          <cell r="C925">
            <v>268621</v>
          </cell>
          <cell r="D925">
            <v>249399</v>
          </cell>
          <cell r="E925">
            <v>140811</v>
          </cell>
          <cell r="F925" t="str">
            <v>N/A</v>
          </cell>
        </row>
        <row r="926">
          <cell r="A926" t="str">
            <v>662402060000</v>
          </cell>
          <cell r="B926" t="str">
            <v>YORKTOWN CSD</v>
          </cell>
          <cell r="C926">
            <v>107543</v>
          </cell>
          <cell r="D926">
            <v>0</v>
          </cell>
          <cell r="E926">
            <v>128594</v>
          </cell>
          <cell r="F926" t="str">
            <v>N/A</v>
          </cell>
        </row>
        <row r="927">
          <cell r="A927" t="str">
            <v>670201060000</v>
          </cell>
          <cell r="B927" t="str">
            <v>ATTICA CSD</v>
          </cell>
          <cell r="C927">
            <v>189469</v>
          </cell>
          <cell r="D927">
            <v>0</v>
          </cell>
          <cell r="E927">
            <v>68389</v>
          </cell>
          <cell r="F927" t="str">
            <v>N/A</v>
          </cell>
        </row>
        <row r="928">
          <cell r="A928" t="str">
            <v>670401040000</v>
          </cell>
          <cell r="B928" t="str">
            <v>LETCHWORTH CSD</v>
          </cell>
          <cell r="C928">
            <v>147602</v>
          </cell>
          <cell r="D928">
            <v>0</v>
          </cell>
          <cell r="E928">
            <v>66802</v>
          </cell>
          <cell r="F928" t="str">
            <v>N/A</v>
          </cell>
        </row>
        <row r="929">
          <cell r="A929" t="str">
            <v>671002040000</v>
          </cell>
          <cell r="B929" t="str">
            <v>WYOMING CSD</v>
          </cell>
          <cell r="C929">
            <v>32397</v>
          </cell>
          <cell r="D929">
            <v>0</v>
          </cell>
          <cell r="E929">
            <v>15847</v>
          </cell>
          <cell r="F929" t="str">
            <v>N/A</v>
          </cell>
        </row>
        <row r="930">
          <cell r="A930" t="str">
            <v>671201060000</v>
          </cell>
          <cell r="B930" t="str">
            <v>PERRY CSD</v>
          </cell>
          <cell r="C930">
            <v>162212</v>
          </cell>
          <cell r="D930">
            <v>0</v>
          </cell>
          <cell r="E930">
            <v>51481</v>
          </cell>
          <cell r="F930" t="str">
            <v>N/A</v>
          </cell>
        </row>
        <row r="931">
          <cell r="A931" t="str">
            <v>671501040000</v>
          </cell>
          <cell r="B931" t="str">
            <v>WARSAW CSD</v>
          </cell>
          <cell r="C931">
            <v>166359</v>
          </cell>
          <cell r="D931">
            <v>4535</v>
          </cell>
          <cell r="E931">
            <v>43532</v>
          </cell>
          <cell r="F931" t="str">
            <v>N/A</v>
          </cell>
        </row>
        <row r="932">
          <cell r="A932" t="str">
            <v>680601060000</v>
          </cell>
          <cell r="B932" t="str">
            <v>PENN YAN CSD</v>
          </cell>
          <cell r="C932">
            <v>614396</v>
          </cell>
          <cell r="D932">
            <v>15871</v>
          </cell>
          <cell r="E932">
            <v>147426</v>
          </cell>
          <cell r="F932" t="str">
            <v>N/A</v>
          </cell>
        </row>
        <row r="933">
          <cell r="A933" t="str">
            <v>680801040000</v>
          </cell>
          <cell r="B933" t="str">
            <v>DUNDEE CSD</v>
          </cell>
          <cell r="C933">
            <v>441111</v>
          </cell>
          <cell r="D933">
            <v>0</v>
          </cell>
          <cell r="E933">
            <v>70869</v>
          </cell>
          <cell r="F933" t="str">
            <v>N/A</v>
          </cell>
        </row>
      </sheetData>
      <sheetData sheetId="6"/>
      <sheetData sheetId="7">
        <row r="6">
          <cell r="A6" t="str">
            <v>320700860957</v>
          </cell>
          <cell r="B6" t="str">
            <v>ACADEMIC LEADERSHIP CS</v>
          </cell>
          <cell r="C6">
            <v>9528</v>
          </cell>
        </row>
        <row r="7">
          <cell r="A7" t="str">
            <v>280201860934</v>
          </cell>
          <cell r="B7" t="str">
            <v>ACADEMY CS</v>
          </cell>
          <cell r="C7">
            <v>7541</v>
          </cell>
        </row>
        <row r="8">
          <cell r="A8" t="str">
            <v>343000860998</v>
          </cell>
          <cell r="B8" t="str">
            <v>ACADEMY OF THE CITY CS</v>
          </cell>
          <cell r="C8">
            <v>4275</v>
          </cell>
        </row>
        <row r="9">
          <cell r="A9" t="str">
            <v>331600860933</v>
          </cell>
          <cell r="B9" t="str">
            <v>ACHIEVEMENT FIRST APOLLO CS</v>
          </cell>
          <cell r="C9">
            <v>9533</v>
          </cell>
        </row>
        <row r="10">
          <cell r="A10" t="str">
            <v>310400860993</v>
          </cell>
          <cell r="B10" t="str">
            <v>ACHIEVEMENT FIRST ASPIRE CS</v>
          </cell>
          <cell r="C10">
            <v>9393</v>
          </cell>
        </row>
        <row r="11">
          <cell r="A11" t="str">
            <v>332300860912</v>
          </cell>
          <cell r="B11" t="str">
            <v>ACHIEVEMENT FIRST BROWNSVILLE CS</v>
          </cell>
          <cell r="C11">
            <v>11450</v>
          </cell>
        </row>
        <row r="12">
          <cell r="A12" t="str">
            <v>332300860906</v>
          </cell>
          <cell r="B12" t="str">
            <v>ACHIEVEMENT FIRST BUSHWICK CS</v>
          </cell>
          <cell r="C12">
            <v>12482</v>
          </cell>
        </row>
        <row r="13">
          <cell r="A13" t="str">
            <v>331700860879</v>
          </cell>
          <cell r="B13" t="str">
            <v>ACHIEVEMENT FIRST CROWN CS</v>
          </cell>
          <cell r="C13">
            <v>24575</v>
          </cell>
        </row>
        <row r="14">
          <cell r="A14" t="str">
            <v>331900860880</v>
          </cell>
          <cell r="B14" t="str">
            <v>ACHIEVEMENT FIRST EAST NY CS</v>
          </cell>
          <cell r="C14">
            <v>14395</v>
          </cell>
        </row>
        <row r="15">
          <cell r="A15" t="str">
            <v>331300860902</v>
          </cell>
          <cell r="B15" t="str">
            <v>ACHIEVEMENT FIRST ENDEAVOR CS</v>
          </cell>
          <cell r="C15">
            <v>7791</v>
          </cell>
        </row>
        <row r="16">
          <cell r="A16" t="str">
            <v>570101040000</v>
          </cell>
          <cell r="B16" t="str">
            <v>ADDISON</v>
          </cell>
          <cell r="C16">
            <v>118261</v>
          </cell>
        </row>
        <row r="17">
          <cell r="A17" t="str">
            <v>410401060000</v>
          </cell>
          <cell r="B17" t="str">
            <v>ADIRONDACK</v>
          </cell>
          <cell r="C17">
            <v>96418</v>
          </cell>
        </row>
        <row r="18">
          <cell r="A18" t="str">
            <v>080101040000</v>
          </cell>
          <cell r="B18" t="str">
            <v>AFTON</v>
          </cell>
          <cell r="C18">
            <v>34523</v>
          </cell>
        </row>
        <row r="19">
          <cell r="A19" t="str">
            <v>142101040000</v>
          </cell>
          <cell r="B19" t="str">
            <v>AKRON</v>
          </cell>
          <cell r="C19">
            <v>50285</v>
          </cell>
        </row>
        <row r="20">
          <cell r="A20" t="str">
            <v>010100010000</v>
          </cell>
          <cell r="B20" t="str">
            <v>ALBANY</v>
          </cell>
          <cell r="C20">
            <v>784788</v>
          </cell>
        </row>
        <row r="21">
          <cell r="A21" t="str">
            <v>010100860899</v>
          </cell>
          <cell r="B21" t="str">
            <v>ALBANY COMMUNITY CS</v>
          </cell>
          <cell r="C21">
            <v>8505</v>
          </cell>
        </row>
        <row r="22">
          <cell r="A22" t="str">
            <v>010100860960</v>
          </cell>
          <cell r="B22" t="str">
            <v>ALBANY LEADERSHIP CHARTER HS FOR GIRLS</v>
          </cell>
          <cell r="C22">
            <v>7954</v>
          </cell>
        </row>
        <row r="23">
          <cell r="A23" t="str">
            <v>450101060000</v>
          </cell>
          <cell r="B23" t="str">
            <v>ALBION</v>
          </cell>
          <cell r="C23">
            <v>111757</v>
          </cell>
        </row>
        <row r="24">
          <cell r="A24" t="str">
            <v>140101060000</v>
          </cell>
          <cell r="B24" t="str">
            <v>ALDEN</v>
          </cell>
          <cell r="C24">
            <v>54670</v>
          </cell>
        </row>
        <row r="25">
          <cell r="A25" t="str">
            <v>180202040000</v>
          </cell>
          <cell r="B25" t="str">
            <v>ALEXANDER</v>
          </cell>
          <cell r="C25">
            <v>34459</v>
          </cell>
        </row>
        <row r="26">
          <cell r="A26" t="str">
            <v>220202040000</v>
          </cell>
          <cell r="B26" t="str">
            <v>ALEXANDRIA</v>
          </cell>
          <cell r="C26">
            <v>25315</v>
          </cell>
        </row>
        <row r="27">
          <cell r="A27" t="str">
            <v>020101040000</v>
          </cell>
          <cell r="B27" t="str">
            <v>ALFRED-ALMOND</v>
          </cell>
          <cell r="C27">
            <v>35978</v>
          </cell>
        </row>
        <row r="28">
          <cell r="A28" t="str">
            <v>040302060000</v>
          </cell>
          <cell r="B28" t="str">
            <v>ALLEGANY-LIMESTONE</v>
          </cell>
          <cell r="C28">
            <v>55143</v>
          </cell>
        </row>
        <row r="29">
          <cell r="A29" t="str">
            <v>140600860911</v>
          </cell>
          <cell r="B29" t="str">
            <v>ALOMA D JOHNSON COMMUNITY CS</v>
          </cell>
          <cell r="C29">
            <v>9600</v>
          </cell>
        </row>
        <row r="30">
          <cell r="A30" t="str">
            <v>460102040000</v>
          </cell>
          <cell r="B30" t="str">
            <v>ALTMAR-PARISH-WILLIAMSTOWN</v>
          </cell>
          <cell r="C30">
            <v>80400</v>
          </cell>
        </row>
        <row r="31">
          <cell r="A31" t="str">
            <v>580303020000</v>
          </cell>
          <cell r="B31" t="str">
            <v>AMAGANSETT</v>
          </cell>
          <cell r="C31">
            <v>2969</v>
          </cell>
        </row>
        <row r="32">
          <cell r="A32" t="str">
            <v>660900861000</v>
          </cell>
          <cell r="B32" t="str">
            <v>AMANI PUBLIC CS</v>
          </cell>
          <cell r="C32">
            <v>4560</v>
          </cell>
        </row>
        <row r="33">
          <cell r="A33" t="str">
            <v>310400860806</v>
          </cell>
          <cell r="B33" t="str">
            <v>AMBER CS</v>
          </cell>
          <cell r="C33">
            <v>12680</v>
          </cell>
        </row>
        <row r="34">
          <cell r="A34" t="str">
            <v>140201060000</v>
          </cell>
          <cell r="B34" t="str">
            <v>AMHERST</v>
          </cell>
          <cell r="C34">
            <v>86443</v>
          </cell>
        </row>
        <row r="35">
          <cell r="A35" t="str">
            <v>580106030000</v>
          </cell>
          <cell r="B35" t="str">
            <v>AMITYVILLE</v>
          </cell>
          <cell r="C35">
            <v>116227</v>
          </cell>
        </row>
        <row r="36">
          <cell r="A36" t="str">
            <v>270100010000</v>
          </cell>
          <cell r="B36" t="str">
            <v>AMSTERDAM</v>
          </cell>
          <cell r="C36">
            <v>202921</v>
          </cell>
        </row>
        <row r="37">
          <cell r="A37" t="str">
            <v>120102040000</v>
          </cell>
          <cell r="B37" t="str">
            <v>ANDES</v>
          </cell>
          <cell r="C37">
            <v>9242</v>
          </cell>
        </row>
        <row r="38">
          <cell r="A38" t="str">
            <v>020601040000</v>
          </cell>
          <cell r="B38" t="str">
            <v>ANDOVER</v>
          </cell>
          <cell r="C38">
            <v>23313</v>
          </cell>
        </row>
        <row r="39">
          <cell r="A39" t="str">
            <v>660405030000</v>
          </cell>
          <cell r="B39" t="str">
            <v>ARDSLEY</v>
          </cell>
          <cell r="C39">
            <v>39529</v>
          </cell>
        </row>
        <row r="40">
          <cell r="A40" t="str">
            <v>640101040000</v>
          </cell>
          <cell r="B40" t="str">
            <v>ARGYLE</v>
          </cell>
          <cell r="C40">
            <v>29895</v>
          </cell>
        </row>
        <row r="41">
          <cell r="A41" t="str">
            <v>491700860034</v>
          </cell>
          <cell r="B41" t="str">
            <v>ARK COMMUNITY CS</v>
          </cell>
          <cell r="C41">
            <v>10084</v>
          </cell>
        </row>
        <row r="42">
          <cell r="A42" t="str">
            <v>571901040000</v>
          </cell>
          <cell r="B42" t="str">
            <v>ARKPORT</v>
          </cell>
          <cell r="C42">
            <v>22758</v>
          </cell>
        </row>
        <row r="43">
          <cell r="A43" t="str">
            <v>131601060000</v>
          </cell>
          <cell r="B43" t="str">
            <v>ARLINGTON</v>
          </cell>
          <cell r="C43">
            <v>259771</v>
          </cell>
        </row>
        <row r="44">
          <cell r="A44" t="str">
            <v>670201060000</v>
          </cell>
          <cell r="B44" t="str">
            <v>ATTICA</v>
          </cell>
          <cell r="C44">
            <v>68389</v>
          </cell>
        </row>
        <row r="45">
          <cell r="A45" t="str">
            <v>050100010000</v>
          </cell>
          <cell r="B45" t="str">
            <v>AUBURN</v>
          </cell>
          <cell r="C45">
            <v>280953</v>
          </cell>
        </row>
        <row r="46">
          <cell r="A46" t="str">
            <v>090201040000</v>
          </cell>
          <cell r="B46" t="str">
            <v>AUSABLE VALLEY</v>
          </cell>
          <cell r="C46">
            <v>86344</v>
          </cell>
        </row>
        <row r="47">
          <cell r="A47" t="str">
            <v>491302060000</v>
          </cell>
          <cell r="B47" t="str">
            <v>AVERILL PARK</v>
          </cell>
          <cell r="C47">
            <v>84560</v>
          </cell>
        </row>
        <row r="48">
          <cell r="A48" t="str">
            <v>570201040000</v>
          </cell>
          <cell r="B48" t="str">
            <v>AVOCA</v>
          </cell>
          <cell r="C48">
            <v>42162</v>
          </cell>
        </row>
        <row r="49">
          <cell r="A49" t="str">
            <v>240101040000</v>
          </cell>
          <cell r="B49" t="str">
            <v>AVON</v>
          </cell>
          <cell r="C49">
            <v>33301</v>
          </cell>
        </row>
        <row r="50">
          <cell r="A50" t="str">
            <v>580101030000</v>
          </cell>
          <cell r="B50" t="str">
            <v>BABYLON</v>
          </cell>
          <cell r="C50">
            <v>44570</v>
          </cell>
        </row>
        <row r="51">
          <cell r="A51" t="str">
            <v>080201040000</v>
          </cell>
          <cell r="B51" t="str">
            <v>BAINBRIDGE-GUILFORD</v>
          </cell>
          <cell r="C51">
            <v>53794</v>
          </cell>
        </row>
        <row r="52">
          <cell r="A52" t="str">
            <v>280210030000</v>
          </cell>
          <cell r="B52" t="str">
            <v>BALDWIN</v>
          </cell>
          <cell r="C52">
            <v>112411</v>
          </cell>
        </row>
        <row r="53">
          <cell r="A53" t="str">
            <v>420901060000</v>
          </cell>
          <cell r="B53" t="str">
            <v>BALDWINSVILLE</v>
          </cell>
          <cell r="C53">
            <v>147188</v>
          </cell>
        </row>
        <row r="54">
          <cell r="A54" t="str">
            <v>521301060000</v>
          </cell>
          <cell r="B54" t="str">
            <v>BALLSTON SPA</v>
          </cell>
          <cell r="C54">
            <v>124282</v>
          </cell>
        </row>
        <row r="55">
          <cell r="A55" t="str">
            <v>401301040000</v>
          </cell>
          <cell r="B55" t="str">
            <v>BARKER</v>
          </cell>
          <cell r="C55">
            <v>46963</v>
          </cell>
        </row>
        <row r="56">
          <cell r="A56" t="str">
            <v>180300010000</v>
          </cell>
          <cell r="B56" t="str">
            <v>BATAVIA</v>
          </cell>
          <cell r="C56">
            <v>131705</v>
          </cell>
        </row>
        <row r="57">
          <cell r="A57" t="str">
            <v>570302060000</v>
          </cell>
          <cell r="B57" t="str">
            <v>BATH</v>
          </cell>
          <cell r="C57">
            <v>98798</v>
          </cell>
        </row>
        <row r="58">
          <cell r="A58" t="str">
            <v>580501030000</v>
          </cell>
          <cell r="B58" t="str">
            <v>BAY SHORE</v>
          </cell>
          <cell r="C58">
            <v>213257</v>
          </cell>
        </row>
        <row r="59">
          <cell r="A59" t="str">
            <v>580505020000</v>
          </cell>
          <cell r="B59" t="str">
            <v>BAYPORT-BLUE POINT</v>
          </cell>
          <cell r="C59">
            <v>53106</v>
          </cell>
        </row>
        <row r="60">
          <cell r="A60" t="str">
            <v>130200010000</v>
          </cell>
          <cell r="B60" t="str">
            <v>BEACON CITY</v>
          </cell>
          <cell r="C60">
            <v>137651</v>
          </cell>
        </row>
        <row r="61">
          <cell r="A61" t="str">
            <v>231301040000</v>
          </cell>
          <cell r="B61" t="str">
            <v>BEAVER RIVER</v>
          </cell>
          <cell r="C61">
            <v>56176</v>
          </cell>
        </row>
        <row r="62">
          <cell r="A62" t="str">
            <v>660102060000</v>
          </cell>
          <cell r="B62" t="str">
            <v>BEDFORD</v>
          </cell>
          <cell r="C62">
            <v>128846</v>
          </cell>
        </row>
        <row r="63">
          <cell r="A63" t="str">
            <v>331600860918</v>
          </cell>
          <cell r="B63" t="str">
            <v>BED-STUY COLLEGIATE CS</v>
          </cell>
          <cell r="C63">
            <v>3963</v>
          </cell>
        </row>
        <row r="64">
          <cell r="A64" t="str">
            <v>331600860971</v>
          </cell>
          <cell r="B64" t="str">
            <v>BED-STUY NEW BEGINNINGS CS</v>
          </cell>
          <cell r="C64">
            <v>9736</v>
          </cell>
        </row>
        <row r="65">
          <cell r="A65" t="str">
            <v>090301060000</v>
          </cell>
          <cell r="B65" t="str">
            <v>BEEKMANTOWN</v>
          </cell>
          <cell r="C65">
            <v>95660</v>
          </cell>
        </row>
        <row r="66">
          <cell r="A66" t="str">
            <v>331400861021</v>
          </cell>
          <cell r="B66" t="str">
            <v>BEGINNING WITH CHILDREN 2 CS</v>
          </cell>
          <cell r="C66">
            <v>9833</v>
          </cell>
        </row>
        <row r="67">
          <cell r="A67" t="str">
            <v>331400860825</v>
          </cell>
          <cell r="B67" t="str">
            <v>BEGINNING WITH CHILDREN CS</v>
          </cell>
          <cell r="C67">
            <v>34965</v>
          </cell>
        </row>
        <row r="68">
          <cell r="A68" t="str">
            <v>020801040000</v>
          </cell>
          <cell r="B68" t="str">
            <v>BELFAST</v>
          </cell>
          <cell r="C68">
            <v>29709</v>
          </cell>
        </row>
        <row r="69">
          <cell r="A69" t="str">
            <v>331400860945</v>
          </cell>
          <cell r="B69" t="str">
            <v>BELIEVE NORTHSIDE CHARTER HS</v>
          </cell>
          <cell r="C69">
            <v>6484</v>
          </cell>
        </row>
        <row r="70">
          <cell r="A70" t="str">
            <v>220909040000</v>
          </cell>
          <cell r="B70" t="str">
            <v>BELLEVILLE HENDERSON</v>
          </cell>
          <cell r="C70">
            <v>49201</v>
          </cell>
        </row>
        <row r="71">
          <cell r="A71" t="str">
            <v>280207020000</v>
          </cell>
          <cell r="B71" t="str">
            <v>BELLMORE</v>
          </cell>
          <cell r="C71">
            <v>40104</v>
          </cell>
        </row>
        <row r="72">
          <cell r="A72" t="str">
            <v>280253070000</v>
          </cell>
          <cell r="B72" t="str">
            <v>BELLMORE-MERRICK</v>
          </cell>
          <cell r="C72">
            <v>111186</v>
          </cell>
        </row>
        <row r="73">
          <cell r="A73" t="str">
            <v>061001040000</v>
          </cell>
          <cell r="B73" t="str">
            <v>BEMUS POINT</v>
          </cell>
          <cell r="C73">
            <v>29886</v>
          </cell>
        </row>
        <row r="74">
          <cell r="A74" t="str">
            <v>100308020000</v>
          </cell>
          <cell r="B74" t="str">
            <v>BERKSHIRE UFSD</v>
          </cell>
          <cell r="C74">
            <v>2537</v>
          </cell>
        </row>
        <row r="75">
          <cell r="A75" t="str">
            <v>490101040000</v>
          </cell>
          <cell r="B75" t="str">
            <v>BERLIN</v>
          </cell>
          <cell r="C75">
            <v>49375</v>
          </cell>
        </row>
        <row r="76">
          <cell r="A76" t="str">
            <v>010201040000</v>
          </cell>
          <cell r="B76" t="str">
            <v>BERNE-KNOX-WESTERLO</v>
          </cell>
          <cell r="C76">
            <v>66176</v>
          </cell>
        </row>
        <row r="77">
          <cell r="A77" t="str">
            <v>010306060000</v>
          </cell>
          <cell r="B77" t="str">
            <v>BETHLEHEM</v>
          </cell>
          <cell r="C77">
            <v>104771</v>
          </cell>
        </row>
        <row r="78">
          <cell r="A78" t="str">
            <v>280521030000</v>
          </cell>
          <cell r="B78" t="str">
            <v>BETHPAGE</v>
          </cell>
          <cell r="C78">
            <v>85402</v>
          </cell>
        </row>
        <row r="79">
          <cell r="A79" t="str">
            <v>030200010000</v>
          </cell>
          <cell r="B79" t="str">
            <v>BINGHAMTON</v>
          </cell>
          <cell r="C79">
            <v>522626</v>
          </cell>
        </row>
        <row r="80">
          <cell r="A80" t="str">
            <v>661905020000</v>
          </cell>
          <cell r="B80" t="str">
            <v>BLIND BROOK-RYE</v>
          </cell>
          <cell r="C80">
            <v>20882</v>
          </cell>
        </row>
        <row r="81">
          <cell r="A81" t="str">
            <v>022902040000</v>
          </cell>
          <cell r="B81" t="str">
            <v>BOLIVAR-RICHBURG</v>
          </cell>
          <cell r="C81">
            <v>73710</v>
          </cell>
        </row>
        <row r="82">
          <cell r="A82" t="str">
            <v>630101040000</v>
          </cell>
          <cell r="B82" t="str">
            <v>BOLTON</v>
          </cell>
          <cell r="C82">
            <v>12974</v>
          </cell>
        </row>
        <row r="83">
          <cell r="A83" t="str">
            <v>570401040000</v>
          </cell>
          <cell r="B83" t="str">
            <v>BRADFORD</v>
          </cell>
          <cell r="C83">
            <v>18444</v>
          </cell>
        </row>
        <row r="84">
          <cell r="A84" t="str">
            <v>510101040000</v>
          </cell>
          <cell r="B84" t="str">
            <v>BRASHER FALLS</v>
          </cell>
          <cell r="C84">
            <v>83183</v>
          </cell>
        </row>
        <row r="85">
          <cell r="A85" t="str">
            <v>580512030000</v>
          </cell>
          <cell r="B85" t="str">
            <v>BRENTWOOD</v>
          </cell>
          <cell r="C85">
            <v>604702</v>
          </cell>
        </row>
        <row r="86">
          <cell r="A86" t="str">
            <v>480601060000</v>
          </cell>
          <cell r="B86" t="str">
            <v>BREWSTER</v>
          </cell>
          <cell r="C86">
            <v>65294</v>
          </cell>
        </row>
        <row r="87">
          <cell r="A87" t="str">
            <v>661402020000</v>
          </cell>
          <cell r="B87" t="str">
            <v>BRIARCLIFF MANOR</v>
          </cell>
          <cell r="C87">
            <v>28120</v>
          </cell>
        </row>
        <row r="88">
          <cell r="A88" t="str">
            <v>580909020000</v>
          </cell>
          <cell r="B88" t="str">
            <v>BRIDGEHAMPTON</v>
          </cell>
          <cell r="C88">
            <v>8563</v>
          </cell>
        </row>
        <row r="89">
          <cell r="A89" t="str">
            <v>010100860829</v>
          </cell>
          <cell r="B89" t="str">
            <v>BRIGHTER CHOICE BOYS CS</v>
          </cell>
          <cell r="C89">
            <v>10031</v>
          </cell>
        </row>
        <row r="90">
          <cell r="A90" t="str">
            <v>010100860830</v>
          </cell>
          <cell r="B90" t="str">
            <v>BRIGHTER CHOICE GIRLS CS</v>
          </cell>
          <cell r="C90">
            <v>8380</v>
          </cell>
        </row>
        <row r="91">
          <cell r="A91" t="str">
            <v>010100860976</v>
          </cell>
          <cell r="B91" t="str">
            <v>BRIGHTER CHOICE MIDDLE SCH FOR BOYS</v>
          </cell>
          <cell r="C91">
            <v>3761</v>
          </cell>
        </row>
        <row r="92">
          <cell r="A92" t="str">
            <v>010100860977</v>
          </cell>
          <cell r="B92" t="str">
            <v>BRIGHTER CHOICE MIDDLE SCH FOR GIRLS</v>
          </cell>
          <cell r="C92">
            <v>2917</v>
          </cell>
        </row>
        <row r="93">
          <cell r="A93" t="str">
            <v>260101060000</v>
          </cell>
          <cell r="B93" t="str">
            <v>BRIGHTON</v>
          </cell>
          <cell r="C93">
            <v>96654</v>
          </cell>
        </row>
        <row r="94">
          <cell r="A94" t="str">
            <v>320700861014</v>
          </cell>
          <cell r="B94" t="str">
            <v>BRILLA COLLEGE PREP PUBLIC CS</v>
          </cell>
          <cell r="C94">
            <v>10452</v>
          </cell>
        </row>
        <row r="95">
          <cell r="A95" t="str">
            <v>171102040000</v>
          </cell>
          <cell r="B95" t="str">
            <v>BROADALBIN-PERTH</v>
          </cell>
          <cell r="C95">
            <v>69791</v>
          </cell>
        </row>
        <row r="96">
          <cell r="A96" t="str">
            <v>261801060000</v>
          </cell>
          <cell r="B96" t="str">
            <v>BROCKPORT</v>
          </cell>
          <cell r="C96">
            <v>141014</v>
          </cell>
        </row>
        <row r="97">
          <cell r="A97" t="str">
            <v>062301040000</v>
          </cell>
          <cell r="B97" t="str">
            <v>BROCTON</v>
          </cell>
          <cell r="C97">
            <v>56461</v>
          </cell>
        </row>
        <row r="98">
          <cell r="A98" t="str">
            <v>320900860913</v>
          </cell>
          <cell r="B98" t="str">
            <v>BRONX ACADEMY OF PROMISE CS</v>
          </cell>
          <cell r="C98">
            <v>13447</v>
          </cell>
        </row>
        <row r="99">
          <cell r="A99" t="str">
            <v>321000860914</v>
          </cell>
          <cell r="B99" t="str">
            <v>BRONX COMMUNITY CS</v>
          </cell>
          <cell r="C99">
            <v>6732</v>
          </cell>
        </row>
        <row r="100">
          <cell r="A100" t="str">
            <v>320800860846</v>
          </cell>
          <cell r="B100" t="str">
            <v>BRONX CS FOR ARTS</v>
          </cell>
          <cell r="C100">
            <v>16340</v>
          </cell>
        </row>
        <row r="101">
          <cell r="A101" t="str">
            <v>321100860855</v>
          </cell>
          <cell r="B101" t="str">
            <v>BRONX CS FOR BETTER LEARNING</v>
          </cell>
          <cell r="C101">
            <v>12446</v>
          </cell>
        </row>
        <row r="102">
          <cell r="A102" t="str">
            <v>320700860852</v>
          </cell>
          <cell r="B102" t="str">
            <v>BRONX CS FOR CHILDREN</v>
          </cell>
          <cell r="C102">
            <v>14934</v>
          </cell>
        </row>
        <row r="103">
          <cell r="A103" t="str">
            <v>321100860859</v>
          </cell>
          <cell r="B103" t="str">
            <v>BRONX CS FOR EXCELLENCE</v>
          </cell>
          <cell r="C103">
            <v>8932</v>
          </cell>
        </row>
        <row r="104">
          <cell r="A104" t="str">
            <v>320700860915</v>
          </cell>
          <cell r="B104" t="str">
            <v>BRONX GLOBAL LEARNING INSTITUTE CS</v>
          </cell>
          <cell r="C104">
            <v>7359</v>
          </cell>
        </row>
        <row r="105">
          <cell r="A105" t="str">
            <v>320800860870</v>
          </cell>
          <cell r="B105" t="str">
            <v>BRONX LIGHTHOUSE CS</v>
          </cell>
          <cell r="C105">
            <v>12681</v>
          </cell>
        </row>
        <row r="106">
          <cell r="A106" t="str">
            <v>320900860907</v>
          </cell>
          <cell r="B106" t="str">
            <v>BRONX PREP CS</v>
          </cell>
          <cell r="C106">
            <v>12834</v>
          </cell>
        </row>
        <row r="107">
          <cell r="A107" t="str">
            <v>320700860981</v>
          </cell>
          <cell r="B107" t="str">
            <v>BRONX SUCCESS ACADEMY CS 1</v>
          </cell>
          <cell r="C107">
            <v>11352</v>
          </cell>
        </row>
        <row r="108">
          <cell r="A108" t="str">
            <v>320900860980</v>
          </cell>
          <cell r="B108" t="str">
            <v>BRONX SUCCESS ACADEMY CS 2</v>
          </cell>
          <cell r="C108">
            <v>11481</v>
          </cell>
        </row>
        <row r="109">
          <cell r="A109" t="str">
            <v>660303030000</v>
          </cell>
          <cell r="B109" t="str">
            <v>BRONXVILLE</v>
          </cell>
          <cell r="C109">
            <v>28452</v>
          </cell>
        </row>
        <row r="110">
          <cell r="A110" t="str">
            <v>250109040000</v>
          </cell>
          <cell r="B110" t="str">
            <v>BROOKFIELD</v>
          </cell>
          <cell r="C110">
            <v>18539</v>
          </cell>
        </row>
        <row r="111">
          <cell r="A111" t="str">
            <v>580203020000</v>
          </cell>
          <cell r="B111" t="str">
            <v>BROOKHAVEN-COMSEWOGUE</v>
          </cell>
          <cell r="C111">
            <v>89195</v>
          </cell>
        </row>
        <row r="112">
          <cell r="A112" t="str">
            <v>331800860916</v>
          </cell>
          <cell r="B112" t="str">
            <v>BROOKLYN ASCEND CS</v>
          </cell>
          <cell r="C112">
            <v>13732</v>
          </cell>
        </row>
        <row r="113">
          <cell r="A113" t="str">
            <v>331400860809</v>
          </cell>
          <cell r="B113" t="str">
            <v>BROOKLYN CHARTER SCHOOL</v>
          </cell>
          <cell r="C113">
            <v>7732</v>
          </cell>
        </row>
        <row r="114">
          <cell r="A114" t="str">
            <v>332100860978</v>
          </cell>
          <cell r="B114" t="str">
            <v>BROOKLYN DREAMS CS</v>
          </cell>
          <cell r="C114">
            <v>9323</v>
          </cell>
        </row>
        <row r="115">
          <cell r="A115" t="str">
            <v>332300860937</v>
          </cell>
          <cell r="B115" t="str">
            <v>BROOKLYN EAST COLLEGIATE CS</v>
          </cell>
          <cell r="C115">
            <v>5118</v>
          </cell>
        </row>
        <row r="116">
          <cell r="A116" t="str">
            <v>331600860847</v>
          </cell>
          <cell r="B116" t="str">
            <v>BROOKLYN EXCELSIOR CS</v>
          </cell>
          <cell r="C116">
            <v>35564</v>
          </cell>
        </row>
        <row r="117">
          <cell r="A117" t="str">
            <v>331500860935</v>
          </cell>
          <cell r="B117" t="str">
            <v>BROOKLYN PROSPECTS CS</v>
          </cell>
          <cell r="C117">
            <v>4769</v>
          </cell>
        </row>
        <row r="118">
          <cell r="A118" t="str">
            <v>331900860958</v>
          </cell>
          <cell r="B118" t="str">
            <v>BROOKLYN SCHOLARS CS</v>
          </cell>
          <cell r="C118">
            <v>12506</v>
          </cell>
        </row>
        <row r="119">
          <cell r="A119" t="str">
            <v>331500861011</v>
          </cell>
          <cell r="B119" t="str">
            <v>BROOKLYN URBAN GARDEN CS</v>
          </cell>
          <cell r="C119">
            <v>6635</v>
          </cell>
        </row>
        <row r="120">
          <cell r="A120" t="str">
            <v>310200860992</v>
          </cell>
          <cell r="B120" t="str">
            <v>BROOME STREET ACADEMY CS</v>
          </cell>
          <cell r="C120">
            <v>6754</v>
          </cell>
        </row>
        <row r="121">
          <cell r="A121" t="str">
            <v>332300860954</v>
          </cell>
          <cell r="B121" t="str">
            <v>BROWNSVILLE ASCEND CS</v>
          </cell>
          <cell r="C121">
            <v>6675</v>
          </cell>
        </row>
        <row r="122">
          <cell r="A122" t="str">
            <v>332300860939</v>
          </cell>
          <cell r="B122" t="str">
            <v>BROWNSVILLE COLLEGIATE CS</v>
          </cell>
          <cell r="C122">
            <v>6077</v>
          </cell>
        </row>
        <row r="123">
          <cell r="A123" t="str">
            <v>490202040000</v>
          </cell>
          <cell r="B123" t="str">
            <v>BRUNSWICK</v>
          </cell>
          <cell r="C123">
            <v>36416</v>
          </cell>
        </row>
        <row r="124">
          <cell r="A124" t="str">
            <v>161601040000</v>
          </cell>
          <cell r="B124" t="str">
            <v>BRUSHTON-MOIRA</v>
          </cell>
          <cell r="C124">
            <v>66022</v>
          </cell>
        </row>
        <row r="125">
          <cell r="A125" t="str">
            <v>140600010000</v>
          </cell>
          <cell r="B125" t="str">
            <v>BUFFALO</v>
          </cell>
          <cell r="C125">
            <v>4686911</v>
          </cell>
        </row>
        <row r="126">
          <cell r="A126" t="str">
            <v>140600860861</v>
          </cell>
          <cell r="B126" t="str">
            <v>BUFFALO ACADEMY OF SCIENCE CS</v>
          </cell>
          <cell r="C126">
            <v>19336</v>
          </cell>
        </row>
        <row r="127">
          <cell r="A127" t="str">
            <v>140600860851</v>
          </cell>
          <cell r="B127" t="str">
            <v>BUFFALO UNITED CS</v>
          </cell>
          <cell r="C127">
            <v>35071</v>
          </cell>
        </row>
        <row r="128">
          <cell r="A128" t="str">
            <v>520101060000</v>
          </cell>
          <cell r="B128" t="str">
            <v>BURNT HILLS-BALLSTON LAKE</v>
          </cell>
          <cell r="C128">
            <v>76583</v>
          </cell>
        </row>
        <row r="129">
          <cell r="A129" t="str">
            <v>333200860987</v>
          </cell>
          <cell r="B129" t="str">
            <v>BUSHWICK ASCEND CS</v>
          </cell>
          <cell r="C129">
            <v>11596</v>
          </cell>
        </row>
        <row r="130">
          <cell r="A130" t="str">
            <v>661201060000</v>
          </cell>
          <cell r="B130" t="str">
            <v>BYRAM HILLS</v>
          </cell>
          <cell r="C130">
            <v>48655</v>
          </cell>
        </row>
        <row r="131">
          <cell r="A131" t="str">
            <v>180701040000</v>
          </cell>
          <cell r="B131" t="str">
            <v>BYRON-BERGEN</v>
          </cell>
          <cell r="C131">
            <v>51314</v>
          </cell>
        </row>
        <row r="132">
          <cell r="A132" t="str">
            <v>190301040000</v>
          </cell>
          <cell r="B132" t="str">
            <v>CAIRO-DURHAM</v>
          </cell>
          <cell r="C132">
            <v>69846</v>
          </cell>
        </row>
        <row r="133">
          <cell r="A133" t="str">
            <v>240201040000</v>
          </cell>
          <cell r="B133" t="str">
            <v>CALEDONIA-MUMFORD</v>
          </cell>
          <cell r="C133">
            <v>24151</v>
          </cell>
        </row>
        <row r="134">
          <cell r="A134" t="str">
            <v>641610040000</v>
          </cell>
          <cell r="B134" t="str">
            <v>CAMBRIDGE</v>
          </cell>
          <cell r="C134">
            <v>55460</v>
          </cell>
        </row>
        <row r="135">
          <cell r="A135" t="str">
            <v>410601040000</v>
          </cell>
          <cell r="B135" t="str">
            <v>CAMDEN</v>
          </cell>
          <cell r="C135">
            <v>121417</v>
          </cell>
        </row>
        <row r="136">
          <cell r="A136" t="str">
            <v>570603040000</v>
          </cell>
          <cell r="B136" t="str">
            <v>CAMPBELL-SAVONA</v>
          </cell>
          <cell r="C136">
            <v>63493</v>
          </cell>
        </row>
        <row r="137">
          <cell r="A137" t="str">
            <v>270301040000</v>
          </cell>
          <cell r="B137" t="str">
            <v>CANAJOHARIE</v>
          </cell>
          <cell r="C137">
            <v>54812</v>
          </cell>
        </row>
        <row r="138">
          <cell r="A138" t="str">
            <v>430300050000</v>
          </cell>
          <cell r="B138" t="str">
            <v>CANANDAIGUA</v>
          </cell>
          <cell r="C138">
            <v>148047</v>
          </cell>
        </row>
        <row r="139">
          <cell r="A139" t="str">
            <v>331800861033</v>
          </cell>
          <cell r="B139" t="str">
            <v>CANARSIE ASCEND CS</v>
          </cell>
          <cell r="C139">
            <v>10315</v>
          </cell>
        </row>
        <row r="140">
          <cell r="A140" t="str">
            <v>021102040000</v>
          </cell>
          <cell r="B140" t="str">
            <v>CANASERAGA</v>
          </cell>
          <cell r="C140">
            <v>11097</v>
          </cell>
        </row>
        <row r="141">
          <cell r="A141" t="str">
            <v>250901060000</v>
          </cell>
          <cell r="B141" t="str">
            <v>CANASTOTA</v>
          </cell>
          <cell r="C141">
            <v>47873</v>
          </cell>
        </row>
        <row r="142">
          <cell r="A142" t="str">
            <v>600301040000</v>
          </cell>
          <cell r="B142" t="str">
            <v>CANDOR</v>
          </cell>
          <cell r="C142">
            <v>55143</v>
          </cell>
        </row>
        <row r="143">
          <cell r="A143" t="str">
            <v>571502060000</v>
          </cell>
          <cell r="B143" t="str">
            <v>CANISTEO-GREENWOOD</v>
          </cell>
          <cell r="C143">
            <v>55997</v>
          </cell>
        </row>
        <row r="144">
          <cell r="A144" t="str">
            <v>510201060000</v>
          </cell>
          <cell r="B144" t="str">
            <v>CANTON</v>
          </cell>
          <cell r="C144">
            <v>87851</v>
          </cell>
        </row>
        <row r="145">
          <cell r="A145" t="str">
            <v>280411030000</v>
          </cell>
          <cell r="B145" t="str">
            <v>CARLE PLACE</v>
          </cell>
          <cell r="C145">
            <v>44498</v>
          </cell>
        </row>
        <row r="146">
          <cell r="A146" t="str">
            <v>480102060000</v>
          </cell>
          <cell r="B146" t="str">
            <v>CARMEL</v>
          </cell>
          <cell r="C146">
            <v>136865</v>
          </cell>
        </row>
        <row r="147">
          <cell r="A147" t="str">
            <v>222201060000</v>
          </cell>
          <cell r="B147" t="str">
            <v>CARTHAGE</v>
          </cell>
          <cell r="C147">
            <v>162388</v>
          </cell>
        </row>
        <row r="148">
          <cell r="A148" t="str">
            <v>060401040000</v>
          </cell>
          <cell r="B148" t="str">
            <v>CASSADAGA VALLEY</v>
          </cell>
          <cell r="C148">
            <v>92502</v>
          </cell>
        </row>
        <row r="149">
          <cell r="A149" t="str">
            <v>050401040000</v>
          </cell>
          <cell r="B149" t="str">
            <v>CATO-MERIDIAN</v>
          </cell>
          <cell r="C149">
            <v>54432</v>
          </cell>
        </row>
        <row r="150">
          <cell r="A150" t="str">
            <v>190401060000</v>
          </cell>
          <cell r="B150" t="str">
            <v>CATSKILL</v>
          </cell>
          <cell r="C150">
            <v>111445</v>
          </cell>
        </row>
        <row r="151">
          <cell r="A151" t="str">
            <v>042302040000</v>
          </cell>
          <cell r="B151" t="str">
            <v>CATTARAUGUS</v>
          </cell>
          <cell r="C151">
            <v>62790</v>
          </cell>
        </row>
        <row r="152">
          <cell r="A152" t="str">
            <v>250201060000</v>
          </cell>
          <cell r="B152" t="str">
            <v>CAZENOVIA</v>
          </cell>
          <cell r="C152">
            <v>51697</v>
          </cell>
        </row>
        <row r="153">
          <cell r="A153" t="str">
            <v>580302860027</v>
          </cell>
          <cell r="B153" t="str">
            <v>CDC HAMPTONS</v>
          </cell>
          <cell r="C153">
            <v>759</v>
          </cell>
        </row>
        <row r="154">
          <cell r="A154" t="str">
            <v>580233020000</v>
          </cell>
          <cell r="B154" t="str">
            <v>CENTER MORICHES</v>
          </cell>
          <cell r="C154">
            <v>42510</v>
          </cell>
        </row>
        <row r="155">
          <cell r="A155" t="str">
            <v>580513030000</v>
          </cell>
          <cell r="B155" t="str">
            <v>CENTRAL ISLIP</v>
          </cell>
          <cell r="C155">
            <v>348671</v>
          </cell>
        </row>
        <row r="156">
          <cell r="A156" t="str">
            <v>342400861025</v>
          </cell>
          <cell r="B156" t="str">
            <v>CENTRAL QUEENS ACADEMY CS</v>
          </cell>
          <cell r="C156">
            <v>4799</v>
          </cell>
        </row>
        <row r="157">
          <cell r="A157" t="str">
            <v>460801060000</v>
          </cell>
          <cell r="B157" t="str">
            <v>CENTRAL SQUARE</v>
          </cell>
          <cell r="C157">
            <v>188277</v>
          </cell>
        </row>
        <row r="158">
          <cell r="A158" t="str">
            <v>342700860990</v>
          </cell>
          <cell r="B158" t="str">
            <v>CHALLENGE PREP CS</v>
          </cell>
          <cell r="C158">
            <v>5564</v>
          </cell>
        </row>
        <row r="159">
          <cell r="A159" t="str">
            <v>661004060000</v>
          </cell>
          <cell r="B159" t="str">
            <v>CHAPPAQUA</v>
          </cell>
          <cell r="C159">
            <v>90072</v>
          </cell>
        </row>
        <row r="160">
          <cell r="A160" t="str">
            <v>120401040000</v>
          </cell>
          <cell r="B160" t="str">
            <v>CHARLOTTE VALLEY</v>
          </cell>
          <cell r="C160">
            <v>27860</v>
          </cell>
        </row>
        <row r="161">
          <cell r="A161" t="str">
            <v>160801040000</v>
          </cell>
          <cell r="B161" t="str">
            <v>CHATEAUGAY</v>
          </cell>
          <cell r="C161">
            <v>29219</v>
          </cell>
        </row>
        <row r="162">
          <cell r="A162" t="str">
            <v>101001040000</v>
          </cell>
          <cell r="B162" t="str">
            <v>CHATHAM</v>
          </cell>
          <cell r="C162">
            <v>42153</v>
          </cell>
        </row>
        <row r="163">
          <cell r="A163" t="str">
            <v>060503040000</v>
          </cell>
          <cell r="B163" t="str">
            <v>CHAUTAUQUA</v>
          </cell>
          <cell r="C163">
            <v>52804</v>
          </cell>
        </row>
        <row r="164">
          <cell r="A164" t="str">
            <v>090601020000</v>
          </cell>
          <cell r="B164" t="str">
            <v>CHAZY</v>
          </cell>
          <cell r="C164">
            <v>19713</v>
          </cell>
        </row>
        <row r="165">
          <cell r="A165" t="str">
            <v>140701060000</v>
          </cell>
          <cell r="B165" t="str">
            <v>CHEEKTOWAGA</v>
          </cell>
          <cell r="C165">
            <v>85205</v>
          </cell>
        </row>
        <row r="166">
          <cell r="A166" t="str">
            <v>140702030000</v>
          </cell>
          <cell r="B166" t="str">
            <v>CHEEKTOWAGA-MARYVALE</v>
          </cell>
          <cell r="C166">
            <v>86934</v>
          </cell>
        </row>
        <row r="167">
          <cell r="A167" t="str">
            <v>140709030000</v>
          </cell>
          <cell r="B167" t="str">
            <v>CHEEKTOWAGA-SLOAN</v>
          </cell>
          <cell r="C167">
            <v>51991</v>
          </cell>
        </row>
        <row r="168">
          <cell r="A168" t="str">
            <v>030101060000</v>
          </cell>
          <cell r="B168" t="str">
            <v>CHENANGO FORKS</v>
          </cell>
          <cell r="C168">
            <v>78255</v>
          </cell>
        </row>
        <row r="169">
          <cell r="A169" t="str">
            <v>030701060000</v>
          </cell>
          <cell r="B169" t="str">
            <v>CHENANGO VALLE</v>
          </cell>
          <cell r="C169">
            <v>49272</v>
          </cell>
        </row>
        <row r="170">
          <cell r="A170" t="str">
            <v>472202040000</v>
          </cell>
          <cell r="B170" t="str">
            <v>CHERRY VALLEY-SPRINGFIELD</v>
          </cell>
          <cell r="C170">
            <v>39516</v>
          </cell>
        </row>
        <row r="171">
          <cell r="A171" t="str">
            <v>440201020000</v>
          </cell>
          <cell r="B171" t="str">
            <v>CHESTER</v>
          </cell>
          <cell r="C171">
            <v>19555</v>
          </cell>
        </row>
        <row r="172">
          <cell r="A172" t="str">
            <v>321200861026</v>
          </cell>
          <cell r="B172" t="str">
            <v>CHILDREN'S AID COLLEGE PREP CS</v>
          </cell>
          <cell r="C172">
            <v>7890</v>
          </cell>
        </row>
        <row r="173">
          <cell r="A173" t="str">
            <v>251601060000</v>
          </cell>
          <cell r="B173" t="str">
            <v>CHITTENANGO</v>
          </cell>
          <cell r="C173">
            <v>94200</v>
          </cell>
        </row>
        <row r="174">
          <cell r="A174" t="str">
            <v>261501060000</v>
          </cell>
          <cell r="B174" t="str">
            <v>CHURCHVILLE-CHILI</v>
          </cell>
          <cell r="C174">
            <v>112383</v>
          </cell>
        </row>
        <row r="175">
          <cell r="A175" t="str">
            <v>110101040000</v>
          </cell>
          <cell r="B175" t="str">
            <v>CINCINNATUS</v>
          </cell>
          <cell r="C175">
            <v>49649</v>
          </cell>
        </row>
        <row r="176">
          <cell r="A176" t="str">
            <v>331400861036</v>
          </cell>
          <cell r="B176" t="str">
            <v>CITIZENS OF THE WORLD CS</v>
          </cell>
          <cell r="C176">
            <v>6007</v>
          </cell>
        </row>
        <row r="177">
          <cell r="A177" t="str">
            <v>331400861037</v>
          </cell>
          <cell r="B177" t="str">
            <v>CITIZENS OF THE WORLD CS 2</v>
          </cell>
          <cell r="C177">
            <v>5869</v>
          </cell>
        </row>
        <row r="178">
          <cell r="A178" t="str">
            <v>140801060000</v>
          </cell>
          <cell r="B178" t="str">
            <v>CLARENCE</v>
          </cell>
          <cell r="C178">
            <v>111324</v>
          </cell>
        </row>
        <row r="179">
          <cell r="A179" t="str">
            <v>500101060000</v>
          </cell>
          <cell r="B179" t="str">
            <v>CLARKSTOWN</v>
          </cell>
          <cell r="C179">
            <v>213847</v>
          </cell>
        </row>
        <row r="180">
          <cell r="A180" t="str">
            <v>140703020000</v>
          </cell>
          <cell r="B180" t="str">
            <v>CLEVELAND HILL</v>
          </cell>
          <cell r="C180">
            <v>66645</v>
          </cell>
        </row>
        <row r="181">
          <cell r="A181" t="str">
            <v>510401040000</v>
          </cell>
          <cell r="B181" t="str">
            <v>CLIFTON-FINE</v>
          </cell>
          <cell r="C181">
            <v>32771</v>
          </cell>
        </row>
        <row r="182">
          <cell r="A182" t="str">
            <v>411101060000</v>
          </cell>
          <cell r="B182" t="str">
            <v>CLINTON</v>
          </cell>
          <cell r="C182">
            <v>41084</v>
          </cell>
        </row>
        <row r="183">
          <cell r="A183" t="str">
            <v>650301040000</v>
          </cell>
          <cell r="B183" t="str">
            <v>CLYDE-SAVANNAH</v>
          </cell>
          <cell r="C183">
            <v>53704</v>
          </cell>
        </row>
        <row r="184">
          <cell r="A184" t="str">
            <v>060701040000</v>
          </cell>
          <cell r="B184" t="str">
            <v>CLYMER</v>
          </cell>
          <cell r="C184">
            <v>30412</v>
          </cell>
        </row>
        <row r="185">
          <cell r="A185" t="str">
            <v>541102060000</v>
          </cell>
          <cell r="B185" t="str">
            <v>COBLESKILL-RICHMONDVILLE</v>
          </cell>
          <cell r="C185">
            <v>112586</v>
          </cell>
        </row>
        <row r="186">
          <cell r="A186" t="str">
            <v>010500010000</v>
          </cell>
          <cell r="B186" t="str">
            <v>COHOES</v>
          </cell>
          <cell r="C186">
            <v>151773</v>
          </cell>
        </row>
        <row r="187">
          <cell r="A187" t="str">
            <v>580402060000</v>
          </cell>
          <cell r="B187" t="str">
            <v>COLD SPRING HA</v>
          </cell>
          <cell r="C187">
            <v>32984</v>
          </cell>
        </row>
        <row r="188">
          <cell r="A188" t="str">
            <v>510501040000</v>
          </cell>
          <cell r="B188" t="str">
            <v>COLTON-PIERREPONT</v>
          </cell>
          <cell r="C188">
            <v>17340</v>
          </cell>
        </row>
        <row r="189">
          <cell r="A189" t="str">
            <v>580410030000</v>
          </cell>
          <cell r="B189" t="str">
            <v>COMMACK</v>
          </cell>
          <cell r="C189">
            <v>142907</v>
          </cell>
        </row>
        <row r="190">
          <cell r="A190" t="str">
            <v>140600860843</v>
          </cell>
          <cell r="B190" t="str">
            <v>COMMUNITY CS</v>
          </cell>
          <cell r="C190">
            <v>17994</v>
          </cell>
        </row>
        <row r="191">
          <cell r="A191" t="str">
            <v>331300860810</v>
          </cell>
          <cell r="B191" t="str">
            <v>COMMUNITY PARTNERSHIP CS</v>
          </cell>
          <cell r="C191">
            <v>10970</v>
          </cell>
        </row>
        <row r="192">
          <cell r="A192" t="str">
            <v>331300860893</v>
          </cell>
          <cell r="B192" t="str">
            <v>COMMUNITY ROOTS CS</v>
          </cell>
          <cell r="C192">
            <v>6039</v>
          </cell>
        </row>
        <row r="193">
          <cell r="A193" t="str">
            <v>332100860949</v>
          </cell>
          <cell r="B193" t="str">
            <v>CONEY ISLAND PREP PUBLIC CS</v>
          </cell>
          <cell r="C193">
            <v>5767</v>
          </cell>
        </row>
        <row r="194">
          <cell r="A194" t="str">
            <v>580507060000</v>
          </cell>
          <cell r="B194" t="str">
            <v>CONNETQUOT</v>
          </cell>
          <cell r="C194">
            <v>186684</v>
          </cell>
        </row>
        <row r="195">
          <cell r="A195" t="str">
            <v>471701040000</v>
          </cell>
          <cell r="B195" t="str">
            <v>COOPERSTOWN</v>
          </cell>
          <cell r="C195">
            <v>47728</v>
          </cell>
        </row>
        <row r="196">
          <cell r="A196" t="str">
            <v>230201040000</v>
          </cell>
          <cell r="B196" t="str">
            <v>COPENHAGEN</v>
          </cell>
          <cell r="C196">
            <v>20542</v>
          </cell>
        </row>
        <row r="197">
          <cell r="A197" t="str">
            <v>580105030000</v>
          </cell>
          <cell r="B197" t="str">
            <v>COPIAGUE</v>
          </cell>
          <cell r="C197">
            <v>165000</v>
          </cell>
        </row>
        <row r="198">
          <cell r="A198" t="str">
            <v>520401040000</v>
          </cell>
          <cell r="B198" t="str">
            <v>CORINTH</v>
          </cell>
          <cell r="C198">
            <v>62711</v>
          </cell>
        </row>
        <row r="199">
          <cell r="A199" t="str">
            <v>571000010000</v>
          </cell>
          <cell r="B199" t="str">
            <v>CORNING</v>
          </cell>
          <cell r="C199">
            <v>213827</v>
          </cell>
        </row>
        <row r="200">
          <cell r="A200" t="str">
            <v>440301060000</v>
          </cell>
          <cell r="B200" t="str">
            <v>CORNWALL</v>
          </cell>
          <cell r="C200">
            <v>60636</v>
          </cell>
        </row>
        <row r="201">
          <cell r="A201" t="str">
            <v>110200010000</v>
          </cell>
          <cell r="B201" t="str">
            <v>CORTLAND</v>
          </cell>
          <cell r="C201">
            <v>165005</v>
          </cell>
        </row>
        <row r="202">
          <cell r="A202" t="str">
            <v>190501040000</v>
          </cell>
          <cell r="B202" t="str">
            <v>COXSACKIE-ATHENS</v>
          </cell>
          <cell r="C202">
            <v>53967</v>
          </cell>
        </row>
        <row r="203">
          <cell r="A203" t="str">
            <v>660202030000</v>
          </cell>
          <cell r="B203" t="str">
            <v>CROTON-HARMON</v>
          </cell>
          <cell r="C203">
            <v>27668</v>
          </cell>
        </row>
        <row r="204">
          <cell r="A204" t="str">
            <v>150203040000</v>
          </cell>
          <cell r="B204" t="str">
            <v>CROWN POINT</v>
          </cell>
          <cell r="C204">
            <v>33850</v>
          </cell>
        </row>
        <row r="205">
          <cell r="A205" t="str">
            <v>142601860031</v>
          </cell>
          <cell r="B205" t="str">
            <v>CS FOR APPLIED TECHNOLOGIES</v>
          </cell>
          <cell r="C205">
            <v>30082</v>
          </cell>
        </row>
        <row r="206">
          <cell r="A206" t="str">
            <v>662300860862</v>
          </cell>
          <cell r="B206" t="str">
            <v>CS OF EDUCATIONAL EXCELLENCE</v>
          </cell>
          <cell r="C206">
            <v>15561</v>
          </cell>
        </row>
        <row r="207">
          <cell r="A207" t="str">
            <v>022302040000</v>
          </cell>
          <cell r="B207" t="str">
            <v>CUBA-RUSHFORD</v>
          </cell>
          <cell r="C207">
            <v>71722</v>
          </cell>
        </row>
        <row r="208">
          <cell r="A208" t="str">
            <v>331800860988</v>
          </cell>
          <cell r="B208" t="str">
            <v>CULTURAL ARTS ACADEMY CS</v>
          </cell>
          <cell r="C208">
            <v>6238</v>
          </cell>
        </row>
        <row r="209">
          <cell r="A209" t="str">
            <v>241101040000</v>
          </cell>
          <cell r="B209" t="str">
            <v>DALTON-NUNDA</v>
          </cell>
          <cell r="C209">
            <v>52919</v>
          </cell>
        </row>
        <row r="210">
          <cell r="A210" t="str">
            <v>241001060000</v>
          </cell>
          <cell r="B210" t="str">
            <v>DANSVILLE</v>
          </cell>
          <cell r="C210">
            <v>81869</v>
          </cell>
        </row>
        <row r="211">
          <cell r="A211" t="str">
            <v>250301040000</v>
          </cell>
          <cell r="B211" t="str">
            <v>DE RUYTER</v>
          </cell>
          <cell r="C211">
            <v>31200</v>
          </cell>
        </row>
        <row r="212">
          <cell r="A212" t="str">
            <v>580107030000</v>
          </cell>
          <cell r="B212" t="str">
            <v>DEER PARK</v>
          </cell>
          <cell r="C212">
            <v>131550</v>
          </cell>
        </row>
        <row r="213">
          <cell r="A213" t="str">
            <v>120501040000</v>
          </cell>
          <cell r="B213" t="str">
            <v>DELHI</v>
          </cell>
          <cell r="C213">
            <v>57069</v>
          </cell>
        </row>
        <row r="214">
          <cell r="A214" t="str">
            <v>310500860894</v>
          </cell>
          <cell r="B214" t="str">
            <v>DEMOCRACY PREP CS</v>
          </cell>
          <cell r="C214">
            <v>9008</v>
          </cell>
        </row>
        <row r="215">
          <cell r="A215" t="str">
            <v>310500861001</v>
          </cell>
          <cell r="B215" t="str">
            <v>DEMOCRACY PREP ENDURANCE CS</v>
          </cell>
          <cell r="C215">
            <v>5969</v>
          </cell>
        </row>
        <row r="216">
          <cell r="A216" t="str">
            <v>310500860989</v>
          </cell>
          <cell r="B216" t="str">
            <v>DEMOCRACY PREP HARLEM CS</v>
          </cell>
          <cell r="C216">
            <v>7017</v>
          </cell>
        </row>
        <row r="217">
          <cell r="A217" t="str">
            <v>140707030000</v>
          </cell>
          <cell r="B217" t="str">
            <v>DEPEW</v>
          </cell>
          <cell r="C217">
            <v>78618</v>
          </cell>
        </row>
        <row r="218">
          <cell r="A218" t="str">
            <v>031301040000</v>
          </cell>
          <cell r="B218" t="str">
            <v>DEPOSIT</v>
          </cell>
          <cell r="C218">
            <v>63224</v>
          </cell>
        </row>
        <row r="219">
          <cell r="A219" t="str">
            <v>260801861002</v>
          </cell>
          <cell r="B219" t="str">
            <v>DISCOVERY CHARTER SCHOOL</v>
          </cell>
          <cell r="C219">
            <v>6754</v>
          </cell>
        </row>
        <row r="220">
          <cell r="A220" t="str">
            <v>660403030000</v>
          </cell>
          <cell r="B220" t="str">
            <v>DOBBS FERRY</v>
          </cell>
          <cell r="C220">
            <v>40434</v>
          </cell>
        </row>
        <row r="221">
          <cell r="A221" t="str">
            <v>211003040000</v>
          </cell>
          <cell r="B221" t="str">
            <v>DOLGEVILLE</v>
          </cell>
          <cell r="C221">
            <v>69843</v>
          </cell>
        </row>
        <row r="222">
          <cell r="A222" t="str">
            <v>130502020000</v>
          </cell>
          <cell r="B222" t="str">
            <v>DOVER</v>
          </cell>
          <cell r="C222">
            <v>58929</v>
          </cell>
        </row>
        <row r="223">
          <cell r="A223" t="str">
            <v>120301040000</v>
          </cell>
          <cell r="B223" t="str">
            <v>DOWNSVILLE</v>
          </cell>
          <cell r="C223">
            <v>13542</v>
          </cell>
        </row>
        <row r="224">
          <cell r="A224" t="str">
            <v>321200860965</v>
          </cell>
          <cell r="B224" t="str">
            <v>DR RICHARD IZQUIERDO HEALTH &amp; SCIENCE CS</v>
          </cell>
          <cell r="C224">
            <v>7398</v>
          </cell>
        </row>
        <row r="225">
          <cell r="A225" t="str">
            <v>310400860919</v>
          </cell>
          <cell r="B225" t="str">
            <v>DREAM CS</v>
          </cell>
          <cell r="C225">
            <v>6255</v>
          </cell>
        </row>
        <row r="226">
          <cell r="A226" t="str">
            <v>610301060000</v>
          </cell>
          <cell r="B226" t="str">
            <v>DRYDEN</v>
          </cell>
          <cell r="C226">
            <v>105377</v>
          </cell>
        </row>
        <row r="227">
          <cell r="A227" t="str">
            <v>530101040000</v>
          </cell>
          <cell r="B227" t="str">
            <v>DUANESBURG</v>
          </cell>
          <cell r="C227">
            <v>33389</v>
          </cell>
        </row>
        <row r="228">
          <cell r="A228" t="str">
            <v>680801040000</v>
          </cell>
          <cell r="B228" t="str">
            <v>DUNDEE</v>
          </cell>
          <cell r="C228">
            <v>70869</v>
          </cell>
        </row>
        <row r="229">
          <cell r="A229" t="str">
            <v>060800010000</v>
          </cell>
          <cell r="B229" t="str">
            <v>DUNKIRK</v>
          </cell>
          <cell r="C229">
            <v>194556</v>
          </cell>
        </row>
        <row r="230">
          <cell r="A230" t="str">
            <v>140301030000</v>
          </cell>
          <cell r="B230" t="str">
            <v>EAST AURORA</v>
          </cell>
          <cell r="C230">
            <v>55859</v>
          </cell>
        </row>
        <row r="231">
          <cell r="A231" t="str">
            <v>430501040000</v>
          </cell>
          <cell r="B231" t="str">
            <v>EAST BLOOMFIELD</v>
          </cell>
          <cell r="C231">
            <v>37888</v>
          </cell>
        </row>
        <row r="232">
          <cell r="A232" t="str">
            <v>490301060000</v>
          </cell>
          <cell r="B232" t="str">
            <v>EAST GREENBUSH</v>
          </cell>
          <cell r="C232">
            <v>110188</v>
          </cell>
        </row>
        <row r="233">
          <cell r="A233" t="str">
            <v>580301020000</v>
          </cell>
          <cell r="B233" t="str">
            <v>EAST HAMPTON</v>
          </cell>
          <cell r="C233">
            <v>46251</v>
          </cell>
        </row>
        <row r="234">
          <cell r="A234" t="str">
            <v>310400860995</v>
          </cell>
          <cell r="B234" t="str">
            <v>EAST HARLEM SCHOLARS ACADEMY CS</v>
          </cell>
          <cell r="C234">
            <v>5500</v>
          </cell>
        </row>
        <row r="235">
          <cell r="A235" t="str">
            <v>310400861046</v>
          </cell>
          <cell r="B235" t="str">
            <v>EAST HARLEM SCHOLARS ACADEMY CS 2</v>
          </cell>
          <cell r="C235">
            <v>5449</v>
          </cell>
        </row>
        <row r="236">
          <cell r="A236" t="str">
            <v>260801060000</v>
          </cell>
          <cell r="B236" t="str">
            <v>EAST IRONDEQUOIT</v>
          </cell>
          <cell r="C236">
            <v>110559</v>
          </cell>
        </row>
        <row r="237">
          <cell r="A237" t="str">
            <v>580503030000</v>
          </cell>
          <cell r="B237" t="str">
            <v>EAST ISLIP</v>
          </cell>
          <cell r="C237">
            <v>151700</v>
          </cell>
        </row>
        <row r="238">
          <cell r="A238" t="str">
            <v>280203030000</v>
          </cell>
          <cell r="B238" t="str">
            <v>EAST MEADOW</v>
          </cell>
          <cell r="C238">
            <v>181205</v>
          </cell>
        </row>
        <row r="239">
          <cell r="A239" t="str">
            <v>580234020000</v>
          </cell>
          <cell r="B239" t="str">
            <v>EAST MORICHES</v>
          </cell>
          <cell r="C239">
            <v>27972</v>
          </cell>
        </row>
        <row r="240">
          <cell r="A240" t="str">
            <v>580917020000</v>
          </cell>
          <cell r="B240" t="str">
            <v>EAST QUOGUE</v>
          </cell>
          <cell r="C240">
            <v>19449</v>
          </cell>
        </row>
        <row r="241">
          <cell r="A241" t="str">
            <v>500402060000</v>
          </cell>
          <cell r="B241" t="str">
            <v>EAST RAMAPO</v>
          </cell>
          <cell r="C241">
            <v>1094382</v>
          </cell>
        </row>
        <row r="242">
          <cell r="A242" t="str">
            <v>261313030000</v>
          </cell>
          <cell r="B242" t="str">
            <v>EAST ROCHESTER</v>
          </cell>
          <cell r="C242">
            <v>56513</v>
          </cell>
        </row>
        <row r="243">
          <cell r="A243" t="str">
            <v>280219030000</v>
          </cell>
          <cell r="B243" t="str">
            <v>EAST ROCKAWAY</v>
          </cell>
          <cell r="C243">
            <v>31329</v>
          </cell>
        </row>
        <row r="244">
          <cell r="A244" t="str">
            <v>420401060000</v>
          </cell>
          <cell r="B244" t="str">
            <v>EAST SYRACUSE-MINOA</v>
          </cell>
          <cell r="C244">
            <v>111422</v>
          </cell>
        </row>
        <row r="245">
          <cell r="A245" t="str">
            <v>280402030000</v>
          </cell>
          <cell r="B245" t="str">
            <v>EAST WILLISTON</v>
          </cell>
          <cell r="C245">
            <v>41862</v>
          </cell>
        </row>
        <row r="246">
          <cell r="A246" t="str">
            <v>660301030000</v>
          </cell>
          <cell r="B246" t="str">
            <v>EASTCHESTER</v>
          </cell>
          <cell r="C246">
            <v>51218</v>
          </cell>
        </row>
        <row r="247">
          <cell r="A247" t="str">
            <v>580912060000</v>
          </cell>
          <cell r="B247" t="str">
            <v>EASTPORT-SOUTH MANOR</v>
          </cell>
          <cell r="C247">
            <v>80823</v>
          </cell>
        </row>
        <row r="248">
          <cell r="A248" t="str">
            <v>141201060000</v>
          </cell>
          <cell r="B248" t="str">
            <v>EDEN</v>
          </cell>
          <cell r="C248">
            <v>53342</v>
          </cell>
        </row>
        <row r="249">
          <cell r="A249" t="str">
            <v>660406030000</v>
          </cell>
          <cell r="B249" t="str">
            <v>EDGEMONT</v>
          </cell>
          <cell r="C249">
            <v>38878</v>
          </cell>
        </row>
        <row r="250">
          <cell r="A250" t="str">
            <v>520601080000</v>
          </cell>
          <cell r="B250" t="str">
            <v>EDINBURG</v>
          </cell>
          <cell r="C250">
            <v>13057</v>
          </cell>
        </row>
        <row r="251">
          <cell r="A251" t="str">
            <v>470501040000</v>
          </cell>
          <cell r="B251" t="str">
            <v>EDMESTON</v>
          </cell>
          <cell r="C251">
            <v>31465</v>
          </cell>
        </row>
        <row r="252">
          <cell r="A252" t="str">
            <v>513102040000</v>
          </cell>
          <cell r="B252" t="str">
            <v>EDWARDS-KNOX</v>
          </cell>
          <cell r="C252">
            <v>52222</v>
          </cell>
        </row>
        <row r="253">
          <cell r="A253" t="str">
            <v>180901040000</v>
          </cell>
          <cell r="B253" t="str">
            <v>ELBA</v>
          </cell>
          <cell r="C253">
            <v>18421</v>
          </cell>
        </row>
        <row r="254">
          <cell r="A254" t="str">
            <v>590801040000</v>
          </cell>
          <cell r="B254" t="str">
            <v>ELDRED</v>
          </cell>
          <cell r="C254">
            <v>30289</v>
          </cell>
        </row>
        <row r="255">
          <cell r="A255" t="str">
            <v>150301040000</v>
          </cell>
          <cell r="B255" t="str">
            <v>ELIZABETHTOWN</v>
          </cell>
          <cell r="C255">
            <v>20907</v>
          </cell>
        </row>
        <row r="256">
          <cell r="A256" t="str">
            <v>622002060000</v>
          </cell>
          <cell r="B256" t="str">
            <v>ELLENVILLE</v>
          </cell>
          <cell r="C256">
            <v>135897</v>
          </cell>
        </row>
        <row r="257">
          <cell r="A257" t="str">
            <v>040901040000</v>
          </cell>
          <cell r="B257" t="str">
            <v>ELLICOTTVILLE</v>
          </cell>
          <cell r="C257">
            <v>27862</v>
          </cell>
        </row>
        <row r="258">
          <cell r="A258" t="str">
            <v>070600010000</v>
          </cell>
          <cell r="B258" t="str">
            <v>ELMIRA</v>
          </cell>
          <cell r="C258">
            <v>587247</v>
          </cell>
        </row>
        <row r="259">
          <cell r="A259" t="str">
            <v>070902060000</v>
          </cell>
          <cell r="B259" t="str">
            <v>ELMIRA HEIGHTS</v>
          </cell>
          <cell r="C259">
            <v>45987</v>
          </cell>
        </row>
        <row r="260">
          <cell r="A260" t="str">
            <v>280216020000</v>
          </cell>
          <cell r="B260" t="str">
            <v>ELMONT</v>
          </cell>
          <cell r="C260">
            <v>134232</v>
          </cell>
        </row>
        <row r="261">
          <cell r="A261" t="str">
            <v>660409020000</v>
          </cell>
          <cell r="B261" t="str">
            <v>ELMSFORD</v>
          </cell>
          <cell r="C261">
            <v>16970</v>
          </cell>
        </row>
        <row r="262">
          <cell r="A262" t="str">
            <v>140600860896</v>
          </cell>
          <cell r="B262" t="str">
            <v>ELMWOOD VILLAGE CS</v>
          </cell>
          <cell r="C262">
            <v>6343</v>
          </cell>
        </row>
        <row r="263">
          <cell r="A263" t="str">
            <v>580401020000</v>
          </cell>
          <cell r="B263" t="str">
            <v>ELWOOD</v>
          </cell>
          <cell r="C263">
            <v>52916</v>
          </cell>
        </row>
        <row r="264">
          <cell r="A264" t="str">
            <v>140600860856</v>
          </cell>
          <cell r="B264" t="str">
            <v>ENTERPRISE CS</v>
          </cell>
          <cell r="C264">
            <v>30869</v>
          </cell>
        </row>
        <row r="265">
          <cell r="A265" t="str">
            <v>321100860956</v>
          </cell>
          <cell r="B265" t="str">
            <v>EQUALITY CS</v>
          </cell>
          <cell r="C265">
            <v>7180</v>
          </cell>
        </row>
        <row r="266">
          <cell r="A266" t="str">
            <v>310600860929</v>
          </cell>
          <cell r="B266" t="str">
            <v>EQUITY PROJECT CS</v>
          </cell>
          <cell r="C266">
            <v>8636</v>
          </cell>
        </row>
        <row r="267">
          <cell r="A267" t="str">
            <v>331400860930</v>
          </cell>
          <cell r="B267" t="str">
            <v>ETHICAL COMMUNITY CS</v>
          </cell>
          <cell r="C267">
            <v>6898</v>
          </cell>
        </row>
        <row r="268">
          <cell r="A268" t="str">
            <v>261600860811</v>
          </cell>
          <cell r="B268" t="str">
            <v>EUGENIO DE HOSTOS CS</v>
          </cell>
          <cell r="C268">
            <v>14308</v>
          </cell>
        </row>
        <row r="269">
          <cell r="A269" t="str">
            <v>141401060000</v>
          </cell>
          <cell r="B269" t="str">
            <v>EVANS-BRANT</v>
          </cell>
          <cell r="C269">
            <v>139355</v>
          </cell>
        </row>
        <row r="270">
          <cell r="A270" t="str">
            <v>280201860947</v>
          </cell>
          <cell r="B270" t="str">
            <v>EVERGREEN CS</v>
          </cell>
          <cell r="C270">
            <v>5520</v>
          </cell>
        </row>
        <row r="271">
          <cell r="A271" t="str">
            <v>331600860860</v>
          </cell>
          <cell r="B271" t="str">
            <v>EXCELLENCE BOYS CS OF BEDFORD STUYVESANT</v>
          </cell>
          <cell r="C271">
            <v>9721</v>
          </cell>
        </row>
        <row r="272">
          <cell r="A272" t="str">
            <v>331600860938</v>
          </cell>
          <cell r="B272" t="str">
            <v>EXCELLENCE GIRLS CS</v>
          </cell>
          <cell r="C272">
            <v>7278</v>
          </cell>
        </row>
        <row r="273">
          <cell r="A273" t="str">
            <v>331700860841</v>
          </cell>
          <cell r="B273" t="str">
            <v>EXPLORE CS</v>
          </cell>
          <cell r="C273">
            <v>20444</v>
          </cell>
        </row>
        <row r="274">
          <cell r="A274" t="str">
            <v>331700860950</v>
          </cell>
          <cell r="B274" t="str">
            <v>EXPLORE EMPOWER CS</v>
          </cell>
          <cell r="C274">
            <v>8969</v>
          </cell>
        </row>
        <row r="275">
          <cell r="A275" t="str">
            <v>331700861027</v>
          </cell>
          <cell r="B275" t="str">
            <v>EXPLORE EXCEED CS</v>
          </cell>
          <cell r="C275">
            <v>12723</v>
          </cell>
        </row>
        <row r="276">
          <cell r="A276" t="str">
            <v>331800860702</v>
          </cell>
          <cell r="B276" t="str">
            <v>EXPLORE EXCEL CS</v>
          </cell>
          <cell r="C276">
            <v>11340</v>
          </cell>
        </row>
        <row r="277">
          <cell r="A277" t="str">
            <v>420601040000</v>
          </cell>
          <cell r="B277" t="str">
            <v>FABIUS-POMPEY</v>
          </cell>
          <cell r="C277">
            <v>27822</v>
          </cell>
        </row>
        <row r="278">
          <cell r="A278" t="str">
            <v>331700860951</v>
          </cell>
          <cell r="B278" t="str">
            <v>FAHARI ACADEMY CS</v>
          </cell>
          <cell r="C278">
            <v>5363</v>
          </cell>
        </row>
        <row r="279">
          <cell r="A279" t="str">
            <v>261301060000</v>
          </cell>
          <cell r="B279" t="str">
            <v>FAIRPORT</v>
          </cell>
          <cell r="C279">
            <v>158013</v>
          </cell>
        </row>
        <row r="280">
          <cell r="A280" t="str">
            <v>061101040000</v>
          </cell>
          <cell r="B280" t="str">
            <v>FALCONER</v>
          </cell>
          <cell r="C280">
            <v>70900</v>
          </cell>
        </row>
        <row r="281">
          <cell r="A281" t="str">
            <v>590501060000</v>
          </cell>
          <cell r="B281" t="str">
            <v>FALLSBURGH</v>
          </cell>
          <cell r="C281">
            <v>89551</v>
          </cell>
        </row>
        <row r="282">
          <cell r="A282" t="str">
            <v>320900860839</v>
          </cell>
          <cell r="B282" t="str">
            <v>FAMILY LIFE ACADEMY CS</v>
          </cell>
          <cell r="C282">
            <v>11984</v>
          </cell>
        </row>
        <row r="283">
          <cell r="A283" t="str">
            <v>320900861028</v>
          </cell>
          <cell r="B283" t="str">
            <v>FAMILY LIFE ACADEMY CS 2</v>
          </cell>
          <cell r="C283">
            <v>6176</v>
          </cell>
        </row>
        <row r="284">
          <cell r="A284" t="str">
            <v>280522030000</v>
          </cell>
          <cell r="B284" t="str">
            <v>FARMINGDALE</v>
          </cell>
          <cell r="C284">
            <v>179015</v>
          </cell>
        </row>
        <row r="285">
          <cell r="A285" t="str">
            <v>421001060000</v>
          </cell>
          <cell r="B285" t="str">
            <v>FAYETTEVILLE-MANLIUS</v>
          </cell>
          <cell r="C285">
            <v>87765</v>
          </cell>
        </row>
        <row r="286">
          <cell r="A286" t="str">
            <v>022001040000</v>
          </cell>
          <cell r="B286" t="str">
            <v>FILLMORE</v>
          </cell>
          <cell r="C286">
            <v>54888</v>
          </cell>
        </row>
        <row r="287">
          <cell r="A287" t="str">
            <v>580514020000</v>
          </cell>
          <cell r="B287" t="str">
            <v>FIRE ISLAND</v>
          </cell>
          <cell r="C287">
            <v>2225</v>
          </cell>
        </row>
        <row r="288">
          <cell r="A288" t="str">
            <v>581004020000</v>
          </cell>
          <cell r="B288" t="str">
            <v>FISHERS ISLAND</v>
          </cell>
          <cell r="C288">
            <v>1660</v>
          </cell>
        </row>
        <row r="289">
          <cell r="A289" t="str">
            <v>280222020000</v>
          </cell>
          <cell r="B289" t="str">
            <v>FLORAL PARK-BELLEROSE</v>
          </cell>
          <cell r="C289">
            <v>51577</v>
          </cell>
        </row>
        <row r="290">
          <cell r="A290" t="str">
            <v>442115020000</v>
          </cell>
          <cell r="B290" t="str">
            <v>FLORIDA</v>
          </cell>
          <cell r="C290">
            <v>15728</v>
          </cell>
        </row>
        <row r="291">
          <cell r="A291" t="str">
            <v>270601040000</v>
          </cell>
          <cell r="B291" t="str">
            <v>FONDA FULTONVILLE</v>
          </cell>
          <cell r="C291">
            <v>81574</v>
          </cell>
        </row>
        <row r="292">
          <cell r="A292" t="str">
            <v>061503040000</v>
          </cell>
          <cell r="B292" t="str">
            <v>FORESTVILLE</v>
          </cell>
          <cell r="C292">
            <v>35705</v>
          </cell>
        </row>
        <row r="293">
          <cell r="A293" t="str">
            <v>640502040000</v>
          </cell>
          <cell r="B293" t="str">
            <v>FORT ANN</v>
          </cell>
          <cell r="C293">
            <v>16411</v>
          </cell>
        </row>
        <row r="294">
          <cell r="A294" t="str">
            <v>640601020000</v>
          </cell>
          <cell r="B294" t="str">
            <v>FORT EDWARD</v>
          </cell>
          <cell r="C294">
            <v>31655</v>
          </cell>
        </row>
        <row r="295">
          <cell r="A295" t="str">
            <v>270701040000</v>
          </cell>
          <cell r="B295" t="str">
            <v>FORT PLAIN</v>
          </cell>
          <cell r="C295">
            <v>69511</v>
          </cell>
        </row>
        <row r="296">
          <cell r="A296" t="str">
            <v>210402060000</v>
          </cell>
          <cell r="B296" t="str">
            <v>FRANKFORT-SCHUYLER</v>
          </cell>
          <cell r="C296">
            <v>45054</v>
          </cell>
        </row>
        <row r="297">
          <cell r="A297" t="str">
            <v>120701040000</v>
          </cell>
          <cell r="B297" t="str">
            <v>FRANKLIN</v>
          </cell>
          <cell r="C297">
            <v>19848</v>
          </cell>
        </row>
        <row r="298">
          <cell r="A298" t="str">
            <v>280217020000</v>
          </cell>
          <cell r="B298" t="str">
            <v>FRANKLIN SQUARE</v>
          </cell>
          <cell r="C298">
            <v>44133</v>
          </cell>
        </row>
        <row r="299">
          <cell r="A299" t="str">
            <v>041101040000</v>
          </cell>
          <cell r="B299" t="str">
            <v>FRANKLINVILLE</v>
          </cell>
          <cell r="C299">
            <v>65815</v>
          </cell>
        </row>
        <row r="300">
          <cell r="A300" t="str">
            <v>062201060000</v>
          </cell>
          <cell r="B300" t="str">
            <v>FREDONIA</v>
          </cell>
          <cell r="C300">
            <v>89266</v>
          </cell>
        </row>
        <row r="301">
          <cell r="A301" t="str">
            <v>280209030000</v>
          </cell>
          <cell r="B301" t="str">
            <v>FREEPORT</v>
          </cell>
          <cell r="C301">
            <v>298667</v>
          </cell>
        </row>
        <row r="302">
          <cell r="A302" t="str">
            <v>060301040000</v>
          </cell>
          <cell r="B302" t="str">
            <v>FREWSBURG</v>
          </cell>
          <cell r="C302">
            <v>44930</v>
          </cell>
        </row>
        <row r="303">
          <cell r="A303" t="str">
            <v>021601040000</v>
          </cell>
          <cell r="B303" t="str">
            <v>FRIENDSHIP</v>
          </cell>
          <cell r="C303">
            <v>39279</v>
          </cell>
        </row>
        <row r="304">
          <cell r="A304" t="str">
            <v>141604060000</v>
          </cell>
          <cell r="B304" t="str">
            <v>FRONTIER</v>
          </cell>
          <cell r="C304">
            <v>157984</v>
          </cell>
        </row>
        <row r="305">
          <cell r="A305" t="str">
            <v>460500010000</v>
          </cell>
          <cell r="B305" t="str">
            <v>FULTON</v>
          </cell>
          <cell r="C305">
            <v>231952</v>
          </cell>
        </row>
        <row r="306">
          <cell r="A306" t="str">
            <v>310300860881</v>
          </cell>
          <cell r="B306" t="str">
            <v>FUTURE LEADERS INST CS</v>
          </cell>
          <cell r="C306">
            <v>14860</v>
          </cell>
        </row>
        <row r="307">
          <cell r="A307" t="str">
            <v>520701040000</v>
          </cell>
          <cell r="B307" t="str">
            <v>GALWAY</v>
          </cell>
          <cell r="C307">
            <v>40703</v>
          </cell>
        </row>
        <row r="308">
          <cell r="A308" t="str">
            <v>650902040000</v>
          </cell>
          <cell r="B308" t="str">
            <v>GANANDA</v>
          </cell>
          <cell r="C308">
            <v>29494</v>
          </cell>
        </row>
        <row r="309">
          <cell r="A309" t="str">
            <v>280218030000</v>
          </cell>
          <cell r="B309" t="str">
            <v>GARDEN CITY</v>
          </cell>
          <cell r="C309">
            <v>78539</v>
          </cell>
        </row>
        <row r="310">
          <cell r="A310" t="str">
            <v>480404020000</v>
          </cell>
          <cell r="B310" t="str">
            <v>GARRISON</v>
          </cell>
          <cell r="C310">
            <v>6391</v>
          </cell>
        </row>
        <row r="311">
          <cell r="A311" t="str">
            <v>260401060000</v>
          </cell>
          <cell r="B311" t="str">
            <v>GATES-CHILI</v>
          </cell>
          <cell r="C311">
            <v>143516</v>
          </cell>
        </row>
        <row r="312">
          <cell r="A312" t="str">
            <v>220401040000</v>
          </cell>
          <cell r="B312" t="str">
            <v>GENERAL BROWN</v>
          </cell>
          <cell r="C312">
            <v>65746</v>
          </cell>
        </row>
        <row r="313">
          <cell r="A313" t="str">
            <v>020702040000</v>
          </cell>
          <cell r="B313" t="str">
            <v>GENESEE VALLEY</v>
          </cell>
          <cell r="C313">
            <v>45022</v>
          </cell>
        </row>
        <row r="314">
          <cell r="A314" t="str">
            <v>240401040000</v>
          </cell>
          <cell r="B314" t="str">
            <v>GENESEO</v>
          </cell>
          <cell r="C314">
            <v>38346</v>
          </cell>
        </row>
        <row r="315">
          <cell r="A315" t="str">
            <v>261600860826</v>
          </cell>
          <cell r="B315" t="str">
            <v>GENESSEE COMMUNITY CS</v>
          </cell>
          <cell r="C315">
            <v>8275</v>
          </cell>
        </row>
        <row r="316">
          <cell r="A316" t="str">
            <v>430700010000</v>
          </cell>
          <cell r="B316" t="str">
            <v>GENEVA</v>
          </cell>
          <cell r="C316">
            <v>154780</v>
          </cell>
        </row>
        <row r="317">
          <cell r="A317" t="str">
            <v>610327020000</v>
          </cell>
          <cell r="B317" t="str">
            <v>GEORGE JR. REPUBLIC UFSD</v>
          </cell>
          <cell r="C317">
            <v>5200</v>
          </cell>
        </row>
        <row r="318">
          <cell r="A318" t="str">
            <v>081401040000</v>
          </cell>
          <cell r="B318" t="str">
            <v>GEORGETOWN-SOUTH OTSELIC</v>
          </cell>
          <cell r="C318">
            <v>24638</v>
          </cell>
        </row>
        <row r="319">
          <cell r="A319" t="str">
            <v>100902040000</v>
          </cell>
          <cell r="B319" t="str">
            <v>GERMANTOWN</v>
          </cell>
          <cell r="C319">
            <v>22573</v>
          </cell>
        </row>
        <row r="320">
          <cell r="A320" t="str">
            <v>470202040000</v>
          </cell>
          <cell r="B320" t="str">
            <v>GILBERTSVILLE-MOUNT UPTON</v>
          </cell>
          <cell r="C320">
            <v>24783</v>
          </cell>
        </row>
        <row r="321">
          <cell r="A321" t="str">
            <v>540801040000</v>
          </cell>
          <cell r="B321" t="str">
            <v>GILBOA-CONESVILLE</v>
          </cell>
          <cell r="C321">
            <v>26091</v>
          </cell>
        </row>
        <row r="322">
          <cell r="A322" t="str">
            <v>310100860866</v>
          </cell>
          <cell r="B322" t="str">
            <v>GIRLS PREP CS</v>
          </cell>
          <cell r="C322">
            <v>8417</v>
          </cell>
        </row>
        <row r="323">
          <cell r="A323" t="str">
            <v>320800860940</v>
          </cell>
          <cell r="B323" t="str">
            <v>GIRLS PREP CS BRONX</v>
          </cell>
          <cell r="C323">
            <v>5828</v>
          </cell>
        </row>
        <row r="324">
          <cell r="A324" t="str">
            <v>280100010000</v>
          </cell>
          <cell r="B324" t="str">
            <v>GLEN COVE</v>
          </cell>
          <cell r="C324">
            <v>133283</v>
          </cell>
        </row>
        <row r="325">
          <cell r="A325" t="str">
            <v>630300010000</v>
          </cell>
          <cell r="B325" t="str">
            <v>GLENS FALLS</v>
          </cell>
          <cell r="C325">
            <v>120518</v>
          </cell>
        </row>
        <row r="326">
          <cell r="A326" t="str">
            <v>630918080000</v>
          </cell>
          <cell r="B326" t="str">
            <v>GLENS FALLS COMM SD</v>
          </cell>
          <cell r="C326">
            <v>14676</v>
          </cell>
        </row>
        <row r="327">
          <cell r="A327" t="str">
            <v>310600861012</v>
          </cell>
          <cell r="B327" t="str">
            <v>GLOBAL COMMUNITY CS</v>
          </cell>
          <cell r="C327">
            <v>7334</v>
          </cell>
        </row>
        <row r="328">
          <cell r="A328" t="str">
            <v>141800860044</v>
          </cell>
          <cell r="B328" t="str">
            <v>GLOBAL CONCEPTS CS</v>
          </cell>
          <cell r="C328">
            <v>23841</v>
          </cell>
        </row>
        <row r="329">
          <cell r="A329" t="str">
            <v>170500010000</v>
          </cell>
          <cell r="B329" t="str">
            <v>GLOVERSVILLE</v>
          </cell>
          <cell r="C329">
            <v>204629</v>
          </cell>
        </row>
        <row r="330">
          <cell r="A330" t="str">
            <v>430901060000</v>
          </cell>
          <cell r="B330" t="str">
            <v>GORHAM-MIDDLESEX</v>
          </cell>
          <cell r="C330">
            <v>62709</v>
          </cell>
        </row>
        <row r="331">
          <cell r="A331" t="str">
            <v>440601040000</v>
          </cell>
          <cell r="B331" t="str">
            <v>GOSHEN</v>
          </cell>
          <cell r="C331">
            <v>64808</v>
          </cell>
        </row>
        <row r="332">
          <cell r="A332" t="str">
            <v>511101060000</v>
          </cell>
          <cell r="B332" t="str">
            <v>GOUVERNEUR</v>
          </cell>
          <cell r="C332">
            <v>125012</v>
          </cell>
        </row>
        <row r="333">
          <cell r="A333" t="str">
            <v>042801060000</v>
          </cell>
          <cell r="B333" t="str">
            <v>GOWANDA</v>
          </cell>
          <cell r="C333">
            <v>83738</v>
          </cell>
        </row>
        <row r="334">
          <cell r="A334" t="str">
            <v>320900860872</v>
          </cell>
          <cell r="B334" t="str">
            <v>GRAND CONCOURSE CS</v>
          </cell>
          <cell r="C334">
            <v>15636</v>
          </cell>
        </row>
        <row r="335">
          <cell r="A335" t="str">
            <v>141501060000</v>
          </cell>
          <cell r="B335" t="str">
            <v>GRAND ISLAND</v>
          </cell>
          <cell r="C335">
            <v>73606</v>
          </cell>
        </row>
        <row r="336">
          <cell r="A336" t="str">
            <v>640701040000</v>
          </cell>
          <cell r="B336" t="str">
            <v>GRANVILLE</v>
          </cell>
          <cell r="C336">
            <v>66505</v>
          </cell>
        </row>
        <row r="337">
          <cell r="A337" t="str">
            <v>280407030000</v>
          </cell>
          <cell r="B337" t="str">
            <v>GREAT NECK</v>
          </cell>
          <cell r="C337">
            <v>160114</v>
          </cell>
        </row>
        <row r="338">
          <cell r="A338" t="str">
            <v>310200861055</v>
          </cell>
          <cell r="B338" t="str">
            <v>GREAT OAKS CS</v>
          </cell>
          <cell r="C338">
            <v>3612</v>
          </cell>
        </row>
        <row r="339">
          <cell r="A339" t="str">
            <v>260501060000</v>
          </cell>
          <cell r="B339" t="str">
            <v>GREECE</v>
          </cell>
          <cell r="C339">
            <v>415680</v>
          </cell>
        </row>
        <row r="340">
          <cell r="A340" t="str">
            <v>320700860920</v>
          </cell>
          <cell r="B340" t="str">
            <v>GREEN DOT NEW YORK CS</v>
          </cell>
          <cell r="C340">
            <v>9127</v>
          </cell>
        </row>
        <row r="341">
          <cell r="A341" t="str">
            <v>010701030000</v>
          </cell>
          <cell r="B341" t="str">
            <v>GREEN ISLAND</v>
          </cell>
          <cell r="C341">
            <v>10552</v>
          </cell>
        </row>
        <row r="342">
          <cell r="A342" t="str">
            <v>010100860907</v>
          </cell>
          <cell r="B342" t="str">
            <v>GREEN TECH HIGH CS</v>
          </cell>
          <cell r="C342">
            <v>5565</v>
          </cell>
        </row>
        <row r="343">
          <cell r="A343" t="str">
            <v>660407060000</v>
          </cell>
          <cell r="B343" t="str">
            <v>GREENBURGH</v>
          </cell>
          <cell r="C343">
            <v>75414</v>
          </cell>
        </row>
        <row r="344">
          <cell r="A344" t="str">
            <v>660411020000</v>
          </cell>
          <cell r="B344" t="str">
            <v>GREENBURGH ELEVEN</v>
          </cell>
          <cell r="C344">
            <v>7845</v>
          </cell>
        </row>
        <row r="345">
          <cell r="A345" t="str">
            <v>660410020000</v>
          </cell>
          <cell r="B345" t="str">
            <v>GREENBURGH GRAHAM</v>
          </cell>
          <cell r="C345">
            <v>7105</v>
          </cell>
        </row>
        <row r="346">
          <cell r="A346" t="str">
            <v>660412020000</v>
          </cell>
          <cell r="B346" t="str">
            <v>GREENBURGH NORTH CASTLE</v>
          </cell>
          <cell r="C346">
            <v>6340</v>
          </cell>
        </row>
        <row r="347">
          <cell r="A347" t="str">
            <v>080601040000</v>
          </cell>
          <cell r="B347" t="str">
            <v>GREENE</v>
          </cell>
          <cell r="C347">
            <v>52561</v>
          </cell>
        </row>
        <row r="348">
          <cell r="A348" t="str">
            <v>581010020000</v>
          </cell>
          <cell r="B348" t="str">
            <v>GREENPORT</v>
          </cell>
          <cell r="C348">
            <v>25974</v>
          </cell>
        </row>
        <row r="349">
          <cell r="A349" t="str">
            <v>190701040000</v>
          </cell>
          <cell r="B349" t="str">
            <v>GREENVILLE</v>
          </cell>
          <cell r="C349">
            <v>49867</v>
          </cell>
        </row>
        <row r="350">
          <cell r="A350" t="str">
            <v>640801040000</v>
          </cell>
          <cell r="B350" t="str">
            <v>GREENWICH</v>
          </cell>
          <cell r="C350">
            <v>66641</v>
          </cell>
        </row>
        <row r="351">
          <cell r="A351" t="str">
            <v>442111020000</v>
          </cell>
          <cell r="B351" t="str">
            <v>GREENWOOD LAKE</v>
          </cell>
          <cell r="C351">
            <v>24937</v>
          </cell>
        </row>
        <row r="352">
          <cell r="A352" t="str">
            <v>610501040000</v>
          </cell>
          <cell r="B352" t="str">
            <v>GROTON</v>
          </cell>
          <cell r="C352">
            <v>64423</v>
          </cell>
        </row>
        <row r="353">
          <cell r="A353" t="str">
            <v>343000860952</v>
          </cell>
          <cell r="B353" t="str">
            <v>GROWING UP GREEN CS</v>
          </cell>
          <cell r="C353">
            <v>8493</v>
          </cell>
        </row>
        <row r="354">
          <cell r="A354" t="str">
            <v>010802060000</v>
          </cell>
          <cell r="B354" t="str">
            <v>GUILDERLAND</v>
          </cell>
          <cell r="C354">
            <v>126864</v>
          </cell>
        </row>
        <row r="355">
          <cell r="A355" t="str">
            <v>630801040000</v>
          </cell>
          <cell r="B355" t="str">
            <v>HADLEY-LUZERNE</v>
          </cell>
          <cell r="C355">
            <v>80774</v>
          </cell>
        </row>
        <row r="356">
          <cell r="A356" t="str">
            <v>480401040000</v>
          </cell>
          <cell r="B356" t="str">
            <v>HALDANE</v>
          </cell>
          <cell r="C356">
            <v>29852</v>
          </cell>
        </row>
        <row r="357">
          <cell r="A357" t="str">
            <v>580405060000</v>
          </cell>
          <cell r="B357" t="str">
            <v>HALF HOLLOW HILLS</v>
          </cell>
          <cell r="C357">
            <v>206130</v>
          </cell>
        </row>
        <row r="358">
          <cell r="A358" t="str">
            <v>141601060000</v>
          </cell>
          <cell r="B358" t="str">
            <v>HAMBURG</v>
          </cell>
          <cell r="C358">
            <v>96941</v>
          </cell>
        </row>
        <row r="359">
          <cell r="A359" t="str">
            <v>250701040000</v>
          </cell>
          <cell r="B359" t="str">
            <v>HAMILTON</v>
          </cell>
          <cell r="C359">
            <v>38536</v>
          </cell>
        </row>
        <row r="360">
          <cell r="A360" t="str">
            <v>511201040000</v>
          </cell>
          <cell r="B360" t="str">
            <v>HAMMOND</v>
          </cell>
          <cell r="C360">
            <v>19696</v>
          </cell>
        </row>
        <row r="361">
          <cell r="A361" t="str">
            <v>572901040000</v>
          </cell>
          <cell r="B361" t="str">
            <v>HAMMONDSPORT</v>
          </cell>
          <cell r="C361">
            <v>42897</v>
          </cell>
        </row>
        <row r="362">
          <cell r="A362" t="str">
            <v>580905020000</v>
          </cell>
          <cell r="B362" t="str">
            <v>HAMPTON BAYS</v>
          </cell>
          <cell r="C362">
            <v>40862</v>
          </cell>
        </row>
        <row r="363">
          <cell r="A363" t="str">
            <v>120906040000</v>
          </cell>
          <cell r="B363" t="str">
            <v>HANCOCK</v>
          </cell>
          <cell r="C363">
            <v>30607</v>
          </cell>
        </row>
        <row r="364">
          <cell r="A364" t="str">
            <v>460701040000</v>
          </cell>
          <cell r="B364" t="str">
            <v>HANNIBAL</v>
          </cell>
          <cell r="C364">
            <v>84115</v>
          </cell>
        </row>
        <row r="365">
          <cell r="A365" t="str">
            <v>310400860812</v>
          </cell>
          <cell r="B365" t="str">
            <v>HARBOR SCIENCE &amp; ARTS CS</v>
          </cell>
          <cell r="C365">
            <v>12567</v>
          </cell>
        </row>
        <row r="366">
          <cell r="A366" t="str">
            <v>580406060000</v>
          </cell>
          <cell r="B366" t="str">
            <v>HARBORFIELDS</v>
          </cell>
          <cell r="C366">
            <v>73914</v>
          </cell>
        </row>
        <row r="367">
          <cell r="A367" t="str">
            <v>310500860864</v>
          </cell>
          <cell r="B367" t="str">
            <v>HARLEM CHILDREN'S ZONE PROM ACAD 1</v>
          </cell>
          <cell r="C367">
            <v>19741</v>
          </cell>
        </row>
        <row r="368">
          <cell r="A368" t="str">
            <v>310500860886</v>
          </cell>
          <cell r="B368" t="str">
            <v>HARLEM CHILDREN'S ZONE PROM ACAD 2</v>
          </cell>
          <cell r="C368">
            <v>6289</v>
          </cell>
        </row>
        <row r="369">
          <cell r="A369" t="str">
            <v>310300861034</v>
          </cell>
          <cell r="B369" t="str">
            <v>HARLEM HEBREW LANGUAGE ACADEMY CS</v>
          </cell>
          <cell r="C369">
            <v>4888</v>
          </cell>
        </row>
        <row r="370">
          <cell r="A370" t="str">
            <v>310300860875</v>
          </cell>
          <cell r="B370" t="str">
            <v>HARLEM LINK CS</v>
          </cell>
          <cell r="C370">
            <v>8620</v>
          </cell>
        </row>
        <row r="371">
          <cell r="A371" t="str">
            <v>310400860840</v>
          </cell>
          <cell r="B371" t="str">
            <v>HARLEM PREP CS</v>
          </cell>
          <cell r="C371">
            <v>13589</v>
          </cell>
        </row>
        <row r="372">
          <cell r="A372" t="str">
            <v>310300860897</v>
          </cell>
          <cell r="B372" t="str">
            <v>HARLEM SUCCESS ACAD CS</v>
          </cell>
          <cell r="C372">
            <v>10401</v>
          </cell>
        </row>
        <row r="373">
          <cell r="A373" t="str">
            <v>310500860921</v>
          </cell>
          <cell r="B373" t="str">
            <v>HARLEM SUCCESS ACAD CS 2</v>
          </cell>
          <cell r="C373">
            <v>9911</v>
          </cell>
        </row>
        <row r="374">
          <cell r="A374" t="str">
            <v>310400860922</v>
          </cell>
          <cell r="B374" t="str">
            <v>HARLEM SUCCESS ACAD CS 3</v>
          </cell>
          <cell r="C374">
            <v>11000</v>
          </cell>
        </row>
        <row r="375">
          <cell r="A375" t="str">
            <v>310300860923</v>
          </cell>
          <cell r="B375" t="str">
            <v>HARLEM SUCCESS ACAD CS 4</v>
          </cell>
          <cell r="C375">
            <v>9064</v>
          </cell>
        </row>
        <row r="376">
          <cell r="A376" t="str">
            <v>310500860979</v>
          </cell>
          <cell r="B376" t="str">
            <v>HARLEM SUCCESS ACAD CS 5</v>
          </cell>
          <cell r="C376">
            <v>8493</v>
          </cell>
        </row>
        <row r="377">
          <cell r="A377" t="str">
            <v>310500860848</v>
          </cell>
          <cell r="B377" t="str">
            <v>HARLEM VILLAGE ACAD CS</v>
          </cell>
          <cell r="C377">
            <v>12700</v>
          </cell>
        </row>
        <row r="378">
          <cell r="A378" t="str">
            <v>310400860849</v>
          </cell>
          <cell r="B378" t="str">
            <v>HARLEM VILLAGE ACAD LEADERSHIP CS</v>
          </cell>
          <cell r="C378">
            <v>8924</v>
          </cell>
        </row>
        <row r="379">
          <cell r="A379" t="str">
            <v>030501040000</v>
          </cell>
          <cell r="B379" t="str">
            <v>HARPURSVILLE</v>
          </cell>
          <cell r="C379">
            <v>68879</v>
          </cell>
        </row>
        <row r="380">
          <cell r="A380" t="str">
            <v>320900860823</v>
          </cell>
          <cell r="B380" t="str">
            <v>HARRIET TUBMAN CS</v>
          </cell>
          <cell r="C380">
            <v>26129</v>
          </cell>
        </row>
        <row r="381">
          <cell r="A381" t="str">
            <v>660501060000</v>
          </cell>
          <cell r="B381" t="str">
            <v>HARRISON</v>
          </cell>
          <cell r="C381">
            <v>66162</v>
          </cell>
        </row>
        <row r="382">
          <cell r="A382" t="str">
            <v>230301040000</v>
          </cell>
          <cell r="B382" t="str">
            <v>HARRISVILLE</v>
          </cell>
          <cell r="C382">
            <v>26560</v>
          </cell>
        </row>
        <row r="383">
          <cell r="A383" t="str">
            <v>641001040000</v>
          </cell>
          <cell r="B383" t="str">
            <v>HARTFORD</v>
          </cell>
          <cell r="C383">
            <v>13601</v>
          </cell>
        </row>
        <row r="384">
          <cell r="A384" t="str">
            <v>660404030000</v>
          </cell>
          <cell r="B384" t="str">
            <v>HASTINGS-ON-HUDSON</v>
          </cell>
          <cell r="C384">
            <v>28466</v>
          </cell>
        </row>
        <row r="385">
          <cell r="A385" t="str">
            <v>580506030000</v>
          </cell>
          <cell r="B385" t="str">
            <v>HAUPPAUGE</v>
          </cell>
          <cell r="C385">
            <v>75339</v>
          </cell>
        </row>
        <row r="386">
          <cell r="A386" t="str">
            <v>500201060000</v>
          </cell>
          <cell r="B386" t="str">
            <v>HAVERSTRAW-STONY</v>
          </cell>
          <cell r="C386">
            <v>328754</v>
          </cell>
        </row>
        <row r="387">
          <cell r="A387" t="str">
            <v>660803020000</v>
          </cell>
          <cell r="B387" t="str">
            <v>HAWTHORNE-CEDAR KNOLLS</v>
          </cell>
          <cell r="C387">
            <v>7619</v>
          </cell>
        </row>
        <row r="388">
          <cell r="A388" t="str">
            <v>142601860961</v>
          </cell>
          <cell r="B388" t="str">
            <v>HEALTH SCIENCES CS</v>
          </cell>
          <cell r="C388">
            <v>5391</v>
          </cell>
        </row>
        <row r="389">
          <cell r="A389" t="str">
            <v>332200860955</v>
          </cell>
          <cell r="B389" t="str">
            <v>HEBREW LANGUAGE ACADEMY CS</v>
          </cell>
          <cell r="C389">
            <v>6807</v>
          </cell>
        </row>
        <row r="390">
          <cell r="A390" t="str">
            <v>320700860703</v>
          </cell>
          <cell r="B390" t="str">
            <v>HEKETI COMMUNITY CS</v>
          </cell>
          <cell r="C390">
            <v>5683</v>
          </cell>
        </row>
        <row r="391">
          <cell r="A391" t="str">
            <v>331500860878</v>
          </cell>
          <cell r="B391" t="str">
            <v>HELLENIC CLASSICAL CS</v>
          </cell>
          <cell r="C391">
            <v>5795</v>
          </cell>
        </row>
        <row r="392">
          <cell r="A392" t="str">
            <v>280201030000</v>
          </cell>
          <cell r="B392" t="str">
            <v>HEMPSTEAD</v>
          </cell>
          <cell r="C392">
            <v>437327</v>
          </cell>
        </row>
        <row r="393">
          <cell r="A393" t="str">
            <v>660203060000</v>
          </cell>
          <cell r="B393" t="str">
            <v>HENDRICK HUDSON</v>
          </cell>
          <cell r="C393">
            <v>63541</v>
          </cell>
        </row>
        <row r="394">
          <cell r="A394" t="str">
            <v>010100860892</v>
          </cell>
          <cell r="B394" t="str">
            <v>HENRY JOHNSON CS</v>
          </cell>
          <cell r="C394">
            <v>9199</v>
          </cell>
        </row>
        <row r="395">
          <cell r="A395" t="str">
            <v>210601060000</v>
          </cell>
          <cell r="B395" t="str">
            <v>HERKIMER</v>
          </cell>
          <cell r="C395">
            <v>70324</v>
          </cell>
        </row>
        <row r="396">
          <cell r="A396" t="str">
            <v>511301040000</v>
          </cell>
          <cell r="B396" t="str">
            <v>HERMON-DEKALB</v>
          </cell>
          <cell r="C396">
            <v>36086</v>
          </cell>
        </row>
        <row r="397">
          <cell r="A397" t="str">
            <v>280409030000</v>
          </cell>
          <cell r="B397" t="str">
            <v>HERRICKS</v>
          </cell>
          <cell r="C397">
            <v>84772</v>
          </cell>
        </row>
        <row r="398">
          <cell r="A398" t="str">
            <v>512404040000</v>
          </cell>
          <cell r="B398" t="str">
            <v>HEUVELTON</v>
          </cell>
          <cell r="C398">
            <v>61183</v>
          </cell>
        </row>
        <row r="399">
          <cell r="A399" t="str">
            <v>280214030000</v>
          </cell>
          <cell r="B399" t="str">
            <v>HEWLETT-WOODMERE</v>
          </cell>
          <cell r="C399">
            <v>71226</v>
          </cell>
        </row>
        <row r="400">
          <cell r="A400" t="str">
            <v>280517030000</v>
          </cell>
          <cell r="B400" t="str">
            <v>HICKSVILLE</v>
          </cell>
          <cell r="C400">
            <v>141988</v>
          </cell>
        </row>
        <row r="401">
          <cell r="A401" t="str">
            <v>620803040000</v>
          </cell>
          <cell r="B401" t="str">
            <v>HIGHLAND</v>
          </cell>
          <cell r="C401">
            <v>39573</v>
          </cell>
        </row>
        <row r="402">
          <cell r="A402" t="str">
            <v>440901040000</v>
          </cell>
          <cell r="B402" t="str">
            <v>HIGHLAND FALLS</v>
          </cell>
          <cell r="C402">
            <v>33093</v>
          </cell>
        </row>
        <row r="403">
          <cell r="A403" t="str">
            <v>261101060000</v>
          </cell>
          <cell r="B403" t="str">
            <v>HILTON</v>
          </cell>
          <cell r="C403">
            <v>127689</v>
          </cell>
        </row>
        <row r="404">
          <cell r="A404" t="str">
            <v>041401040000</v>
          </cell>
          <cell r="B404" t="str">
            <v>HINSDALE</v>
          </cell>
          <cell r="C404">
            <v>39668</v>
          </cell>
        </row>
        <row r="405">
          <cell r="A405" t="str">
            <v>141701040000</v>
          </cell>
          <cell r="B405" t="str">
            <v>HOLLAND</v>
          </cell>
          <cell r="C405">
            <v>36480</v>
          </cell>
        </row>
        <row r="406">
          <cell r="A406" t="str">
            <v>412201060000</v>
          </cell>
          <cell r="B406" t="str">
            <v>HOLLAND PATENT</v>
          </cell>
          <cell r="C406">
            <v>68896</v>
          </cell>
        </row>
        <row r="407">
          <cell r="A407" t="str">
            <v>450704040000</v>
          </cell>
          <cell r="B407" t="str">
            <v>HOLLEY</v>
          </cell>
          <cell r="C407">
            <v>49787</v>
          </cell>
        </row>
        <row r="408">
          <cell r="A408" t="str">
            <v>110701060000</v>
          </cell>
          <cell r="B408" t="str">
            <v>HOMER</v>
          </cell>
          <cell r="C408">
            <v>90856</v>
          </cell>
        </row>
        <row r="409">
          <cell r="A409" t="str">
            <v>431401040000</v>
          </cell>
          <cell r="B409" t="str">
            <v>HONEOYE</v>
          </cell>
          <cell r="C409">
            <v>45093</v>
          </cell>
        </row>
        <row r="410">
          <cell r="A410" t="str">
            <v>260901060000</v>
          </cell>
          <cell r="B410" t="str">
            <v>HONEOYE FALLS-LIMA</v>
          </cell>
          <cell r="C410">
            <v>53242</v>
          </cell>
        </row>
        <row r="411">
          <cell r="A411" t="str">
            <v>491401040000</v>
          </cell>
          <cell r="B411" t="str">
            <v>HOOSIC VALLEY</v>
          </cell>
          <cell r="C411">
            <v>42219</v>
          </cell>
        </row>
        <row r="412">
          <cell r="A412" t="str">
            <v>490501060000</v>
          </cell>
          <cell r="B412" t="str">
            <v>HOOSICK FALLS</v>
          </cell>
          <cell r="C412">
            <v>70540</v>
          </cell>
        </row>
        <row r="413">
          <cell r="A413" t="str">
            <v>571800010000</v>
          </cell>
          <cell r="B413" t="str">
            <v>HORNELL</v>
          </cell>
          <cell r="C413">
            <v>124226</v>
          </cell>
        </row>
        <row r="414">
          <cell r="A414" t="str">
            <v>070901060000</v>
          </cell>
          <cell r="B414" t="str">
            <v>HORSEHEADS</v>
          </cell>
          <cell r="C414">
            <v>115304</v>
          </cell>
        </row>
        <row r="415">
          <cell r="A415" t="str">
            <v>101300010000</v>
          </cell>
          <cell r="B415" t="str">
            <v>HUDSON</v>
          </cell>
          <cell r="C415">
            <v>175955</v>
          </cell>
        </row>
        <row r="416">
          <cell r="A416" t="str">
            <v>641301060000</v>
          </cell>
          <cell r="B416" t="str">
            <v>HUDSON FALLS</v>
          </cell>
          <cell r="C416">
            <v>88107</v>
          </cell>
        </row>
        <row r="417">
          <cell r="A417" t="str">
            <v>190901040000</v>
          </cell>
          <cell r="B417" t="str">
            <v>HUNTER-TANNERSVILLE</v>
          </cell>
          <cell r="C417">
            <v>28782</v>
          </cell>
        </row>
        <row r="418">
          <cell r="A418" t="str">
            <v>580403030000</v>
          </cell>
          <cell r="B418" t="str">
            <v>HUNTINGTON</v>
          </cell>
          <cell r="C418">
            <v>191622</v>
          </cell>
        </row>
        <row r="419">
          <cell r="A419" t="str">
            <v>320800860903</v>
          </cell>
          <cell r="B419" t="str">
            <v>HYDE LEADERSHIP CS</v>
          </cell>
          <cell r="C419">
            <v>16335</v>
          </cell>
        </row>
        <row r="420">
          <cell r="A420" t="str">
            <v>331900860972</v>
          </cell>
          <cell r="B420" t="str">
            <v>HYDE LEADERSHIP CS BROOKLYN</v>
          </cell>
          <cell r="C420">
            <v>7940</v>
          </cell>
        </row>
        <row r="421">
          <cell r="A421" t="str">
            <v>130801060000</v>
          </cell>
          <cell r="B421" t="str">
            <v>HYDE PARK</v>
          </cell>
          <cell r="C421">
            <v>118002</v>
          </cell>
        </row>
        <row r="422">
          <cell r="A422" t="str">
            <v>320900860835</v>
          </cell>
          <cell r="B422" t="str">
            <v>ICAHN CS 1</v>
          </cell>
          <cell r="C422">
            <v>11526</v>
          </cell>
        </row>
        <row r="423">
          <cell r="A423" t="str">
            <v>321100860909</v>
          </cell>
          <cell r="B423" t="str">
            <v>ICAHN CS 2</v>
          </cell>
          <cell r="C423">
            <v>5832</v>
          </cell>
        </row>
        <row r="424">
          <cell r="A424" t="str">
            <v>320900860917</v>
          </cell>
          <cell r="B424" t="str">
            <v>ICAHN CS 3</v>
          </cell>
          <cell r="C424">
            <v>7518</v>
          </cell>
        </row>
        <row r="425">
          <cell r="A425" t="str">
            <v>321200860948</v>
          </cell>
          <cell r="B425" t="str">
            <v>ICAHN CS 4</v>
          </cell>
          <cell r="C425">
            <v>6512</v>
          </cell>
        </row>
        <row r="426">
          <cell r="A426" t="str">
            <v>320900860982</v>
          </cell>
          <cell r="B426" t="str">
            <v>ICAHN CS 5</v>
          </cell>
          <cell r="C426">
            <v>6049</v>
          </cell>
        </row>
        <row r="427">
          <cell r="A427" t="str">
            <v>320900861029</v>
          </cell>
          <cell r="B427" t="str">
            <v>ICAHN CS 6</v>
          </cell>
          <cell r="C427">
            <v>6560</v>
          </cell>
        </row>
        <row r="428">
          <cell r="A428" t="str">
            <v>320900861030</v>
          </cell>
          <cell r="B428" t="str">
            <v>ICAHN CS 7</v>
          </cell>
          <cell r="C428">
            <v>5812</v>
          </cell>
        </row>
        <row r="429">
          <cell r="A429" t="str">
            <v>210501060000</v>
          </cell>
          <cell r="B429" t="str">
            <v>ILION</v>
          </cell>
          <cell r="C429">
            <v>93876</v>
          </cell>
        </row>
        <row r="430">
          <cell r="A430" t="str">
            <v>331900860973</v>
          </cell>
          <cell r="B430" t="str">
            <v>IMAGINE ME LEADERSHIP CS</v>
          </cell>
          <cell r="C430">
            <v>6184</v>
          </cell>
        </row>
        <row r="431">
          <cell r="A431" t="str">
            <v>200401040000</v>
          </cell>
          <cell r="B431" t="str">
            <v>INDIAN LAKE</v>
          </cell>
          <cell r="C431">
            <v>9427</v>
          </cell>
        </row>
        <row r="432">
          <cell r="A432" t="str">
            <v>220301060000</v>
          </cell>
          <cell r="B432" t="str">
            <v>INDIAN RIVER</v>
          </cell>
          <cell r="C432">
            <v>174248</v>
          </cell>
        </row>
        <row r="433">
          <cell r="A433" t="str">
            <v>200501080000</v>
          </cell>
          <cell r="B433" t="str">
            <v>INLET</v>
          </cell>
          <cell r="C433">
            <v>2151</v>
          </cell>
        </row>
        <row r="434">
          <cell r="A434" t="str">
            <v>310200860996</v>
          </cell>
          <cell r="B434" t="str">
            <v>INNOVATE MANHATTAN CS</v>
          </cell>
          <cell r="C434">
            <v>5729</v>
          </cell>
        </row>
        <row r="435">
          <cell r="A435" t="str">
            <v>321000860904</v>
          </cell>
          <cell r="B435" t="str">
            <v>INTERNATIONAL LEADERSHIP CS</v>
          </cell>
          <cell r="C435">
            <v>7017</v>
          </cell>
        </row>
        <row r="436">
          <cell r="A436" t="str">
            <v>331900860997</v>
          </cell>
          <cell r="B436" t="str">
            <v>INVICTUS PREP CS</v>
          </cell>
          <cell r="C436">
            <v>5148</v>
          </cell>
        </row>
        <row r="437">
          <cell r="A437" t="str">
            <v>310600860966</v>
          </cell>
          <cell r="B437" t="str">
            <v>INWOOD ACADEMY FOR LEADERSHIP CS</v>
          </cell>
          <cell r="C437">
            <v>6629</v>
          </cell>
        </row>
        <row r="438">
          <cell r="A438" t="str">
            <v>141301060000</v>
          </cell>
          <cell r="B438" t="str">
            <v>IROQUOIS</v>
          </cell>
          <cell r="C438">
            <v>60672</v>
          </cell>
        </row>
        <row r="439">
          <cell r="A439" t="str">
            <v>660402020000</v>
          </cell>
          <cell r="B439" t="str">
            <v>IRVINGTON</v>
          </cell>
          <cell r="C439">
            <v>33874</v>
          </cell>
        </row>
        <row r="440">
          <cell r="A440" t="str">
            <v>280231020000</v>
          </cell>
          <cell r="B440" t="str">
            <v>ISLAND PARK</v>
          </cell>
          <cell r="C440">
            <v>34873</v>
          </cell>
        </row>
        <row r="441">
          <cell r="A441" t="str">
            <v>280226030000</v>
          </cell>
          <cell r="B441" t="str">
            <v>ISLAND TREES</v>
          </cell>
          <cell r="C441">
            <v>54872</v>
          </cell>
        </row>
        <row r="442">
          <cell r="A442" t="str">
            <v>580502020000</v>
          </cell>
          <cell r="B442" t="str">
            <v>ISLIP</v>
          </cell>
          <cell r="C442">
            <v>86537</v>
          </cell>
        </row>
        <row r="443">
          <cell r="A443" t="str">
            <v>610600010000</v>
          </cell>
          <cell r="B443" t="str">
            <v>ITHACA</v>
          </cell>
          <cell r="C443">
            <v>300835</v>
          </cell>
        </row>
        <row r="444">
          <cell r="A444" t="str">
            <v>061700010000</v>
          </cell>
          <cell r="B444" t="str">
            <v>JAMESTOWN</v>
          </cell>
          <cell r="C444">
            <v>426484</v>
          </cell>
        </row>
        <row r="445">
          <cell r="A445" t="str">
            <v>420411060000</v>
          </cell>
          <cell r="B445" t="str">
            <v>JAMESVILLE-DEWITT</v>
          </cell>
          <cell r="C445">
            <v>73119</v>
          </cell>
        </row>
        <row r="446">
          <cell r="A446" t="str">
            <v>572702040000</v>
          </cell>
          <cell r="B446" t="str">
            <v>JASPER-TROUPSBURG</v>
          </cell>
          <cell r="C446">
            <v>68170</v>
          </cell>
        </row>
        <row r="447">
          <cell r="A447" t="str">
            <v>540901040000</v>
          </cell>
          <cell r="B447" t="str">
            <v>JEFFERSON</v>
          </cell>
          <cell r="C447">
            <v>20083</v>
          </cell>
        </row>
        <row r="448">
          <cell r="A448" t="str">
            <v>280515030000</v>
          </cell>
          <cell r="B448" t="str">
            <v>JERICHO</v>
          </cell>
          <cell r="C448">
            <v>60446</v>
          </cell>
        </row>
        <row r="449">
          <cell r="A449" t="str">
            <v>310200860819</v>
          </cell>
          <cell r="B449" t="str">
            <v>JOHN V LINDSAY WILDCAT CS</v>
          </cell>
          <cell r="C449">
            <v>13159</v>
          </cell>
        </row>
        <row r="450">
          <cell r="A450" t="str">
            <v>353100860959</v>
          </cell>
          <cell r="B450" t="str">
            <v>JOHN W LAVELLE PREP CS</v>
          </cell>
          <cell r="C450">
            <v>3781</v>
          </cell>
        </row>
        <row r="451">
          <cell r="A451" t="str">
            <v>630601040000</v>
          </cell>
          <cell r="B451" t="str">
            <v>JOHNSBURG</v>
          </cell>
          <cell r="C451">
            <v>26170</v>
          </cell>
        </row>
        <row r="452">
          <cell r="A452" t="str">
            <v>031502060000</v>
          </cell>
          <cell r="B452" t="str">
            <v>JOHNSON CITY</v>
          </cell>
          <cell r="C452">
            <v>146934</v>
          </cell>
        </row>
        <row r="453">
          <cell r="A453" t="str">
            <v>170600010000</v>
          </cell>
          <cell r="B453" t="str">
            <v>JOHNSTOWN</v>
          </cell>
          <cell r="C453">
            <v>93139</v>
          </cell>
        </row>
        <row r="454">
          <cell r="A454" t="str">
            <v>420501060000</v>
          </cell>
          <cell r="B454" t="str">
            <v>JORDAN-ELBRIDGE</v>
          </cell>
          <cell r="C454">
            <v>65891</v>
          </cell>
        </row>
        <row r="455">
          <cell r="A455" t="str">
            <v>660101030000</v>
          </cell>
          <cell r="B455" t="str">
            <v>KATONAH-LEWISBORO</v>
          </cell>
          <cell r="C455">
            <v>88780</v>
          </cell>
        </row>
        <row r="456">
          <cell r="A456" t="str">
            <v>150601040000</v>
          </cell>
          <cell r="B456" t="str">
            <v>KEENE</v>
          </cell>
          <cell r="C456">
            <v>5831</v>
          </cell>
        </row>
        <row r="457">
          <cell r="A457" t="str">
            <v>450607040000</v>
          </cell>
          <cell r="B457" t="str">
            <v>KENDALL</v>
          </cell>
          <cell r="C457">
            <v>38780</v>
          </cell>
        </row>
        <row r="458">
          <cell r="A458" t="str">
            <v>142601030000</v>
          </cell>
          <cell r="B458" t="str">
            <v>KENMORE-TONAWANDA</v>
          </cell>
          <cell r="C458">
            <v>290321</v>
          </cell>
        </row>
        <row r="459">
          <cell r="A459" t="str">
            <v>101401040000</v>
          </cell>
          <cell r="B459" t="str">
            <v>KINDERHOOK</v>
          </cell>
          <cell r="C459">
            <v>66661</v>
          </cell>
        </row>
        <row r="460">
          <cell r="A460" t="str">
            <v>140600860814</v>
          </cell>
          <cell r="B460" t="str">
            <v>KING CENTER CS</v>
          </cell>
          <cell r="C460">
            <v>9910</v>
          </cell>
        </row>
        <row r="461">
          <cell r="A461" t="str">
            <v>331800860908</v>
          </cell>
          <cell r="B461" t="str">
            <v>KINGS COLLEGIATE CS</v>
          </cell>
          <cell r="C461">
            <v>7290</v>
          </cell>
        </row>
        <row r="462">
          <cell r="A462" t="str">
            <v>580805060000</v>
          </cell>
          <cell r="B462" t="str">
            <v>KINGS PARK</v>
          </cell>
          <cell r="C462">
            <v>91285</v>
          </cell>
        </row>
        <row r="463">
          <cell r="A463" t="str">
            <v>620600010000</v>
          </cell>
          <cell r="B463" t="str">
            <v>KINGSTON</v>
          </cell>
          <cell r="C463">
            <v>352374</v>
          </cell>
        </row>
        <row r="464">
          <cell r="A464" t="str">
            <v>320700860820</v>
          </cell>
          <cell r="B464" t="str">
            <v>KIPP ACADEMY CS</v>
          </cell>
          <cell r="C464">
            <v>22548</v>
          </cell>
        </row>
        <row r="465">
          <cell r="A465" t="str">
            <v>331700860882</v>
          </cell>
          <cell r="B465" t="str">
            <v>KIPP ALWAYS MENTALLY PREPARED CS</v>
          </cell>
          <cell r="C465">
            <v>10252</v>
          </cell>
        </row>
        <row r="466">
          <cell r="A466" t="str">
            <v>310500860883</v>
          </cell>
          <cell r="B466" t="str">
            <v>KIPP INFINITY CS</v>
          </cell>
          <cell r="C466">
            <v>8696</v>
          </cell>
        </row>
        <row r="467">
          <cell r="A467" t="str">
            <v>310600861013</v>
          </cell>
          <cell r="B467" t="str">
            <v>KIPP NYC WASHINGTON HGTS CS</v>
          </cell>
          <cell r="C467">
            <v>5105</v>
          </cell>
        </row>
        <row r="468">
          <cell r="A468" t="str">
            <v>310500860858</v>
          </cell>
          <cell r="B468" t="str">
            <v>KIPP S.T.A.R.</v>
          </cell>
          <cell r="C468">
            <v>20054</v>
          </cell>
        </row>
        <row r="469">
          <cell r="A469" t="str">
            <v>010100860867</v>
          </cell>
          <cell r="B469" t="str">
            <v>KIPP TECH VALLEY CS</v>
          </cell>
          <cell r="C469">
            <v>8996</v>
          </cell>
        </row>
        <row r="470">
          <cell r="A470" t="str">
            <v>441202020000</v>
          </cell>
          <cell r="B470" t="str">
            <v>KIRYAS JOEL</v>
          </cell>
          <cell r="C470">
            <v>557006</v>
          </cell>
        </row>
        <row r="471">
          <cell r="A471" t="str">
            <v>331600860924</v>
          </cell>
          <cell r="B471" t="str">
            <v>LA CIMA CS</v>
          </cell>
          <cell r="C471">
            <v>6707</v>
          </cell>
        </row>
        <row r="472">
          <cell r="A472" t="str">
            <v>221401040000</v>
          </cell>
          <cell r="B472" t="str">
            <v>LA FARGEVILLE</v>
          </cell>
          <cell r="C472">
            <v>20906</v>
          </cell>
        </row>
        <row r="473">
          <cell r="A473" t="str">
            <v>420807040000</v>
          </cell>
          <cell r="B473" t="str">
            <v>LA FAYETTE</v>
          </cell>
          <cell r="C473">
            <v>30091</v>
          </cell>
        </row>
        <row r="474">
          <cell r="A474" t="str">
            <v>141800010000</v>
          </cell>
          <cell r="B474" t="str">
            <v>LACKAWANNA</v>
          </cell>
          <cell r="C474">
            <v>194246</v>
          </cell>
        </row>
        <row r="475">
          <cell r="A475" t="str">
            <v>630701040000</v>
          </cell>
          <cell r="B475" t="str">
            <v>LAKE GEORGE</v>
          </cell>
          <cell r="C475">
            <v>39735</v>
          </cell>
        </row>
        <row r="476">
          <cell r="A476" t="str">
            <v>151102040000</v>
          </cell>
          <cell r="B476" t="str">
            <v>LAKE PLACID</v>
          </cell>
          <cell r="C476">
            <v>39977</v>
          </cell>
        </row>
        <row r="477">
          <cell r="A477" t="str">
            <v>200601040000</v>
          </cell>
          <cell r="B477" t="str">
            <v>LAKE PLEASANT</v>
          </cell>
          <cell r="C477">
            <v>7239</v>
          </cell>
        </row>
        <row r="478">
          <cell r="A478" t="str">
            <v>662401060000</v>
          </cell>
          <cell r="B478" t="str">
            <v>LAKELAND</v>
          </cell>
          <cell r="C478">
            <v>140811</v>
          </cell>
        </row>
        <row r="479">
          <cell r="A479" t="str">
            <v>141901060000</v>
          </cell>
          <cell r="B479" t="str">
            <v>LANCASTER</v>
          </cell>
          <cell r="C479">
            <v>168734</v>
          </cell>
        </row>
        <row r="480">
          <cell r="A480" t="str">
            <v>610801040000</v>
          </cell>
          <cell r="B480" t="str">
            <v>LANSING</v>
          </cell>
          <cell r="C480">
            <v>39192</v>
          </cell>
        </row>
        <row r="481">
          <cell r="A481" t="str">
            <v>490601060000</v>
          </cell>
          <cell r="B481" t="str">
            <v>LANSINGBURGH</v>
          </cell>
          <cell r="C481">
            <v>101729</v>
          </cell>
        </row>
        <row r="482">
          <cell r="A482" t="str">
            <v>331600861003</v>
          </cell>
          <cell r="B482" t="str">
            <v>LAUNCH EXPEDITIONARY LEARNING CS</v>
          </cell>
          <cell r="C482">
            <v>5984</v>
          </cell>
        </row>
        <row r="483">
          <cell r="A483" t="str">
            <v>470801040000</v>
          </cell>
          <cell r="B483" t="str">
            <v>LAURENS</v>
          </cell>
          <cell r="C483">
            <v>21428</v>
          </cell>
        </row>
        <row r="484">
          <cell r="A484" t="str">
            <v>280215030000</v>
          </cell>
          <cell r="B484" t="str">
            <v>LAWRENCE</v>
          </cell>
          <cell r="C484">
            <v>166817</v>
          </cell>
        </row>
        <row r="485">
          <cell r="A485" t="str">
            <v>181001060000</v>
          </cell>
          <cell r="B485" t="str">
            <v>LE ROY</v>
          </cell>
          <cell r="C485">
            <v>56542</v>
          </cell>
        </row>
        <row r="486">
          <cell r="A486" t="str">
            <v>331300860901</v>
          </cell>
          <cell r="B486" t="str">
            <v>LEADERSHIP PREP BED STUY CS</v>
          </cell>
          <cell r="C486">
            <v>7977</v>
          </cell>
        </row>
        <row r="487">
          <cell r="A487" t="str">
            <v>332300860942</v>
          </cell>
          <cell r="B487" t="str">
            <v>LEADERSHIP PREP BROWNSVILLE CS</v>
          </cell>
          <cell r="C487">
            <v>11392</v>
          </cell>
        </row>
        <row r="488">
          <cell r="A488" t="str">
            <v>331700860943</v>
          </cell>
          <cell r="B488" t="str">
            <v>LEADERSHIP PREP CS 4</v>
          </cell>
          <cell r="C488">
            <v>6396</v>
          </cell>
        </row>
        <row r="489">
          <cell r="A489" t="str">
            <v>332300860941</v>
          </cell>
          <cell r="B489" t="str">
            <v>LEADERSHIP PREP OCEAN HILL CS</v>
          </cell>
          <cell r="C489">
            <v>13815</v>
          </cell>
        </row>
        <row r="490">
          <cell r="A490" t="str">
            <v>331700860967</v>
          </cell>
          <cell r="B490" t="str">
            <v>LEFFERTS GARDENS CS</v>
          </cell>
          <cell r="C490">
            <v>7672</v>
          </cell>
        </row>
        <row r="491">
          <cell r="A491" t="str">
            <v>670401040000</v>
          </cell>
          <cell r="B491" t="str">
            <v>LETCHWORTH</v>
          </cell>
          <cell r="C491">
            <v>66802</v>
          </cell>
        </row>
        <row r="492">
          <cell r="A492" t="str">
            <v>280205030000</v>
          </cell>
          <cell r="B492" t="str">
            <v>LEVITTOWN</v>
          </cell>
          <cell r="C492">
            <v>162322</v>
          </cell>
        </row>
        <row r="493">
          <cell r="A493" t="str">
            <v>400301060000</v>
          </cell>
          <cell r="B493" t="str">
            <v>LEWISTON-PORTER</v>
          </cell>
          <cell r="C493">
            <v>70594</v>
          </cell>
        </row>
        <row r="494">
          <cell r="A494" t="str">
            <v>590901060000</v>
          </cell>
          <cell r="B494" t="str">
            <v>LIBERTY</v>
          </cell>
          <cell r="C494">
            <v>69193</v>
          </cell>
        </row>
        <row r="495">
          <cell r="A495" t="str">
            <v>580104030000</v>
          </cell>
          <cell r="B495" t="str">
            <v>LINDENHURST</v>
          </cell>
          <cell r="C495">
            <v>212593</v>
          </cell>
        </row>
        <row r="496">
          <cell r="A496" t="str">
            <v>511602040000</v>
          </cell>
          <cell r="B496" t="str">
            <v>LISBON</v>
          </cell>
          <cell r="C496">
            <v>39803</v>
          </cell>
        </row>
        <row r="497">
          <cell r="A497" t="str">
            <v>210800050000</v>
          </cell>
          <cell r="B497" t="str">
            <v>LITTLE FALLS</v>
          </cell>
          <cell r="C497">
            <v>90834</v>
          </cell>
        </row>
        <row r="498">
          <cell r="A498" t="str">
            <v>580603020000</v>
          </cell>
          <cell r="B498" t="str">
            <v>LITTLE FLOWER UFSD</v>
          </cell>
          <cell r="C498">
            <v>2387</v>
          </cell>
        </row>
        <row r="499">
          <cell r="A499" t="str">
            <v>421501060000</v>
          </cell>
          <cell r="B499" t="str">
            <v>LIVERPOOL</v>
          </cell>
          <cell r="C499">
            <v>234397</v>
          </cell>
        </row>
        <row r="500">
          <cell r="A500" t="str">
            <v>591302040000</v>
          </cell>
          <cell r="B500" t="str">
            <v>LIVINGSTON MAN</v>
          </cell>
          <cell r="C500">
            <v>50060</v>
          </cell>
        </row>
        <row r="501">
          <cell r="A501" t="str">
            <v>240801060000</v>
          </cell>
          <cell r="B501" t="str">
            <v>LIVONIA</v>
          </cell>
          <cell r="C501">
            <v>72774</v>
          </cell>
        </row>
        <row r="502">
          <cell r="A502" t="str">
            <v>400400010000</v>
          </cell>
          <cell r="B502" t="str">
            <v>LOCKPORT</v>
          </cell>
          <cell r="C502">
            <v>326065</v>
          </cell>
        </row>
        <row r="503">
          <cell r="A503" t="str">
            <v>280503060000</v>
          </cell>
          <cell r="B503" t="str">
            <v>LOCUST VALLEY</v>
          </cell>
          <cell r="C503">
            <v>57551</v>
          </cell>
        </row>
        <row r="504">
          <cell r="A504" t="str">
            <v>280300010000</v>
          </cell>
          <cell r="B504" t="str">
            <v>LONG BEACH</v>
          </cell>
          <cell r="C504">
            <v>178769</v>
          </cell>
        </row>
        <row r="505">
          <cell r="A505" t="str">
            <v>200701040000</v>
          </cell>
          <cell r="B505" t="str">
            <v>LONG LAKE</v>
          </cell>
          <cell r="C505">
            <v>4803</v>
          </cell>
        </row>
        <row r="506">
          <cell r="A506" t="str">
            <v>580212060000</v>
          </cell>
          <cell r="B506" t="str">
            <v>LONGWOOD</v>
          </cell>
          <cell r="C506">
            <v>361374</v>
          </cell>
        </row>
        <row r="507">
          <cell r="A507" t="str">
            <v>230901040000</v>
          </cell>
          <cell r="B507" t="str">
            <v>LOWVILLE</v>
          </cell>
          <cell r="C507">
            <v>86346</v>
          </cell>
        </row>
        <row r="508">
          <cell r="A508" t="str">
            <v>221301040000</v>
          </cell>
          <cell r="B508" t="str">
            <v>LYME</v>
          </cell>
          <cell r="C508">
            <v>14666</v>
          </cell>
        </row>
        <row r="509">
          <cell r="A509" t="str">
            <v>280220030000</v>
          </cell>
          <cell r="B509" t="str">
            <v>LYNBROOK</v>
          </cell>
          <cell r="C509">
            <v>70103</v>
          </cell>
        </row>
        <row r="510">
          <cell r="A510" t="str">
            <v>421504020000</v>
          </cell>
          <cell r="B510" t="str">
            <v>LYNCOURT</v>
          </cell>
          <cell r="C510">
            <v>10954</v>
          </cell>
        </row>
        <row r="511">
          <cell r="A511" t="str">
            <v>451001040000</v>
          </cell>
          <cell r="B511" t="str">
            <v>LYNDONVILLE</v>
          </cell>
          <cell r="C511">
            <v>41967</v>
          </cell>
        </row>
        <row r="512">
          <cell r="A512" t="str">
            <v>650501040000</v>
          </cell>
          <cell r="B512" t="str">
            <v>LYONS</v>
          </cell>
          <cell r="C512">
            <v>52534</v>
          </cell>
        </row>
        <row r="513">
          <cell r="A513" t="str">
            <v>251101040000</v>
          </cell>
          <cell r="B513" t="str">
            <v>MADISON</v>
          </cell>
          <cell r="C513">
            <v>25857</v>
          </cell>
        </row>
        <row r="514">
          <cell r="A514" t="str">
            <v>511901040000</v>
          </cell>
          <cell r="B514" t="str">
            <v>MADRID-WADDINGTON</v>
          </cell>
          <cell r="C514">
            <v>39085</v>
          </cell>
        </row>
        <row r="515">
          <cell r="A515" t="str">
            <v>480101060000</v>
          </cell>
          <cell r="B515" t="str">
            <v>MAHOPAC</v>
          </cell>
          <cell r="C515">
            <v>112482</v>
          </cell>
        </row>
        <row r="516">
          <cell r="A516" t="str">
            <v>031101060000</v>
          </cell>
          <cell r="B516" t="str">
            <v>MAINE-ENDWELL</v>
          </cell>
          <cell r="C516">
            <v>93199</v>
          </cell>
        </row>
        <row r="517">
          <cell r="A517" t="str">
            <v>161501060000</v>
          </cell>
          <cell r="B517" t="str">
            <v>MALONE</v>
          </cell>
          <cell r="C517">
            <v>153120</v>
          </cell>
        </row>
        <row r="518">
          <cell r="A518" t="str">
            <v>280212030000</v>
          </cell>
          <cell r="B518" t="str">
            <v>MALVERNE</v>
          </cell>
          <cell r="C518">
            <v>85117</v>
          </cell>
        </row>
        <row r="519">
          <cell r="A519" t="str">
            <v>660701030000</v>
          </cell>
          <cell r="B519" t="str">
            <v>MAMARONECK</v>
          </cell>
          <cell r="C519">
            <v>103556</v>
          </cell>
        </row>
        <row r="520">
          <cell r="A520" t="str">
            <v>431101040000</v>
          </cell>
          <cell r="B520" t="str">
            <v>MANCHESTER-SHORTSVILLE</v>
          </cell>
          <cell r="C520">
            <v>39625</v>
          </cell>
        </row>
        <row r="521">
          <cell r="A521" t="str">
            <v>280406030000</v>
          </cell>
          <cell r="B521" t="str">
            <v>MANHASSET</v>
          </cell>
          <cell r="C521">
            <v>60915</v>
          </cell>
        </row>
        <row r="522">
          <cell r="A522" t="str">
            <v>310100860873</v>
          </cell>
          <cell r="B522" t="str">
            <v>MANHATTAN CS</v>
          </cell>
          <cell r="C522">
            <v>5806</v>
          </cell>
        </row>
        <row r="523">
          <cell r="A523" t="str">
            <v>310100861031</v>
          </cell>
          <cell r="B523" t="str">
            <v>MANHATTAN CS 2</v>
          </cell>
          <cell r="C523">
            <v>5087</v>
          </cell>
        </row>
        <row r="524">
          <cell r="A524" t="str">
            <v>110901040000</v>
          </cell>
          <cell r="B524" t="str">
            <v>MARATHON</v>
          </cell>
          <cell r="C524">
            <v>45205</v>
          </cell>
        </row>
        <row r="525">
          <cell r="A525" t="str">
            <v>421101060000</v>
          </cell>
          <cell r="B525" t="str">
            <v>MARCELLUS</v>
          </cell>
          <cell r="C525">
            <v>58992</v>
          </cell>
        </row>
        <row r="526">
          <cell r="A526" t="str">
            <v>121401040000</v>
          </cell>
          <cell r="B526" t="str">
            <v>MARGARETVILLE</v>
          </cell>
          <cell r="C526">
            <v>36138</v>
          </cell>
        </row>
        <row r="527">
          <cell r="A527" t="str">
            <v>650701040000</v>
          </cell>
          <cell r="B527" t="str">
            <v>MARION</v>
          </cell>
          <cell r="C527">
            <v>29099</v>
          </cell>
        </row>
        <row r="528">
          <cell r="A528" t="str">
            <v>621001060000</v>
          </cell>
          <cell r="B528" t="str">
            <v>MARLBORO</v>
          </cell>
          <cell r="C528">
            <v>43258</v>
          </cell>
        </row>
        <row r="529">
          <cell r="A529" t="str">
            <v>280523030000</v>
          </cell>
          <cell r="B529" t="str">
            <v>MASSAPEQUA</v>
          </cell>
          <cell r="C529">
            <v>167079</v>
          </cell>
        </row>
        <row r="530">
          <cell r="A530" t="str">
            <v>512001060000</v>
          </cell>
          <cell r="B530" t="str">
            <v>MASSENA</v>
          </cell>
          <cell r="C530">
            <v>167455</v>
          </cell>
        </row>
        <row r="531">
          <cell r="A531" t="str">
            <v>333200861059</v>
          </cell>
          <cell r="B531" t="str">
            <v>MATH, ENG, SCI ACADEMY CHS</v>
          </cell>
          <cell r="C531">
            <v>6376</v>
          </cell>
        </row>
        <row r="532">
          <cell r="A532" t="str">
            <v>581012020000</v>
          </cell>
          <cell r="B532" t="str">
            <v>MATTITUCK-CUTHOGUE</v>
          </cell>
          <cell r="C532">
            <v>52390</v>
          </cell>
        </row>
        <row r="533">
          <cell r="A533" t="str">
            <v>170801040000</v>
          </cell>
          <cell r="B533" t="str">
            <v>MAYFIELD</v>
          </cell>
          <cell r="C533">
            <v>43325</v>
          </cell>
        </row>
        <row r="534">
          <cell r="A534" t="str">
            <v>110304040000</v>
          </cell>
          <cell r="B534" t="str">
            <v>MCGRAW</v>
          </cell>
          <cell r="C534">
            <v>31363</v>
          </cell>
        </row>
        <row r="535">
          <cell r="A535" t="str">
            <v>521200050000</v>
          </cell>
          <cell r="B535" t="str">
            <v>MECHANICVILLE</v>
          </cell>
          <cell r="C535">
            <v>50416</v>
          </cell>
        </row>
        <row r="536">
          <cell r="A536" t="str">
            <v>450801060000</v>
          </cell>
          <cell r="B536" t="str">
            <v>MEDINA</v>
          </cell>
          <cell r="C536">
            <v>125300</v>
          </cell>
        </row>
        <row r="537">
          <cell r="A537" t="str">
            <v>010615020000</v>
          </cell>
          <cell r="B537" t="str">
            <v>MENANDS</v>
          </cell>
          <cell r="C537">
            <v>11625</v>
          </cell>
        </row>
        <row r="538">
          <cell r="A538" t="str">
            <v>280225020000</v>
          </cell>
          <cell r="B538" t="str">
            <v>MERRICK</v>
          </cell>
          <cell r="C538">
            <v>46708</v>
          </cell>
        </row>
        <row r="539">
          <cell r="A539" t="str">
            <v>342900860821</v>
          </cell>
          <cell r="B539" t="str">
            <v>MERRICK ACADEMY CS</v>
          </cell>
          <cell r="C539">
            <v>32620</v>
          </cell>
        </row>
        <row r="540">
          <cell r="A540" t="str">
            <v>320800860962</v>
          </cell>
          <cell r="B540" t="str">
            <v>METROPOLITAN LIGHTHOUSE CS</v>
          </cell>
          <cell r="C540">
            <v>8597</v>
          </cell>
        </row>
        <row r="541">
          <cell r="A541" t="str">
            <v>460901060000</v>
          </cell>
          <cell r="B541" t="str">
            <v>MEXICO</v>
          </cell>
          <cell r="C541">
            <v>135693</v>
          </cell>
        </row>
        <row r="542">
          <cell r="A542" t="str">
            <v>580211060000</v>
          </cell>
          <cell r="B542" t="str">
            <v>MIDDLE COUNTRY</v>
          </cell>
          <cell r="C542">
            <v>282286</v>
          </cell>
        </row>
        <row r="543">
          <cell r="A543" t="str">
            <v>034240086148</v>
          </cell>
          <cell r="B543" t="str">
            <v>MIDDLE VILLAGE PREP CS</v>
          </cell>
          <cell r="C543">
            <v>5445</v>
          </cell>
        </row>
        <row r="544">
          <cell r="A544" t="str">
            <v>541001040000</v>
          </cell>
          <cell r="B544" t="str">
            <v>MIDDLEBURGH</v>
          </cell>
          <cell r="C544">
            <v>45190</v>
          </cell>
        </row>
        <row r="545">
          <cell r="A545" t="str">
            <v>441000010000</v>
          </cell>
          <cell r="B545" t="str">
            <v>MIDDLETOWN</v>
          </cell>
          <cell r="C545">
            <v>290986</v>
          </cell>
        </row>
        <row r="546">
          <cell r="A546" t="str">
            <v>471101040000</v>
          </cell>
          <cell r="B546" t="str">
            <v>MILFORD</v>
          </cell>
          <cell r="C546">
            <v>15963</v>
          </cell>
        </row>
        <row r="547">
          <cell r="A547" t="str">
            <v>132201040000</v>
          </cell>
          <cell r="B547" t="str">
            <v>MILLBROOK</v>
          </cell>
          <cell r="C547">
            <v>28534</v>
          </cell>
        </row>
        <row r="548">
          <cell r="A548" t="str">
            <v>580208020000</v>
          </cell>
          <cell r="B548" t="str">
            <v>MILLER PLACE</v>
          </cell>
          <cell r="C548">
            <v>66518</v>
          </cell>
        </row>
        <row r="549">
          <cell r="A549" t="str">
            <v>280410030000</v>
          </cell>
          <cell r="B549" t="str">
            <v>MINEOLA</v>
          </cell>
          <cell r="C549">
            <v>110171</v>
          </cell>
        </row>
        <row r="550">
          <cell r="A550" t="str">
            <v>150801040000</v>
          </cell>
          <cell r="B550" t="str">
            <v>MINERVA</v>
          </cell>
          <cell r="C550">
            <v>7814</v>
          </cell>
        </row>
        <row r="551">
          <cell r="A551" t="str">
            <v>441101040000</v>
          </cell>
          <cell r="B551" t="str">
            <v>MINISINK VALLEY</v>
          </cell>
          <cell r="C551">
            <v>87820</v>
          </cell>
        </row>
        <row r="552">
          <cell r="A552" t="str">
            <v>210502040000</v>
          </cell>
          <cell r="B552" t="str">
            <v>MOHAWK</v>
          </cell>
          <cell r="C552">
            <v>43352</v>
          </cell>
        </row>
        <row r="553">
          <cell r="A553" t="str">
            <v>441201060000</v>
          </cell>
          <cell r="B553" t="str">
            <v>MONROE-WOODBURY</v>
          </cell>
          <cell r="C553">
            <v>161500</v>
          </cell>
        </row>
        <row r="554">
          <cell r="A554" t="str">
            <v>580306020000</v>
          </cell>
          <cell r="B554" t="str">
            <v>MONTAUK</v>
          </cell>
          <cell r="C554">
            <v>9582</v>
          </cell>
        </row>
        <row r="555">
          <cell r="A555" t="str">
            <v>591401060000</v>
          </cell>
          <cell r="B555" t="str">
            <v>MONTICELLO</v>
          </cell>
          <cell r="C555">
            <v>207473</v>
          </cell>
        </row>
        <row r="556">
          <cell r="A556" t="str">
            <v>051301040000</v>
          </cell>
          <cell r="B556" t="str">
            <v>MORAVIA</v>
          </cell>
          <cell r="C556">
            <v>59179</v>
          </cell>
        </row>
        <row r="557">
          <cell r="A557" t="str">
            <v>150901040000</v>
          </cell>
          <cell r="B557" t="str">
            <v>MORIAH</v>
          </cell>
          <cell r="C557">
            <v>47559</v>
          </cell>
        </row>
        <row r="558">
          <cell r="A558" t="str">
            <v>471201040000</v>
          </cell>
          <cell r="B558" t="str">
            <v>MORRIS</v>
          </cell>
          <cell r="C558">
            <v>17264</v>
          </cell>
        </row>
        <row r="559">
          <cell r="A559" t="str">
            <v>512101040000</v>
          </cell>
          <cell r="B559" t="str">
            <v>MORRISTOWN</v>
          </cell>
          <cell r="C559">
            <v>31658</v>
          </cell>
        </row>
        <row r="560">
          <cell r="A560" t="str">
            <v>250401040000</v>
          </cell>
          <cell r="B560" t="str">
            <v>MORRISVILLE EA</v>
          </cell>
          <cell r="C560">
            <v>34892</v>
          </cell>
        </row>
        <row r="561">
          <cell r="A561" t="str">
            <v>320900861004</v>
          </cell>
          <cell r="B561" t="str">
            <v>MOTT HALL CS</v>
          </cell>
          <cell r="C561">
            <v>11471</v>
          </cell>
        </row>
        <row r="562">
          <cell r="A562" t="str">
            <v>320700860925</v>
          </cell>
          <cell r="B562" t="str">
            <v>MOTT HAVEN CS</v>
          </cell>
          <cell r="C562">
            <v>6782</v>
          </cell>
        </row>
        <row r="563">
          <cell r="A563" t="str">
            <v>212001040000</v>
          </cell>
          <cell r="B563" t="str">
            <v>MOUNT MARKHAM CSD</v>
          </cell>
          <cell r="C563">
            <v>79110</v>
          </cell>
        </row>
        <row r="564">
          <cell r="A564" t="str">
            <v>240901040000</v>
          </cell>
          <cell r="B564" t="str">
            <v>MOUNT MORRIS</v>
          </cell>
          <cell r="C564">
            <v>39175</v>
          </cell>
        </row>
        <row r="565">
          <cell r="A565" t="str">
            <v>660801060000</v>
          </cell>
          <cell r="B565" t="str">
            <v>MOUNT PLEASANT CENT</v>
          </cell>
          <cell r="C565">
            <v>34721</v>
          </cell>
        </row>
        <row r="566">
          <cell r="A566" t="str">
            <v>580207020000</v>
          </cell>
          <cell r="B566" t="str">
            <v>MOUNT SINAI</v>
          </cell>
          <cell r="C566">
            <v>56093</v>
          </cell>
        </row>
        <row r="567">
          <cell r="A567" t="str">
            <v>660900010000</v>
          </cell>
          <cell r="B567" t="str">
            <v>MOUNT VERNON</v>
          </cell>
          <cell r="C567">
            <v>582104</v>
          </cell>
        </row>
        <row r="568">
          <cell r="A568" t="str">
            <v>660806020000</v>
          </cell>
          <cell r="B568" t="str">
            <v>MT PLEASANT-BLYTHEDALE</v>
          </cell>
          <cell r="C568">
            <v>4685</v>
          </cell>
        </row>
        <row r="569">
          <cell r="A569" t="str">
            <v>660804020000</v>
          </cell>
          <cell r="B569" t="str">
            <v>MT PLEASANT-COTTAGE</v>
          </cell>
          <cell r="C569">
            <v>6332</v>
          </cell>
        </row>
        <row r="570">
          <cell r="A570" t="str">
            <v>500108030000</v>
          </cell>
          <cell r="B570" t="str">
            <v>NANUET</v>
          </cell>
          <cell r="C570">
            <v>43012</v>
          </cell>
        </row>
        <row r="571">
          <cell r="A571" t="str">
            <v>431201040000</v>
          </cell>
          <cell r="B571" t="str">
            <v>NAPLES</v>
          </cell>
          <cell r="C571">
            <v>52498</v>
          </cell>
        </row>
        <row r="572">
          <cell r="A572" t="str">
            <v>310500861015</v>
          </cell>
          <cell r="B572" t="str">
            <v>NEIGHBORHOOD CS OF HARLEM</v>
          </cell>
          <cell r="C572">
            <v>5392</v>
          </cell>
        </row>
        <row r="573">
          <cell r="A573" t="str">
            <v>331900861057</v>
          </cell>
          <cell r="B573" t="str">
            <v>NEW AMERICAN ACADEMY CS</v>
          </cell>
          <cell r="C573">
            <v>6445</v>
          </cell>
        </row>
        <row r="574">
          <cell r="A574" t="str">
            <v>331500861016</v>
          </cell>
          <cell r="B574" t="str">
            <v>NEW DAWN CHARTER HS</v>
          </cell>
          <cell r="C574">
            <v>7781</v>
          </cell>
        </row>
        <row r="575">
          <cell r="A575" t="str">
            <v>411501060000</v>
          </cell>
          <cell r="B575" t="str">
            <v>NEW HARTFORD</v>
          </cell>
          <cell r="C575">
            <v>82568</v>
          </cell>
        </row>
        <row r="576">
          <cell r="A576" t="str">
            <v>310600860887</v>
          </cell>
          <cell r="B576" t="str">
            <v>NEW HEIGHTS ACADEMY CS</v>
          </cell>
          <cell r="C576">
            <v>12769</v>
          </cell>
        </row>
        <row r="577">
          <cell r="A577" t="str">
            <v>331800860983</v>
          </cell>
          <cell r="B577" t="str">
            <v>NEW HOPE ACADEMY CS</v>
          </cell>
          <cell r="C577">
            <v>8446</v>
          </cell>
        </row>
        <row r="578">
          <cell r="A578" t="str">
            <v>280405020000</v>
          </cell>
          <cell r="B578" t="str">
            <v>NEW HYDE PARK-GARDEN</v>
          </cell>
          <cell r="C578">
            <v>31644</v>
          </cell>
        </row>
        <row r="579">
          <cell r="A579" t="str">
            <v>101601040000</v>
          </cell>
          <cell r="B579" t="str">
            <v>NEW LEBANON</v>
          </cell>
          <cell r="C579">
            <v>31127</v>
          </cell>
        </row>
        <row r="580">
          <cell r="A580" t="str">
            <v>621101060000</v>
          </cell>
          <cell r="B580" t="str">
            <v>NEW PALTZ</v>
          </cell>
          <cell r="C580">
            <v>81386</v>
          </cell>
        </row>
        <row r="581">
          <cell r="A581" t="str">
            <v>661100010000</v>
          </cell>
          <cell r="B581" t="str">
            <v>NEW ROCHELLE</v>
          </cell>
          <cell r="C581">
            <v>404634</v>
          </cell>
        </row>
        <row r="582">
          <cell r="A582" t="str">
            <v>610600860944</v>
          </cell>
          <cell r="B582" t="str">
            <v>NEW ROOTS CS</v>
          </cell>
          <cell r="C582">
            <v>3001</v>
          </cell>
        </row>
        <row r="583">
          <cell r="A583" t="str">
            <v>581015080000</v>
          </cell>
          <cell r="B583" t="str">
            <v>NEW SUFFOLK</v>
          </cell>
          <cell r="C583">
            <v>843</v>
          </cell>
        </row>
        <row r="584">
          <cell r="A584" t="str">
            <v>320700860704</v>
          </cell>
          <cell r="B584" t="str">
            <v>NEW VISIONS CHARTER HS - HUMANITIES</v>
          </cell>
          <cell r="C584">
            <v>8209</v>
          </cell>
        </row>
        <row r="585">
          <cell r="A585" t="str">
            <v>320700861018</v>
          </cell>
          <cell r="B585" t="str">
            <v>NEW VISIONS CHARTER HS - HUMANITIES 2</v>
          </cell>
          <cell r="C585">
            <v>6726</v>
          </cell>
        </row>
        <row r="586">
          <cell r="A586" t="str">
            <v>331300861051</v>
          </cell>
          <cell r="B586" t="str">
            <v>NEW VISIONS CHARTER HS - HUMANITIES 3</v>
          </cell>
          <cell r="C586">
            <v>6072</v>
          </cell>
        </row>
        <row r="587">
          <cell r="A587" t="str">
            <v>321000860999</v>
          </cell>
          <cell r="B587" t="str">
            <v>NEW VISIONS CHARTER HS - MATH &amp; SCI</v>
          </cell>
          <cell r="C587">
            <v>7334</v>
          </cell>
        </row>
        <row r="588">
          <cell r="A588" t="str">
            <v>320800861017</v>
          </cell>
          <cell r="B588" t="str">
            <v>NEW VISIONS CHARTER HS - MATH &amp; SCI 2</v>
          </cell>
          <cell r="C588">
            <v>6273</v>
          </cell>
        </row>
        <row r="589">
          <cell r="A589" t="str">
            <v>331300861053</v>
          </cell>
          <cell r="B589" t="str">
            <v>NEW VISIONS CHARTER HS - MATH &amp; SCI 3</v>
          </cell>
          <cell r="C589">
            <v>6072</v>
          </cell>
        </row>
        <row r="590">
          <cell r="A590" t="str">
            <v>353100860984</v>
          </cell>
          <cell r="B590" t="str">
            <v>NEW WORLD PREP CS</v>
          </cell>
          <cell r="C590">
            <v>5245</v>
          </cell>
        </row>
        <row r="591">
          <cell r="A591" t="str">
            <v>310000100000</v>
          </cell>
          <cell r="B591" t="str">
            <v>NEW YORK CITY</v>
          </cell>
          <cell r="C591">
            <v>99786115</v>
          </cell>
        </row>
        <row r="592">
          <cell r="A592" t="str">
            <v>310500860963</v>
          </cell>
          <cell r="B592" t="str">
            <v>NEW YORK FRENCH-AMERICAN CS</v>
          </cell>
          <cell r="C592">
            <v>6697</v>
          </cell>
        </row>
        <row r="593">
          <cell r="A593" t="str">
            <v>411504020000</v>
          </cell>
          <cell r="B593" t="str">
            <v>NEW YORK MILLS</v>
          </cell>
          <cell r="C593">
            <v>23664</v>
          </cell>
        </row>
        <row r="594">
          <cell r="A594" t="str">
            <v>650101060000</v>
          </cell>
          <cell r="B594" t="str">
            <v>NEWARK</v>
          </cell>
          <cell r="C594">
            <v>131873</v>
          </cell>
        </row>
        <row r="595">
          <cell r="A595" t="str">
            <v>600402040000</v>
          </cell>
          <cell r="B595" t="str">
            <v>NEWARK VALLEY</v>
          </cell>
          <cell r="C595">
            <v>95743</v>
          </cell>
        </row>
        <row r="596">
          <cell r="A596" t="str">
            <v>441600010000</v>
          </cell>
          <cell r="B596" t="str">
            <v>NEWBURGH</v>
          </cell>
          <cell r="C596">
            <v>689152</v>
          </cell>
        </row>
        <row r="597">
          <cell r="A597" t="str">
            <v>441600861060</v>
          </cell>
          <cell r="B597" t="str">
            <v>NEWBURGH PREP CHS</v>
          </cell>
          <cell r="C597">
            <v>4386</v>
          </cell>
        </row>
        <row r="598">
          <cell r="A598" t="str">
            <v>151001040000</v>
          </cell>
          <cell r="B598" t="str">
            <v>NEWCOMB</v>
          </cell>
          <cell r="C598">
            <v>3686</v>
          </cell>
        </row>
        <row r="599">
          <cell r="A599" t="str">
            <v>400601060000</v>
          </cell>
          <cell r="B599" t="str">
            <v>NEWFANE</v>
          </cell>
          <cell r="C599">
            <v>89370</v>
          </cell>
        </row>
        <row r="600">
          <cell r="A600" t="str">
            <v>610901040000</v>
          </cell>
          <cell r="B600" t="str">
            <v>NEWFIELD</v>
          </cell>
          <cell r="C600">
            <v>44901</v>
          </cell>
        </row>
        <row r="601">
          <cell r="A601" t="str">
            <v>400701860890</v>
          </cell>
          <cell r="B601" t="str">
            <v>NIAGARA CS</v>
          </cell>
          <cell r="C601">
            <v>13174</v>
          </cell>
        </row>
        <row r="602">
          <cell r="A602" t="str">
            <v>400800010000</v>
          </cell>
          <cell r="B602" t="str">
            <v>NIAGARA FALLS</v>
          </cell>
          <cell r="C602">
            <v>706084</v>
          </cell>
        </row>
        <row r="603">
          <cell r="A603" t="str">
            <v>400701060000</v>
          </cell>
          <cell r="B603" t="str">
            <v>NIAGARA-WHEATFIELD</v>
          </cell>
          <cell r="C603">
            <v>162350</v>
          </cell>
        </row>
        <row r="604">
          <cell r="A604" t="str">
            <v>530301060000</v>
          </cell>
          <cell r="B604" t="str">
            <v>NISKAYUNA</v>
          </cell>
          <cell r="C604">
            <v>85262</v>
          </cell>
        </row>
        <row r="605">
          <cell r="A605" t="str">
            <v>580103030000</v>
          </cell>
          <cell r="B605" t="str">
            <v>NORTH BABYLON</v>
          </cell>
          <cell r="C605">
            <v>149912</v>
          </cell>
        </row>
        <row r="606">
          <cell r="A606" t="str">
            <v>280204020000</v>
          </cell>
          <cell r="B606" t="str">
            <v>NORTH BELLMORE</v>
          </cell>
          <cell r="C606">
            <v>63264</v>
          </cell>
        </row>
        <row r="607">
          <cell r="A607" t="str">
            <v>142201040000</v>
          </cell>
          <cell r="B607" t="str">
            <v>NORTH COLLINS</v>
          </cell>
          <cell r="C607">
            <v>28791</v>
          </cell>
        </row>
        <row r="608">
          <cell r="A608" t="str">
            <v>010605060000</v>
          </cell>
          <cell r="B608" t="str">
            <v>NORTH COLONIE</v>
          </cell>
          <cell r="C608">
            <v>133238</v>
          </cell>
        </row>
        <row r="609">
          <cell r="A609" t="str">
            <v>490801080000</v>
          </cell>
          <cell r="B609" t="str">
            <v>NORTH GREENBUSH</v>
          </cell>
          <cell r="C609">
            <v>5436</v>
          </cell>
        </row>
        <row r="610">
          <cell r="A610" t="str">
            <v>280229020000</v>
          </cell>
          <cell r="B610" t="str">
            <v>NORTH MERRICK</v>
          </cell>
          <cell r="C610">
            <v>26298</v>
          </cell>
        </row>
        <row r="611">
          <cell r="A611" t="str">
            <v>651501060000</v>
          </cell>
          <cell r="B611" t="str">
            <v>NORTH ROSE-WOLCOTT</v>
          </cell>
          <cell r="C611">
            <v>84304</v>
          </cell>
        </row>
        <row r="612">
          <cell r="A612" t="str">
            <v>661301040000</v>
          </cell>
          <cell r="B612" t="str">
            <v>NORTH SALEM</v>
          </cell>
          <cell r="C612">
            <v>41423</v>
          </cell>
        </row>
        <row r="613">
          <cell r="A613" t="str">
            <v>280501060000</v>
          </cell>
          <cell r="B613" t="str">
            <v>NORTH SHORE</v>
          </cell>
          <cell r="C613">
            <v>57852</v>
          </cell>
        </row>
        <row r="614">
          <cell r="A614" t="str">
            <v>420303060000</v>
          </cell>
          <cell r="B614" t="str">
            <v>NORTH SYRACUSE</v>
          </cell>
          <cell r="C614">
            <v>265598</v>
          </cell>
        </row>
        <row r="615">
          <cell r="A615" t="str">
            <v>400900010000</v>
          </cell>
          <cell r="B615" t="str">
            <v>NORTH TONAWANDA</v>
          </cell>
          <cell r="C615">
            <v>150683</v>
          </cell>
        </row>
        <row r="616">
          <cell r="A616" t="str">
            <v>630202040000</v>
          </cell>
          <cell r="B616" t="str">
            <v>NORTH WARREN</v>
          </cell>
          <cell r="C616">
            <v>42095</v>
          </cell>
        </row>
        <row r="617">
          <cell r="A617" t="str">
            <v>131101040000</v>
          </cell>
          <cell r="B617" t="str">
            <v>NORTHEAST</v>
          </cell>
          <cell r="C617">
            <v>44506</v>
          </cell>
        </row>
        <row r="618">
          <cell r="A618" t="str">
            <v>090501040000</v>
          </cell>
          <cell r="B618" t="str">
            <v>NORTHEASTERN</v>
          </cell>
          <cell r="C618">
            <v>78540</v>
          </cell>
        </row>
        <row r="619">
          <cell r="A619" t="str">
            <v>090901040000</v>
          </cell>
          <cell r="B619" t="str">
            <v>NORTHERN ADIRONDACK</v>
          </cell>
          <cell r="C619">
            <v>70193</v>
          </cell>
        </row>
        <row r="620">
          <cell r="A620" t="str">
            <v>580404030000</v>
          </cell>
          <cell r="B620" t="str">
            <v>NORTHPORT-EAST NORTHPORT</v>
          </cell>
          <cell r="C620">
            <v>145918</v>
          </cell>
        </row>
        <row r="621">
          <cell r="A621" t="str">
            <v>170901040000</v>
          </cell>
          <cell r="B621" t="str">
            <v>NORTHVILLE</v>
          </cell>
          <cell r="C621">
            <v>35724</v>
          </cell>
        </row>
        <row r="622">
          <cell r="A622" t="str">
            <v>081200050000</v>
          </cell>
          <cell r="B622" t="str">
            <v>NORWICH</v>
          </cell>
          <cell r="C622">
            <v>157247</v>
          </cell>
        </row>
        <row r="623">
          <cell r="A623" t="str">
            <v>512201040000</v>
          </cell>
          <cell r="B623" t="str">
            <v>NORWOOD-NORFOLK</v>
          </cell>
          <cell r="C623">
            <v>70665</v>
          </cell>
        </row>
        <row r="624">
          <cell r="A624" t="str">
            <v>310400860888</v>
          </cell>
          <cell r="B624" t="str">
            <v>NY CENTER FOR AUTISM CS</v>
          </cell>
          <cell r="C624">
            <v>209</v>
          </cell>
        </row>
        <row r="625">
          <cell r="A625" t="str">
            <v>500304030000</v>
          </cell>
          <cell r="B625" t="str">
            <v>NYACK</v>
          </cell>
          <cell r="C625">
            <v>97569</v>
          </cell>
        </row>
        <row r="626">
          <cell r="A626" t="str">
            <v>320700860926</v>
          </cell>
          <cell r="B626" t="str">
            <v>NYC CHARTER HS FOR ARCH, ENG &amp; CONSTR INDUS</v>
          </cell>
          <cell r="C626">
            <v>9189</v>
          </cell>
        </row>
        <row r="627">
          <cell r="A627" t="str">
            <v>320700861005</v>
          </cell>
          <cell r="B627" t="str">
            <v>NYC MONTESSORI CS</v>
          </cell>
          <cell r="C627">
            <v>5607</v>
          </cell>
        </row>
        <row r="628">
          <cell r="A628" t="str">
            <v>181101040000</v>
          </cell>
          <cell r="B628" t="str">
            <v>OAKFIELD-ALABAMA</v>
          </cell>
          <cell r="C628">
            <v>46638</v>
          </cell>
        </row>
        <row r="629">
          <cell r="A629" t="str">
            <v>332300860936</v>
          </cell>
          <cell r="B629" t="str">
            <v>OCEAN HILL COLLEGIATE CS</v>
          </cell>
          <cell r="C629">
            <v>5036</v>
          </cell>
        </row>
        <row r="630">
          <cell r="A630" t="str">
            <v>280211030000</v>
          </cell>
          <cell r="B630" t="str">
            <v>OCEANSIDE</v>
          </cell>
          <cell r="C630">
            <v>165853</v>
          </cell>
        </row>
        <row r="631">
          <cell r="A631" t="str">
            <v>550101040000</v>
          </cell>
          <cell r="B631" t="str">
            <v>ODESSA-MONTOUR</v>
          </cell>
          <cell r="C631">
            <v>54291</v>
          </cell>
        </row>
        <row r="632">
          <cell r="A632" t="str">
            <v>512300010000</v>
          </cell>
          <cell r="B632" t="str">
            <v>OGDENSBURG</v>
          </cell>
          <cell r="C632">
            <v>124252</v>
          </cell>
        </row>
        <row r="633">
          <cell r="A633" t="str">
            <v>042400010000</v>
          </cell>
          <cell r="B633" t="str">
            <v>OLEAN</v>
          </cell>
          <cell r="C633">
            <v>173030</v>
          </cell>
        </row>
        <row r="634">
          <cell r="A634" t="str">
            <v>251400010000</v>
          </cell>
          <cell r="B634" t="str">
            <v>ONEIDA CITY</v>
          </cell>
          <cell r="C634">
            <v>125750</v>
          </cell>
        </row>
        <row r="635">
          <cell r="A635" t="str">
            <v>471400010000</v>
          </cell>
          <cell r="B635" t="str">
            <v>ONEONTA</v>
          </cell>
          <cell r="C635">
            <v>89773</v>
          </cell>
        </row>
        <row r="636">
          <cell r="A636" t="str">
            <v>421201040000</v>
          </cell>
          <cell r="B636" t="str">
            <v>ONONDAGA</v>
          </cell>
          <cell r="C636">
            <v>32383</v>
          </cell>
        </row>
        <row r="637">
          <cell r="A637" t="str">
            <v>621201060000</v>
          </cell>
          <cell r="B637" t="str">
            <v>ONTEORA</v>
          </cell>
          <cell r="C637">
            <v>94986</v>
          </cell>
        </row>
        <row r="638">
          <cell r="A638" t="str">
            <v>171001040000</v>
          </cell>
          <cell r="B638" t="str">
            <v>OPPENHEIM-EPHRATAH</v>
          </cell>
          <cell r="C638">
            <v>27568</v>
          </cell>
        </row>
        <row r="639">
          <cell r="A639" t="str">
            <v>310300860871</v>
          </cell>
          <cell r="B639" t="str">
            <v>OPPORTUNITY CS</v>
          </cell>
          <cell r="C639">
            <v>10701</v>
          </cell>
        </row>
        <row r="640">
          <cell r="A640" t="str">
            <v>140600860868</v>
          </cell>
          <cell r="B640" t="str">
            <v>ORACLE CS</v>
          </cell>
          <cell r="C640">
            <v>9982</v>
          </cell>
        </row>
        <row r="641">
          <cell r="A641" t="str">
            <v>142301060000</v>
          </cell>
          <cell r="B641" t="str">
            <v>ORCHARD PARK</v>
          </cell>
          <cell r="C641">
            <v>107938</v>
          </cell>
        </row>
        <row r="642">
          <cell r="A642" t="str">
            <v>412901040000</v>
          </cell>
          <cell r="B642" t="str">
            <v>ORISKANY</v>
          </cell>
          <cell r="C642">
            <v>27446</v>
          </cell>
        </row>
        <row r="643">
          <cell r="A643" t="str">
            <v>661401030000</v>
          </cell>
          <cell r="B643" t="str">
            <v>OSSINING</v>
          </cell>
          <cell r="C643">
            <v>139653</v>
          </cell>
        </row>
        <row r="644">
          <cell r="A644" t="str">
            <v>461300010000</v>
          </cell>
          <cell r="B644" t="str">
            <v>OSWEGO</v>
          </cell>
          <cell r="C644">
            <v>255656</v>
          </cell>
        </row>
        <row r="645">
          <cell r="A645" t="str">
            <v>471601040000</v>
          </cell>
          <cell r="B645" t="str">
            <v>OTEGO-UNADILLA</v>
          </cell>
          <cell r="C645">
            <v>73670</v>
          </cell>
        </row>
        <row r="646">
          <cell r="A646" t="str">
            <v>343000860836</v>
          </cell>
          <cell r="B646" t="str">
            <v>OUR WORLD NEIGHBORHOOD CS</v>
          </cell>
          <cell r="C646">
            <v>24573</v>
          </cell>
        </row>
        <row r="647">
          <cell r="A647" t="str">
            <v>600601060000</v>
          </cell>
          <cell r="B647" t="str">
            <v>OWEGO-APALACHIN</v>
          </cell>
          <cell r="C647">
            <v>92061</v>
          </cell>
        </row>
        <row r="648">
          <cell r="A648" t="str">
            <v>081501040000</v>
          </cell>
          <cell r="B648" t="str">
            <v>OXFORD</v>
          </cell>
          <cell r="C648">
            <v>49703</v>
          </cell>
        </row>
        <row r="649">
          <cell r="A649" t="str">
            <v>280506060000</v>
          </cell>
          <cell r="B649" t="str">
            <v>OYSTER BAY-EAST NORWICH</v>
          </cell>
          <cell r="C649">
            <v>54584</v>
          </cell>
        </row>
        <row r="650">
          <cell r="A650" t="str">
            <v>581002020000</v>
          </cell>
          <cell r="B650" t="str">
            <v>OYSTERPONDS</v>
          </cell>
          <cell r="C650">
            <v>3911</v>
          </cell>
        </row>
        <row r="651">
          <cell r="A651" t="str">
            <v>650901060000</v>
          </cell>
          <cell r="B651" t="str">
            <v>PALMYRA-MACEDON</v>
          </cell>
          <cell r="C651">
            <v>62700</v>
          </cell>
        </row>
        <row r="652">
          <cell r="A652" t="str">
            <v>061601040000</v>
          </cell>
          <cell r="B652" t="str">
            <v>PANAMA</v>
          </cell>
          <cell r="C652">
            <v>35181</v>
          </cell>
        </row>
        <row r="653">
          <cell r="A653" t="str">
            <v>512501040000</v>
          </cell>
          <cell r="B653" t="str">
            <v>PARISHVILLE-HOPKINTON</v>
          </cell>
          <cell r="C653">
            <v>30185</v>
          </cell>
        </row>
        <row r="654">
          <cell r="A654" t="str">
            <v>580224030000</v>
          </cell>
          <cell r="B654" t="str">
            <v>PATCHOGUE-MEDFORD</v>
          </cell>
          <cell r="C654">
            <v>273191</v>
          </cell>
        </row>
        <row r="655">
          <cell r="A655" t="str">
            <v>331500860927</v>
          </cell>
          <cell r="B655" t="str">
            <v>PAVE CS</v>
          </cell>
          <cell r="C655">
            <v>6241</v>
          </cell>
        </row>
        <row r="656">
          <cell r="A656" t="str">
            <v>181201040000</v>
          </cell>
          <cell r="B656" t="str">
            <v>PAVILION</v>
          </cell>
          <cell r="C656">
            <v>35819</v>
          </cell>
        </row>
        <row r="657">
          <cell r="A657" t="str">
            <v>131201040000</v>
          </cell>
          <cell r="B657" t="str">
            <v>PAWLING</v>
          </cell>
          <cell r="C657">
            <v>25754</v>
          </cell>
        </row>
        <row r="658">
          <cell r="A658" t="str">
            <v>500308030000</v>
          </cell>
          <cell r="B658" t="str">
            <v>PEARL RIVER</v>
          </cell>
          <cell r="C658">
            <v>51384</v>
          </cell>
        </row>
        <row r="659">
          <cell r="A659" t="str">
            <v>661500010000</v>
          </cell>
          <cell r="B659" t="str">
            <v>PEEKSKILL</v>
          </cell>
          <cell r="C659">
            <v>180169</v>
          </cell>
        </row>
        <row r="660">
          <cell r="A660" t="str">
            <v>661601030000</v>
          </cell>
          <cell r="B660" t="str">
            <v>PELHAM</v>
          </cell>
          <cell r="C660">
            <v>58963</v>
          </cell>
        </row>
        <row r="661">
          <cell r="A661" t="str">
            <v>181302040000</v>
          </cell>
          <cell r="B661" t="str">
            <v>PEMBROKE</v>
          </cell>
          <cell r="C661">
            <v>40319</v>
          </cell>
        </row>
        <row r="662">
          <cell r="A662" t="str">
            <v>261201060000</v>
          </cell>
          <cell r="B662" t="str">
            <v>PENFIELD</v>
          </cell>
          <cell r="C662">
            <v>109962</v>
          </cell>
        </row>
        <row r="663">
          <cell r="A663" t="str">
            <v>342700860869</v>
          </cell>
          <cell r="B663" t="str">
            <v>PENINSULA PREP ACADEMY CS</v>
          </cell>
          <cell r="C663">
            <v>10701</v>
          </cell>
        </row>
        <row r="664">
          <cell r="A664" t="str">
            <v>680601060000</v>
          </cell>
          <cell r="B664" t="str">
            <v>PENN YAN</v>
          </cell>
          <cell r="C664">
            <v>147426</v>
          </cell>
        </row>
        <row r="665">
          <cell r="A665" t="str">
            <v>671201060000</v>
          </cell>
          <cell r="B665" t="str">
            <v>PERRY</v>
          </cell>
          <cell r="C665">
            <v>51481</v>
          </cell>
        </row>
        <row r="666">
          <cell r="A666" t="str">
            <v>091101060000</v>
          </cell>
          <cell r="B666" t="str">
            <v>PERU</v>
          </cell>
          <cell r="C666">
            <v>117921</v>
          </cell>
        </row>
        <row r="667">
          <cell r="A667" t="str">
            <v>431301060000</v>
          </cell>
          <cell r="B667" t="str">
            <v>PHELPS-CLIFTON</v>
          </cell>
          <cell r="C667">
            <v>61509</v>
          </cell>
        </row>
        <row r="668">
          <cell r="A668" t="str">
            <v>462001060000</v>
          </cell>
          <cell r="B668" t="str">
            <v>PHOENIX</v>
          </cell>
          <cell r="C668">
            <v>87156</v>
          </cell>
        </row>
        <row r="669">
          <cell r="A669" t="str">
            <v>440401060000</v>
          </cell>
          <cell r="B669" t="str">
            <v>PINE BUSH</v>
          </cell>
          <cell r="C669">
            <v>145492</v>
          </cell>
        </row>
        <row r="670">
          <cell r="A670" t="str">
            <v>131301040000</v>
          </cell>
          <cell r="B670" t="str">
            <v>PINE PLAINS</v>
          </cell>
          <cell r="C670">
            <v>58361</v>
          </cell>
        </row>
        <row r="671">
          <cell r="A671" t="str">
            <v>060601040000</v>
          </cell>
          <cell r="B671" t="str">
            <v>PINE VALLEY</v>
          </cell>
          <cell r="C671">
            <v>74032</v>
          </cell>
        </row>
        <row r="672">
          <cell r="A672" t="str">
            <v>140600860853</v>
          </cell>
          <cell r="B672" t="str">
            <v>PINNACLE CS</v>
          </cell>
          <cell r="C672">
            <v>18311</v>
          </cell>
        </row>
        <row r="673">
          <cell r="A673" t="str">
            <v>200101080000</v>
          </cell>
          <cell r="B673" t="str">
            <v>PISECO</v>
          </cell>
          <cell r="C673">
            <v>1340</v>
          </cell>
        </row>
        <row r="674">
          <cell r="A674" t="str">
            <v>261401060000</v>
          </cell>
          <cell r="B674" t="str">
            <v>PITTSFORD</v>
          </cell>
          <cell r="C674">
            <v>105594</v>
          </cell>
        </row>
        <row r="675">
          <cell r="A675" t="str">
            <v>280518030000</v>
          </cell>
          <cell r="B675" t="str">
            <v>PLAINEDGE</v>
          </cell>
          <cell r="C675">
            <v>55257</v>
          </cell>
        </row>
        <row r="676">
          <cell r="A676" t="str">
            <v>280504060000</v>
          </cell>
          <cell r="B676" t="str">
            <v>PLAINVIEW-OLD BETHPAGE</v>
          </cell>
          <cell r="C676">
            <v>89146</v>
          </cell>
        </row>
        <row r="677">
          <cell r="A677" t="str">
            <v>091200010000</v>
          </cell>
          <cell r="B677" t="str">
            <v>PLATTSBURGH</v>
          </cell>
          <cell r="C677">
            <v>119967</v>
          </cell>
        </row>
        <row r="678">
          <cell r="A678" t="str">
            <v>660809030000</v>
          </cell>
          <cell r="B678" t="str">
            <v>PLEASANTVILLE</v>
          </cell>
          <cell r="C678">
            <v>32322</v>
          </cell>
        </row>
        <row r="679">
          <cell r="A679" t="str">
            <v>660802040000</v>
          </cell>
          <cell r="B679" t="str">
            <v>POCANTICO HILLS</v>
          </cell>
          <cell r="C679">
            <v>17246</v>
          </cell>
        </row>
        <row r="680">
          <cell r="A680" t="str">
            <v>211103040000</v>
          </cell>
          <cell r="B680" t="str">
            <v>POLAND</v>
          </cell>
          <cell r="C680">
            <v>37672</v>
          </cell>
        </row>
        <row r="681">
          <cell r="A681" t="str">
            <v>051101040000</v>
          </cell>
          <cell r="B681" t="str">
            <v>PORT BYRON</v>
          </cell>
          <cell r="C681">
            <v>62813</v>
          </cell>
        </row>
        <row r="682">
          <cell r="A682" t="str">
            <v>661904030000</v>
          </cell>
          <cell r="B682" t="str">
            <v>PORT CHESTER</v>
          </cell>
          <cell r="C682">
            <v>155686</v>
          </cell>
        </row>
        <row r="683">
          <cell r="A683" t="str">
            <v>580206020000</v>
          </cell>
          <cell r="B683" t="str">
            <v>PORT JEFFERSON</v>
          </cell>
          <cell r="C683">
            <v>44787</v>
          </cell>
        </row>
        <row r="684">
          <cell r="A684" t="str">
            <v>441800050000</v>
          </cell>
          <cell r="B684" t="str">
            <v>PORT JERVIS</v>
          </cell>
          <cell r="C684">
            <v>150144</v>
          </cell>
        </row>
        <row r="685">
          <cell r="A685" t="str">
            <v>280404030000</v>
          </cell>
          <cell r="B685" t="str">
            <v>PORT WASHINGTO</v>
          </cell>
          <cell r="C685">
            <v>110682</v>
          </cell>
        </row>
        <row r="686">
          <cell r="A686" t="str">
            <v>042901040000</v>
          </cell>
          <cell r="B686" t="str">
            <v>PORTVILLE</v>
          </cell>
          <cell r="C686">
            <v>51423</v>
          </cell>
        </row>
        <row r="687">
          <cell r="A687" t="str">
            <v>512902060000</v>
          </cell>
          <cell r="B687" t="str">
            <v>POTSDAM</v>
          </cell>
          <cell r="C687">
            <v>99789</v>
          </cell>
        </row>
        <row r="688">
          <cell r="A688" t="str">
            <v>131500010000</v>
          </cell>
          <cell r="B688" t="str">
            <v>POUGHKEEPSIE</v>
          </cell>
          <cell r="C688">
            <v>333447</v>
          </cell>
        </row>
        <row r="689">
          <cell r="A689" t="str">
            <v>572301040000</v>
          </cell>
          <cell r="B689" t="str">
            <v>PRATTSBURG</v>
          </cell>
          <cell r="C689">
            <v>36897</v>
          </cell>
        </row>
        <row r="690">
          <cell r="A690" t="str">
            <v>461801040000</v>
          </cell>
          <cell r="B690" t="str">
            <v>PULASKI</v>
          </cell>
          <cell r="C690">
            <v>70511</v>
          </cell>
        </row>
        <row r="691">
          <cell r="A691" t="str">
            <v>641401040000</v>
          </cell>
          <cell r="B691" t="str">
            <v>PUTNAM</v>
          </cell>
          <cell r="C691">
            <v>4905</v>
          </cell>
        </row>
        <row r="692">
          <cell r="A692" t="str">
            <v>480503040000</v>
          </cell>
          <cell r="B692" t="str">
            <v>PUTNAM VALLEY</v>
          </cell>
          <cell r="C692">
            <v>29870</v>
          </cell>
        </row>
        <row r="693">
          <cell r="A693" t="str">
            <v>630902030000</v>
          </cell>
          <cell r="B693" t="str">
            <v>QUEENSBURY</v>
          </cell>
          <cell r="C693">
            <v>84522</v>
          </cell>
        </row>
        <row r="694">
          <cell r="A694" t="str">
            <v>580903020000</v>
          </cell>
          <cell r="B694" t="str">
            <v>QUOGUE</v>
          </cell>
          <cell r="C694">
            <v>4194</v>
          </cell>
        </row>
        <row r="695">
          <cell r="A695" t="str">
            <v>500401060000</v>
          </cell>
          <cell r="B695" t="str">
            <v>RAMAPO</v>
          </cell>
          <cell r="C695">
            <v>106998</v>
          </cell>
        </row>
        <row r="696">
          <cell r="A696" t="str">
            <v>043001040000</v>
          </cell>
          <cell r="B696" t="str">
            <v>RANDOLPH</v>
          </cell>
          <cell r="C696">
            <v>94120</v>
          </cell>
        </row>
        <row r="697">
          <cell r="A697" t="str">
            <v>043011020000</v>
          </cell>
          <cell r="B697" t="str">
            <v>RANDOLPH ACADEMY UFSD</v>
          </cell>
          <cell r="C697">
            <v>3894</v>
          </cell>
        </row>
        <row r="698">
          <cell r="A698" t="str">
            <v>200702020000</v>
          </cell>
          <cell r="B698" t="str">
            <v>RAQUETTE LAKE</v>
          </cell>
          <cell r="C698">
            <v>426</v>
          </cell>
        </row>
        <row r="699">
          <cell r="A699" t="str">
            <v>010402060000</v>
          </cell>
          <cell r="B699" t="str">
            <v>RAVENA-COEYMANS-SELKIRK</v>
          </cell>
          <cell r="C699">
            <v>94142</v>
          </cell>
        </row>
        <row r="700">
          <cell r="A700" t="str">
            <v>651503040000</v>
          </cell>
          <cell r="B700" t="str">
            <v>RED CREEK</v>
          </cell>
          <cell r="C700">
            <v>72745</v>
          </cell>
        </row>
        <row r="701">
          <cell r="A701" t="str">
            <v>131701060000</v>
          </cell>
          <cell r="B701" t="str">
            <v>RED HOOK</v>
          </cell>
          <cell r="C701">
            <v>70282</v>
          </cell>
        </row>
        <row r="702">
          <cell r="A702" t="str">
            <v>411701040000</v>
          </cell>
          <cell r="B702" t="str">
            <v>REMSEN</v>
          </cell>
          <cell r="C702">
            <v>31816</v>
          </cell>
        </row>
        <row r="703">
          <cell r="A703" t="str">
            <v>580901020000</v>
          </cell>
          <cell r="B703" t="str">
            <v>REMSENBURG-SPEONK</v>
          </cell>
          <cell r="C703">
            <v>8172</v>
          </cell>
        </row>
        <row r="704">
          <cell r="A704" t="str">
            <v>343000860968</v>
          </cell>
          <cell r="B704" t="str">
            <v>RENAISSANCE CHARTER HS - INNOVATION</v>
          </cell>
          <cell r="C704">
            <v>6630</v>
          </cell>
        </row>
        <row r="705">
          <cell r="A705" t="str">
            <v>343000860822</v>
          </cell>
          <cell r="B705" t="str">
            <v>RENAISSANCE CS</v>
          </cell>
          <cell r="C705">
            <v>35690</v>
          </cell>
        </row>
        <row r="706">
          <cell r="A706" t="str">
            <v>491200010000</v>
          </cell>
          <cell r="B706" t="str">
            <v>RENSSELAER</v>
          </cell>
          <cell r="C706">
            <v>85054</v>
          </cell>
        </row>
        <row r="707">
          <cell r="A707" t="str">
            <v>131801040000</v>
          </cell>
          <cell r="B707" t="str">
            <v>RHINEBECK</v>
          </cell>
          <cell r="C707">
            <v>35850</v>
          </cell>
        </row>
        <row r="708">
          <cell r="A708" t="str">
            <v>472001040000</v>
          </cell>
          <cell r="B708" t="str">
            <v>RICHFIELD SPRINGS</v>
          </cell>
          <cell r="C708">
            <v>46286</v>
          </cell>
        </row>
        <row r="709">
          <cell r="A709" t="str">
            <v>062401040000</v>
          </cell>
          <cell r="B709" t="str">
            <v>RIPLEY</v>
          </cell>
          <cell r="C709">
            <v>25249</v>
          </cell>
        </row>
        <row r="710">
          <cell r="A710" t="str">
            <v>580602040000</v>
          </cell>
          <cell r="B710" t="str">
            <v>RIVERHEAD</v>
          </cell>
          <cell r="C710">
            <v>200940</v>
          </cell>
        </row>
        <row r="711">
          <cell r="A711" t="str">
            <v>580602860032</v>
          </cell>
          <cell r="B711" t="str">
            <v>RIVERHEAD CS</v>
          </cell>
          <cell r="C711">
            <v>10848</v>
          </cell>
        </row>
        <row r="712">
          <cell r="A712" t="str">
            <v>342900860974</v>
          </cell>
          <cell r="B712" t="str">
            <v>RIVERTON STREET CS</v>
          </cell>
          <cell r="C712">
            <v>8752</v>
          </cell>
        </row>
        <row r="713">
          <cell r="A713" t="str">
            <v>332300861007</v>
          </cell>
          <cell r="B713" t="str">
            <v>ROADS CS 1</v>
          </cell>
          <cell r="C713">
            <v>8428</v>
          </cell>
        </row>
        <row r="714">
          <cell r="A714" t="str">
            <v>321200861010</v>
          </cell>
          <cell r="B714" t="str">
            <v>ROADS CS 2</v>
          </cell>
          <cell r="C714">
            <v>8740</v>
          </cell>
        </row>
        <row r="715">
          <cell r="A715" t="str">
            <v>342800860969</v>
          </cell>
          <cell r="B715" t="str">
            <v>ROCHDALE EARLY ADVANTAGE CS</v>
          </cell>
          <cell r="C715">
            <v>3059</v>
          </cell>
        </row>
        <row r="716">
          <cell r="A716" t="str">
            <v>261600010000</v>
          </cell>
          <cell r="B716" t="str">
            <v>ROCHESTER</v>
          </cell>
          <cell r="C716">
            <v>3858610</v>
          </cell>
        </row>
        <row r="717">
          <cell r="A717" t="str">
            <v>261600860910</v>
          </cell>
          <cell r="B717" t="str">
            <v>ROCHESTER ACADEMY CS</v>
          </cell>
          <cell r="C717">
            <v>10850</v>
          </cell>
        </row>
        <row r="718">
          <cell r="A718" t="str">
            <v>261600861019</v>
          </cell>
          <cell r="B718" t="str">
            <v>ROCHESTER CAREER MENTORING CS</v>
          </cell>
          <cell r="C718">
            <v>4347</v>
          </cell>
        </row>
        <row r="719">
          <cell r="A719" t="str">
            <v>280221030000</v>
          </cell>
          <cell r="B719" t="str">
            <v>ROCKVILLE CENTRE</v>
          </cell>
          <cell r="C719">
            <v>76908</v>
          </cell>
        </row>
        <row r="720">
          <cell r="A720" t="str">
            <v>580209020000</v>
          </cell>
          <cell r="B720" t="str">
            <v>ROCKY POINT</v>
          </cell>
          <cell r="C720">
            <v>85459</v>
          </cell>
        </row>
        <row r="721">
          <cell r="A721" t="str">
            <v>411800010000</v>
          </cell>
          <cell r="B721" t="str">
            <v>ROME</v>
          </cell>
          <cell r="C721">
            <v>366701</v>
          </cell>
        </row>
        <row r="722">
          <cell r="A722" t="str">
            <v>560603040000</v>
          </cell>
          <cell r="B722" t="str">
            <v>ROMULUS</v>
          </cell>
          <cell r="C722">
            <v>32088</v>
          </cell>
        </row>
        <row r="723">
          <cell r="A723" t="str">
            <v>620901060000</v>
          </cell>
          <cell r="B723" t="str">
            <v>RONDOUT VALLEY</v>
          </cell>
          <cell r="C723">
            <v>146462</v>
          </cell>
        </row>
        <row r="724">
          <cell r="A724" t="str">
            <v>280208030000</v>
          </cell>
          <cell r="B724" t="str">
            <v>ROOSEVELT</v>
          </cell>
          <cell r="C724">
            <v>158457</v>
          </cell>
        </row>
        <row r="725">
          <cell r="A725" t="str">
            <v>280208860024</v>
          </cell>
          <cell r="B725" t="str">
            <v>ROOSEVELT CHILDREN'S ACADEMY CS</v>
          </cell>
          <cell r="C725">
            <v>9447</v>
          </cell>
        </row>
        <row r="726">
          <cell r="A726" t="str">
            <v>591301040000</v>
          </cell>
          <cell r="B726" t="str">
            <v>ROSCOE</v>
          </cell>
          <cell r="C726">
            <v>20093</v>
          </cell>
        </row>
        <row r="727">
          <cell r="A727" t="str">
            <v>280403030000</v>
          </cell>
          <cell r="B727" t="str">
            <v>ROSLYN</v>
          </cell>
          <cell r="C727">
            <v>76377</v>
          </cell>
        </row>
        <row r="728">
          <cell r="A728" t="str">
            <v>530515060000</v>
          </cell>
          <cell r="B728" t="str">
            <v>ROTTERDAM-MOHONASEN</v>
          </cell>
          <cell r="C728">
            <v>106720</v>
          </cell>
        </row>
        <row r="729">
          <cell r="A729" t="str">
            <v>121502040000</v>
          </cell>
          <cell r="B729" t="str">
            <v>ROXBURY</v>
          </cell>
          <cell r="C729">
            <v>20994</v>
          </cell>
        </row>
        <row r="730">
          <cell r="A730" t="str">
            <v>401201060000</v>
          </cell>
          <cell r="B730" t="str">
            <v>ROYALTON-HARTLAND</v>
          </cell>
          <cell r="C730">
            <v>64424</v>
          </cell>
        </row>
        <row r="731">
          <cell r="A731" t="str">
            <v>261701060000</v>
          </cell>
          <cell r="B731" t="str">
            <v>RUSH-HENRIETTA</v>
          </cell>
          <cell r="C731">
            <v>166652</v>
          </cell>
        </row>
        <row r="732">
          <cell r="A732" t="str">
            <v>661800010000</v>
          </cell>
          <cell r="B732" t="str">
            <v>RYE</v>
          </cell>
          <cell r="C732">
            <v>54888</v>
          </cell>
        </row>
        <row r="733">
          <cell r="A733" t="str">
            <v>661901030000</v>
          </cell>
          <cell r="B733" t="str">
            <v>RYE NECK</v>
          </cell>
          <cell r="C733">
            <v>24975</v>
          </cell>
        </row>
        <row r="734">
          <cell r="A734" t="str">
            <v>580205060000</v>
          </cell>
          <cell r="B734" t="str">
            <v>SACHEM</v>
          </cell>
          <cell r="C734">
            <v>442050</v>
          </cell>
        </row>
        <row r="735">
          <cell r="A735" t="str">
            <v>221001040000</v>
          </cell>
          <cell r="B735" t="str">
            <v>SACKETS HARBOR</v>
          </cell>
          <cell r="C735">
            <v>23992</v>
          </cell>
        </row>
        <row r="736">
          <cell r="A736" t="str">
            <v>580305020000</v>
          </cell>
          <cell r="B736" t="str">
            <v>SAG HARBOR</v>
          </cell>
          <cell r="C736">
            <v>22365</v>
          </cell>
        </row>
        <row r="737">
          <cell r="A737" t="str">
            <v>580910080000</v>
          </cell>
          <cell r="B737" t="str">
            <v>SAGAPONACK</v>
          </cell>
          <cell r="C737">
            <v>917</v>
          </cell>
        </row>
        <row r="738">
          <cell r="A738" t="str">
            <v>043200050000</v>
          </cell>
          <cell r="B738" t="str">
            <v>SALAMANCA</v>
          </cell>
          <cell r="C738">
            <v>108055</v>
          </cell>
        </row>
        <row r="739">
          <cell r="A739" t="str">
            <v>641501040000</v>
          </cell>
          <cell r="B739" t="str">
            <v>SALEM</v>
          </cell>
          <cell r="C739">
            <v>37432</v>
          </cell>
        </row>
        <row r="740">
          <cell r="A740" t="str">
            <v>161201040000</v>
          </cell>
          <cell r="B740" t="str">
            <v>SALMON RIVER</v>
          </cell>
          <cell r="C740">
            <v>93803</v>
          </cell>
        </row>
        <row r="741">
          <cell r="A741" t="str">
            <v>461901040000</v>
          </cell>
          <cell r="B741" t="str">
            <v>SANDY CREEK</v>
          </cell>
          <cell r="C741">
            <v>50677</v>
          </cell>
        </row>
        <row r="742">
          <cell r="A742" t="str">
            <v>091402060000</v>
          </cell>
          <cell r="B742" t="str">
            <v>SARANAC</v>
          </cell>
          <cell r="C742">
            <v>98719</v>
          </cell>
        </row>
        <row r="743">
          <cell r="A743" t="str">
            <v>161401060000</v>
          </cell>
          <cell r="B743" t="str">
            <v>SARANAC LAKE</v>
          </cell>
          <cell r="C743">
            <v>72741</v>
          </cell>
        </row>
        <row r="744">
          <cell r="A744" t="str">
            <v>521800010000</v>
          </cell>
          <cell r="B744" t="str">
            <v>SARATOGA SPRINGS</v>
          </cell>
          <cell r="C744">
            <v>238948</v>
          </cell>
        </row>
        <row r="745">
          <cell r="A745" t="str">
            <v>621601060000</v>
          </cell>
          <cell r="B745" t="str">
            <v>SAUGERTIES</v>
          </cell>
          <cell r="C745">
            <v>138323</v>
          </cell>
        </row>
        <row r="746">
          <cell r="A746" t="str">
            <v>411603040000</v>
          </cell>
          <cell r="B746" t="str">
            <v>SAUQUOIT VALLEY</v>
          </cell>
          <cell r="C746">
            <v>39210</v>
          </cell>
        </row>
        <row r="747">
          <cell r="A747" t="str">
            <v>580504030000</v>
          </cell>
          <cell r="B747" t="str">
            <v>SAYVILLE</v>
          </cell>
          <cell r="C747">
            <v>84162</v>
          </cell>
        </row>
        <row r="748">
          <cell r="A748" t="str">
            <v>662001030000</v>
          </cell>
          <cell r="B748" t="str">
            <v>SCARSDALE</v>
          </cell>
          <cell r="C748">
            <v>73280</v>
          </cell>
        </row>
        <row r="749">
          <cell r="A749" t="str">
            <v>530501060000</v>
          </cell>
          <cell r="B749" t="str">
            <v>SCHALMONT</v>
          </cell>
          <cell r="C749">
            <v>45032</v>
          </cell>
        </row>
        <row r="750">
          <cell r="A750" t="str">
            <v>530600010000</v>
          </cell>
          <cell r="B750" t="str">
            <v>SCHENECTADY</v>
          </cell>
          <cell r="C750">
            <v>655885</v>
          </cell>
        </row>
        <row r="751">
          <cell r="A751" t="str">
            <v>470901040000</v>
          </cell>
          <cell r="B751" t="str">
            <v>SCHENEVUS</v>
          </cell>
          <cell r="C751">
            <v>16969</v>
          </cell>
        </row>
        <row r="752">
          <cell r="A752" t="str">
            <v>491501040000</v>
          </cell>
          <cell r="B752" t="str">
            <v>SCHODACK</v>
          </cell>
          <cell r="C752">
            <v>35276</v>
          </cell>
        </row>
        <row r="753">
          <cell r="A753" t="str">
            <v>541201040000</v>
          </cell>
          <cell r="B753" t="str">
            <v>SCHOHARIE</v>
          </cell>
          <cell r="C753">
            <v>61343</v>
          </cell>
        </row>
        <row r="754">
          <cell r="A754" t="str">
            <v>151401040000</v>
          </cell>
          <cell r="B754" t="str">
            <v>SCHROON LAKE</v>
          </cell>
          <cell r="C754">
            <v>23696</v>
          </cell>
        </row>
        <row r="755">
          <cell r="A755" t="str">
            <v>521701040000</v>
          </cell>
          <cell r="B755" t="str">
            <v>SCHUYLERVILLE</v>
          </cell>
          <cell r="C755">
            <v>61124</v>
          </cell>
        </row>
        <row r="756">
          <cell r="A756" t="str">
            <v>022401040000</v>
          </cell>
          <cell r="B756" t="str">
            <v>SCIO</v>
          </cell>
          <cell r="C756">
            <v>28106</v>
          </cell>
        </row>
        <row r="757">
          <cell r="A757" t="str">
            <v>530202060000</v>
          </cell>
          <cell r="B757" t="str">
            <v>SCOTIA-GLENVILLE</v>
          </cell>
          <cell r="C757">
            <v>83945</v>
          </cell>
        </row>
        <row r="758">
          <cell r="A758" t="str">
            <v>280206030000</v>
          </cell>
          <cell r="B758" t="str">
            <v>SEAFORD</v>
          </cell>
          <cell r="C758">
            <v>48783</v>
          </cell>
        </row>
        <row r="759">
          <cell r="A759" t="str">
            <v>560701060000</v>
          </cell>
          <cell r="B759" t="str">
            <v>SENECA FALLS</v>
          </cell>
          <cell r="C759">
            <v>73731</v>
          </cell>
        </row>
        <row r="760">
          <cell r="A760" t="str">
            <v>280252070000</v>
          </cell>
          <cell r="B760" t="str">
            <v>SEWANHAKA</v>
          </cell>
          <cell r="C760">
            <v>153665</v>
          </cell>
        </row>
        <row r="761">
          <cell r="A761" t="str">
            <v>541401040000</v>
          </cell>
          <cell r="B761" t="str">
            <v>SHARON SPRINGS</v>
          </cell>
          <cell r="C761">
            <v>15982</v>
          </cell>
        </row>
        <row r="762">
          <cell r="A762" t="str">
            <v>580701020000</v>
          </cell>
          <cell r="B762" t="str">
            <v>SHELTER ISLAND</v>
          </cell>
          <cell r="C762">
            <v>4678</v>
          </cell>
        </row>
        <row r="763">
          <cell r="A763" t="str">
            <v>520302060000</v>
          </cell>
          <cell r="B763" t="str">
            <v>SHENENDEHOWA</v>
          </cell>
          <cell r="C763">
            <v>233987</v>
          </cell>
        </row>
        <row r="764">
          <cell r="A764" t="str">
            <v>082001040000</v>
          </cell>
          <cell r="B764" t="str">
            <v>SHERBURNE-EARLVILLE</v>
          </cell>
          <cell r="C764">
            <v>90626</v>
          </cell>
        </row>
        <row r="765">
          <cell r="A765" t="str">
            <v>062601040000</v>
          </cell>
          <cell r="B765" t="str">
            <v>SHERMAN</v>
          </cell>
          <cell r="C765">
            <v>32574</v>
          </cell>
        </row>
        <row r="766">
          <cell r="A766" t="str">
            <v>412000050000</v>
          </cell>
          <cell r="B766" t="str">
            <v>SHERRILL</v>
          </cell>
          <cell r="C766">
            <v>93643</v>
          </cell>
        </row>
        <row r="767">
          <cell r="A767" t="str">
            <v>580601040000</v>
          </cell>
          <cell r="B767" t="str">
            <v>SHOREHAM-WADING RIVER</v>
          </cell>
          <cell r="C767">
            <v>46119</v>
          </cell>
        </row>
        <row r="768">
          <cell r="A768" t="str">
            <v>121601060000</v>
          </cell>
          <cell r="B768" t="str">
            <v>SIDNEY</v>
          </cell>
          <cell r="C768">
            <v>58990</v>
          </cell>
        </row>
        <row r="769">
          <cell r="A769" t="str">
            <v>061501040000</v>
          </cell>
          <cell r="B769" t="str">
            <v>SILVER CREEK</v>
          </cell>
          <cell r="C769">
            <v>59586</v>
          </cell>
        </row>
        <row r="770">
          <cell r="A770" t="str">
            <v>310300860804</v>
          </cell>
          <cell r="B770" t="str">
            <v>SISULU-WALKER CS</v>
          </cell>
          <cell r="C770">
            <v>22939</v>
          </cell>
        </row>
        <row r="771">
          <cell r="A771" t="str">
            <v>421601060000</v>
          </cell>
          <cell r="B771" t="str">
            <v>SKANEATELES</v>
          </cell>
          <cell r="C771">
            <v>49963</v>
          </cell>
        </row>
        <row r="772">
          <cell r="A772" t="str">
            <v>580801060000</v>
          </cell>
          <cell r="B772" t="str">
            <v>SMITHTOWN</v>
          </cell>
          <cell r="C772">
            <v>199268</v>
          </cell>
        </row>
        <row r="773">
          <cell r="A773" t="str">
            <v>651201060000</v>
          </cell>
          <cell r="B773" t="str">
            <v>SODUS</v>
          </cell>
          <cell r="C773">
            <v>88247</v>
          </cell>
        </row>
        <row r="774">
          <cell r="A774" t="str">
            <v>420702030000</v>
          </cell>
          <cell r="B774" t="str">
            <v>SOLVAY</v>
          </cell>
          <cell r="C774">
            <v>71768</v>
          </cell>
        </row>
        <row r="775">
          <cell r="A775" t="str">
            <v>662101060000</v>
          </cell>
          <cell r="B775" t="str">
            <v>SOMERS</v>
          </cell>
          <cell r="C775">
            <v>62965</v>
          </cell>
        </row>
        <row r="776">
          <cell r="A776" t="str">
            <v>321200860898</v>
          </cell>
          <cell r="B776" t="str">
            <v>SOUTH BRONX CLASSICAL CS</v>
          </cell>
          <cell r="C776">
            <v>8356</v>
          </cell>
        </row>
        <row r="777">
          <cell r="A777" t="str">
            <v>321200861035</v>
          </cell>
          <cell r="B777" t="str">
            <v>SOUTH BRONX CLASSICAL CS 2</v>
          </cell>
          <cell r="C777">
            <v>6588</v>
          </cell>
        </row>
        <row r="778">
          <cell r="A778" t="str">
            <v>320700860889</v>
          </cell>
          <cell r="B778" t="str">
            <v>SOUTH BRONX CS FOR INT'L CULTURES &amp; ARTS</v>
          </cell>
          <cell r="C778">
            <v>10399</v>
          </cell>
        </row>
        <row r="779">
          <cell r="A779" t="str">
            <v>140600860917</v>
          </cell>
          <cell r="B779" t="str">
            <v>SOUTH BUFFALO CS</v>
          </cell>
          <cell r="C779">
            <v>33472</v>
          </cell>
        </row>
        <row r="780">
          <cell r="A780" t="str">
            <v>010601060000</v>
          </cell>
          <cell r="B780" t="str">
            <v>SOUTH COLONIE</v>
          </cell>
          <cell r="C780">
            <v>158762</v>
          </cell>
        </row>
        <row r="781">
          <cell r="A781" t="str">
            <v>580235060000</v>
          </cell>
          <cell r="B781" t="str">
            <v>SOUTH COUNTRY</v>
          </cell>
          <cell r="C781">
            <v>249044</v>
          </cell>
        </row>
        <row r="782">
          <cell r="A782" t="str">
            <v>521401040000</v>
          </cell>
          <cell r="B782" t="str">
            <v>SOUTH GLENS FALLS</v>
          </cell>
          <cell r="C782">
            <v>91320</v>
          </cell>
        </row>
        <row r="783">
          <cell r="A783" t="str">
            <v>580413030000</v>
          </cell>
          <cell r="B783" t="str">
            <v>SOUTH HUNTINGTON</v>
          </cell>
          <cell r="C783">
            <v>169625</v>
          </cell>
        </row>
        <row r="784">
          <cell r="A784" t="str">
            <v>220101040000</v>
          </cell>
          <cell r="B784" t="str">
            <v>SOUTH JEFFERSON</v>
          </cell>
          <cell r="C784">
            <v>91169</v>
          </cell>
        </row>
        <row r="785">
          <cell r="A785" t="str">
            <v>121702040000</v>
          </cell>
          <cell r="B785" t="str">
            <v>SOUTH KORTRIGHT</v>
          </cell>
          <cell r="C785">
            <v>24375</v>
          </cell>
        </row>
        <row r="786">
          <cell r="A786" t="str">
            <v>231101040000</v>
          </cell>
          <cell r="B786" t="str">
            <v>SOUTH LEWIS</v>
          </cell>
          <cell r="C786">
            <v>85563</v>
          </cell>
        </row>
        <row r="787">
          <cell r="A787" t="str">
            <v>500301060000</v>
          </cell>
          <cell r="B787" t="str">
            <v>SOUTH ORANGETOWN</v>
          </cell>
          <cell r="C787">
            <v>60535</v>
          </cell>
        </row>
        <row r="788">
          <cell r="A788" t="str">
            <v>560501040000</v>
          </cell>
          <cell r="B788" t="str">
            <v>SOUTH SENECA</v>
          </cell>
          <cell r="C788">
            <v>41843</v>
          </cell>
        </row>
        <row r="789">
          <cell r="A789" t="str">
            <v>580906030000</v>
          </cell>
          <cell r="B789" t="str">
            <v>SOUTHAMPTON</v>
          </cell>
          <cell r="C789">
            <v>62885</v>
          </cell>
        </row>
        <row r="790">
          <cell r="A790" t="str">
            <v>050701040000</v>
          </cell>
          <cell r="B790" t="str">
            <v>SOUTHERN CAYUGA</v>
          </cell>
          <cell r="C790">
            <v>50325</v>
          </cell>
        </row>
        <row r="791">
          <cell r="A791" t="str">
            <v>581005020000</v>
          </cell>
          <cell r="B791" t="str">
            <v>SOUTHOLD</v>
          </cell>
          <cell r="C791">
            <v>17371</v>
          </cell>
        </row>
        <row r="792">
          <cell r="A792" t="str">
            <v>421800860845</v>
          </cell>
          <cell r="B792" t="str">
            <v>SOUTHSIDE ACADEMY CS</v>
          </cell>
          <cell r="C792">
            <v>28707</v>
          </cell>
        </row>
        <row r="793">
          <cell r="A793" t="str">
            <v>060201060000</v>
          </cell>
          <cell r="B793" t="str">
            <v>SOUTHWESTERN</v>
          </cell>
          <cell r="C793">
            <v>56335</v>
          </cell>
        </row>
        <row r="794">
          <cell r="A794" t="str">
            <v>131602020000</v>
          </cell>
          <cell r="B794" t="str">
            <v>SPACKENKILL</v>
          </cell>
          <cell r="C794">
            <v>30979</v>
          </cell>
        </row>
        <row r="795">
          <cell r="A795" t="str">
            <v>261001060000</v>
          </cell>
          <cell r="B795" t="str">
            <v>SPENCERPORT</v>
          </cell>
          <cell r="C795">
            <v>104048</v>
          </cell>
        </row>
        <row r="796">
          <cell r="A796" t="str">
            <v>600801040000</v>
          </cell>
          <cell r="B796" t="str">
            <v>SPENCER-VAN ETTEN</v>
          </cell>
          <cell r="C796">
            <v>58188</v>
          </cell>
        </row>
        <row r="797">
          <cell r="A797" t="str">
            <v>580304020000</v>
          </cell>
          <cell r="B797" t="str">
            <v>SPRINGS</v>
          </cell>
          <cell r="C797">
            <v>19409</v>
          </cell>
        </row>
        <row r="798">
          <cell r="A798" t="str">
            <v>141101060000</v>
          </cell>
          <cell r="B798" t="str">
            <v>SPRINGVILLE-GRIFFITH INST</v>
          </cell>
          <cell r="C798">
            <v>70679</v>
          </cell>
        </row>
        <row r="799">
          <cell r="A799" t="str">
            <v>310500860928</v>
          </cell>
          <cell r="B799" t="str">
            <v>ST HOPE LEADERSHIP ACADEMY CS</v>
          </cell>
          <cell r="C799">
            <v>8907</v>
          </cell>
        </row>
        <row r="800">
          <cell r="A800" t="str">
            <v>271102040000</v>
          </cell>
          <cell r="B800" t="str">
            <v>ST JOHNSVILLE</v>
          </cell>
          <cell r="C800">
            <v>25302</v>
          </cell>
        </row>
        <row r="801">
          <cell r="A801" t="str">
            <v>161801040000</v>
          </cell>
          <cell r="B801" t="str">
            <v>ST REGIS FALLS</v>
          </cell>
          <cell r="C801">
            <v>24844</v>
          </cell>
        </row>
        <row r="802">
          <cell r="A802" t="str">
            <v>121701040000</v>
          </cell>
          <cell r="B802" t="str">
            <v>STAMFORD</v>
          </cell>
          <cell r="C802">
            <v>25270</v>
          </cell>
        </row>
        <row r="803">
          <cell r="A803" t="str">
            <v>401001060000</v>
          </cell>
          <cell r="B803" t="str">
            <v>STARPOINT</v>
          </cell>
          <cell r="C803">
            <v>68079</v>
          </cell>
        </row>
        <row r="804">
          <cell r="A804" t="str">
            <v>353100860964</v>
          </cell>
          <cell r="B804" t="str">
            <v>STATEN ISLAND COMMUNITY CS</v>
          </cell>
          <cell r="C804">
            <v>4148</v>
          </cell>
        </row>
        <row r="805">
          <cell r="A805" t="str">
            <v>522001040000</v>
          </cell>
          <cell r="B805" t="str">
            <v>STILLWATER</v>
          </cell>
          <cell r="C805">
            <v>38345</v>
          </cell>
        </row>
        <row r="806">
          <cell r="A806" t="str">
            <v>251501040000</v>
          </cell>
          <cell r="B806" t="str">
            <v>STOCKBRIDGE VALLEY</v>
          </cell>
          <cell r="C806">
            <v>24484</v>
          </cell>
        </row>
        <row r="807">
          <cell r="A807" t="str">
            <v>331400861007</v>
          </cell>
          <cell r="B807" t="str">
            <v>SUCCESS ACADEMY CS - BED-STUY 1</v>
          </cell>
          <cell r="C807">
            <v>9357</v>
          </cell>
        </row>
        <row r="808">
          <cell r="A808" t="str">
            <v>331400861022</v>
          </cell>
          <cell r="B808" t="str">
            <v>SUCCESS ACADEMY CS - BED-STUY 2</v>
          </cell>
          <cell r="C808">
            <v>9646</v>
          </cell>
        </row>
        <row r="809">
          <cell r="A809" t="str">
            <v>331300861039</v>
          </cell>
          <cell r="B809" t="str">
            <v>SUCCESS ACADEMY CS - BROOKLYN 5</v>
          </cell>
          <cell r="C809">
            <v>7671</v>
          </cell>
        </row>
        <row r="810">
          <cell r="A810" t="str">
            <v>331700861040</v>
          </cell>
          <cell r="B810" t="str">
            <v>SUCCESS ACADEMY CS - BROOKLYN 6</v>
          </cell>
          <cell r="C810">
            <v>8239</v>
          </cell>
        </row>
        <row r="811">
          <cell r="A811" t="str">
            <v>331700861041</v>
          </cell>
          <cell r="B811" t="str">
            <v>SUCCESS ACADEMY CS - BROOKLYN 7</v>
          </cell>
          <cell r="C811">
            <v>7352</v>
          </cell>
        </row>
        <row r="812">
          <cell r="A812" t="str">
            <v>331500861023</v>
          </cell>
          <cell r="B812" t="str">
            <v>SUCCESS ACADEMY CS - COBB HILL</v>
          </cell>
          <cell r="C812">
            <v>8478</v>
          </cell>
        </row>
        <row r="813">
          <cell r="A813" t="str">
            <v>310200861042</v>
          </cell>
          <cell r="B813" t="str">
            <v>SUCCESS ACADEMY CS - MANHATTAN 1</v>
          </cell>
          <cell r="C813">
            <v>6146</v>
          </cell>
        </row>
        <row r="814">
          <cell r="A814" t="str">
            <v>310200861043</v>
          </cell>
          <cell r="B814" t="str">
            <v>SUCCESS ACADEMY CS - MANHATTAN 2</v>
          </cell>
          <cell r="C814">
            <v>6128</v>
          </cell>
        </row>
        <row r="815">
          <cell r="A815" t="str">
            <v>320800861044</v>
          </cell>
          <cell r="B815" t="str">
            <v>SUCCESS ACADEMY CS - MANHATTAN 3</v>
          </cell>
          <cell r="C815">
            <v>10075</v>
          </cell>
        </row>
        <row r="816">
          <cell r="A816" t="str">
            <v>331400861024</v>
          </cell>
          <cell r="B816" t="str">
            <v>SUCCESS ACADEMY CS - WILLIAMSBURG</v>
          </cell>
          <cell r="C816">
            <v>9626</v>
          </cell>
        </row>
        <row r="817">
          <cell r="A817" t="str">
            <v>591502040000</v>
          </cell>
          <cell r="B817" t="str">
            <v>SULLIVAN WEST</v>
          </cell>
          <cell r="C817">
            <v>113396</v>
          </cell>
        </row>
        <row r="818">
          <cell r="A818" t="str">
            <v>331500860953</v>
          </cell>
          <cell r="B818" t="str">
            <v>SUMMIT ACADEMY CS</v>
          </cell>
          <cell r="C818">
            <v>5304</v>
          </cell>
        </row>
        <row r="819">
          <cell r="A819" t="str">
            <v>030601060000</v>
          </cell>
          <cell r="B819" t="str">
            <v>SUSQUEHANNA VALLEY</v>
          </cell>
          <cell r="C819">
            <v>81672</v>
          </cell>
        </row>
        <row r="820">
          <cell r="A820" t="str">
            <v>140207060000</v>
          </cell>
          <cell r="B820" t="str">
            <v>SWEET HOME</v>
          </cell>
          <cell r="C820">
            <v>150905</v>
          </cell>
        </row>
        <row r="821">
          <cell r="A821" t="str">
            <v>280502060000</v>
          </cell>
          <cell r="B821" t="str">
            <v>SYOSSET</v>
          </cell>
          <cell r="C821">
            <v>140011</v>
          </cell>
        </row>
        <row r="822">
          <cell r="A822" t="str">
            <v>421800010000</v>
          </cell>
          <cell r="B822" t="str">
            <v>SYRACUSE</v>
          </cell>
          <cell r="C822">
            <v>2123800</v>
          </cell>
        </row>
        <row r="823">
          <cell r="A823" t="str">
            <v>421800860854</v>
          </cell>
          <cell r="B823" t="str">
            <v>SYRACUSE ACADEMY OF SCIENCE CS</v>
          </cell>
          <cell r="C823">
            <v>19694</v>
          </cell>
        </row>
        <row r="824">
          <cell r="A824" t="str">
            <v>100501040000</v>
          </cell>
          <cell r="B824" t="str">
            <v>TACONIC HILLS</v>
          </cell>
          <cell r="C824">
            <v>98356</v>
          </cell>
        </row>
        <row r="825">
          <cell r="A825" t="str">
            <v>140600860838</v>
          </cell>
          <cell r="B825" t="str">
            <v>TAPESTRY CS</v>
          </cell>
          <cell r="C825">
            <v>13415</v>
          </cell>
        </row>
        <row r="826">
          <cell r="A826" t="str">
            <v>331700860975</v>
          </cell>
          <cell r="B826" t="str">
            <v>TEACHING FIRMS OF AMERICA CS</v>
          </cell>
          <cell r="C826">
            <v>7149</v>
          </cell>
        </row>
        <row r="827">
          <cell r="A827" t="str">
            <v>321000861032</v>
          </cell>
          <cell r="B827" t="str">
            <v>TECH INTERNATIONAL CS</v>
          </cell>
          <cell r="C827">
            <v>5275</v>
          </cell>
        </row>
        <row r="828">
          <cell r="A828" t="str">
            <v>220701040000</v>
          </cell>
          <cell r="B828" t="str">
            <v>THOUSAND ISLANDS</v>
          </cell>
          <cell r="C828">
            <v>46267</v>
          </cell>
        </row>
        <row r="829">
          <cell r="A829" t="str">
            <v>580201060000</v>
          </cell>
          <cell r="B829" t="str">
            <v>THREE VILLAGE</v>
          </cell>
          <cell r="C829">
            <v>156191</v>
          </cell>
        </row>
        <row r="830">
          <cell r="A830" t="str">
            <v>151501060000</v>
          </cell>
          <cell r="B830" t="str">
            <v>TICONDEROGA</v>
          </cell>
          <cell r="C830">
            <v>49954</v>
          </cell>
        </row>
        <row r="831">
          <cell r="A831" t="str">
            <v>600903040000</v>
          </cell>
          <cell r="B831" t="str">
            <v>TIOGA</v>
          </cell>
          <cell r="C831">
            <v>41392</v>
          </cell>
        </row>
        <row r="832">
          <cell r="A832" t="str">
            <v>142500010000</v>
          </cell>
          <cell r="B832" t="str">
            <v>TONAWANDA</v>
          </cell>
          <cell r="C832">
            <v>84502</v>
          </cell>
        </row>
        <row r="833">
          <cell r="A833" t="str">
            <v>211901020000</v>
          </cell>
          <cell r="B833" t="str">
            <v>TOWN OF WEBB</v>
          </cell>
          <cell r="C833">
            <v>15051</v>
          </cell>
        </row>
        <row r="834">
          <cell r="A834" t="str">
            <v>591201040000</v>
          </cell>
          <cell r="B834" t="str">
            <v>TRI-VALLEY</v>
          </cell>
          <cell r="C834">
            <v>48901</v>
          </cell>
        </row>
        <row r="835">
          <cell r="A835" t="str">
            <v>491700010000</v>
          </cell>
          <cell r="B835" t="str">
            <v>TROY</v>
          </cell>
          <cell r="C835">
            <v>460730</v>
          </cell>
        </row>
        <row r="836">
          <cell r="A836" t="str">
            <v>261600860906</v>
          </cell>
          <cell r="B836" t="str">
            <v>TRUE NORTH ROCHESTER PREP CS</v>
          </cell>
          <cell r="C836">
            <v>8450</v>
          </cell>
        </row>
        <row r="837">
          <cell r="A837" t="str">
            <v>261600860705</v>
          </cell>
          <cell r="B837" t="str">
            <v>TRUE NORTH ROCHESTER PREP CS - WEST CAMPUS</v>
          </cell>
          <cell r="C837">
            <v>5498</v>
          </cell>
        </row>
        <row r="838">
          <cell r="A838" t="str">
            <v>491700860931</v>
          </cell>
          <cell r="B838" t="str">
            <v>TRUE NORTH TROY PREP CS</v>
          </cell>
          <cell r="C838">
            <v>5785</v>
          </cell>
        </row>
        <row r="839">
          <cell r="A839" t="str">
            <v>611001040000</v>
          </cell>
          <cell r="B839" t="str">
            <v>TRUMANSBURG</v>
          </cell>
          <cell r="C839">
            <v>53851</v>
          </cell>
        </row>
        <row r="840">
          <cell r="A840" t="str">
            <v>580913080000</v>
          </cell>
          <cell r="B840" t="str">
            <v>TUCKAHOE COMM SD</v>
          </cell>
          <cell r="C840">
            <v>9723</v>
          </cell>
        </row>
        <row r="841">
          <cell r="A841" t="str">
            <v>660302030000</v>
          </cell>
          <cell r="B841" t="str">
            <v>TUCKAHOE UFSD</v>
          </cell>
          <cell r="C841">
            <v>45163</v>
          </cell>
        </row>
        <row r="842">
          <cell r="A842" t="str">
            <v>421902040000</v>
          </cell>
          <cell r="B842" t="str">
            <v>TULLY</v>
          </cell>
          <cell r="C842">
            <v>37765</v>
          </cell>
        </row>
        <row r="843">
          <cell r="A843" t="str">
            <v>160101060000</v>
          </cell>
          <cell r="B843" t="str">
            <v>TUPPER LAKE</v>
          </cell>
          <cell r="C843">
            <v>50603</v>
          </cell>
        </row>
        <row r="844">
          <cell r="A844" t="str">
            <v>441903020000</v>
          </cell>
          <cell r="B844" t="str">
            <v>TUXEDO</v>
          </cell>
          <cell r="C844">
            <v>9750</v>
          </cell>
        </row>
        <row r="845">
          <cell r="A845" t="str">
            <v>660401030000</v>
          </cell>
          <cell r="B845" t="str">
            <v>UFSD - TARRYTOWN</v>
          </cell>
          <cell r="C845">
            <v>98145</v>
          </cell>
        </row>
        <row r="846">
          <cell r="A846" t="str">
            <v>331900860891</v>
          </cell>
          <cell r="B846" t="str">
            <v>UFT ELEMENTARY CS</v>
          </cell>
          <cell r="C846">
            <v>16752</v>
          </cell>
        </row>
        <row r="847">
          <cell r="A847" t="str">
            <v>081003040000</v>
          </cell>
          <cell r="B847" t="str">
            <v>UNADILLA VALLEY</v>
          </cell>
          <cell r="C847">
            <v>61609</v>
          </cell>
        </row>
        <row r="848">
          <cell r="A848" t="str">
            <v>051901040000</v>
          </cell>
          <cell r="B848" t="str">
            <v>UNION SPRINGS</v>
          </cell>
          <cell r="C848">
            <v>41398</v>
          </cell>
        </row>
        <row r="849">
          <cell r="A849" t="str">
            <v>280202030000</v>
          </cell>
          <cell r="B849" t="str">
            <v>UNIONDALE</v>
          </cell>
          <cell r="C849">
            <v>202348</v>
          </cell>
        </row>
        <row r="850">
          <cell r="A850" t="str">
            <v>031501060000</v>
          </cell>
          <cell r="B850" t="str">
            <v>UNION-ENDICOTT</v>
          </cell>
          <cell r="C850">
            <v>178004</v>
          </cell>
        </row>
        <row r="851">
          <cell r="A851" t="str">
            <v>331300861056</v>
          </cell>
          <cell r="B851" t="str">
            <v>UNITY PREP CS OF BROOKLYN</v>
          </cell>
          <cell r="C851">
            <v>5810</v>
          </cell>
        </row>
        <row r="852">
          <cell r="A852" t="str">
            <v>261600860985</v>
          </cell>
          <cell r="B852" t="str">
            <v>UNIVERSITY PREP CS FOR YOUNG MEN</v>
          </cell>
          <cell r="C852">
            <v>9128</v>
          </cell>
        </row>
        <row r="853">
          <cell r="A853" t="str">
            <v>310300861008</v>
          </cell>
          <cell r="B853" t="str">
            <v>UPPER WEST SUCCESS ACADEMY CS</v>
          </cell>
          <cell r="C853">
            <v>7849</v>
          </cell>
        </row>
        <row r="854">
          <cell r="A854" t="str">
            <v>261600860877</v>
          </cell>
          <cell r="B854" t="str">
            <v>URBAN CHOICE CS</v>
          </cell>
          <cell r="C854">
            <v>16365</v>
          </cell>
        </row>
        <row r="855">
          <cell r="A855" t="str">
            <v>331300861006</v>
          </cell>
          <cell r="B855" t="str">
            <v>URBAN DOVE CS</v>
          </cell>
          <cell r="C855">
            <v>5691</v>
          </cell>
        </row>
        <row r="856">
          <cell r="A856" t="str">
            <v>412300010000</v>
          </cell>
          <cell r="B856" t="str">
            <v>UTICA</v>
          </cell>
          <cell r="C856">
            <v>869186</v>
          </cell>
        </row>
        <row r="857">
          <cell r="A857" t="str">
            <v>412300861058</v>
          </cell>
          <cell r="B857" t="str">
            <v>UTICA ACADEMY OF SCIENCE CS</v>
          </cell>
          <cell r="C857">
            <v>9747</v>
          </cell>
        </row>
        <row r="858">
          <cell r="A858" t="str">
            <v>660805030000</v>
          </cell>
          <cell r="B858" t="str">
            <v>VALHALLA</v>
          </cell>
          <cell r="C858">
            <v>29064</v>
          </cell>
        </row>
        <row r="859">
          <cell r="A859" t="str">
            <v>441301060000</v>
          </cell>
          <cell r="B859" t="str">
            <v>VALLEY CENTRAL - MONTGOMERY</v>
          </cell>
          <cell r="C859">
            <v>155041</v>
          </cell>
        </row>
        <row r="860">
          <cell r="A860" t="str">
            <v>280213020000</v>
          </cell>
          <cell r="B860" t="str">
            <v>VALLEY STREAM 13</v>
          </cell>
          <cell r="C860">
            <v>48716</v>
          </cell>
        </row>
        <row r="861">
          <cell r="A861" t="str">
            <v>280224020000</v>
          </cell>
          <cell r="B861" t="str">
            <v>VALLEY STREAM 24</v>
          </cell>
          <cell r="C861">
            <v>43283</v>
          </cell>
        </row>
        <row r="862">
          <cell r="A862" t="str">
            <v>280230020000</v>
          </cell>
          <cell r="B862" t="str">
            <v>VALLEY STREAM 30</v>
          </cell>
          <cell r="C862">
            <v>39438</v>
          </cell>
        </row>
        <row r="863">
          <cell r="A863" t="str">
            <v>280251070000</v>
          </cell>
          <cell r="B863" t="str">
            <v>VALLEY STREAM CHS</v>
          </cell>
          <cell r="C863">
            <v>76997</v>
          </cell>
        </row>
        <row r="864">
          <cell r="A864" t="str">
            <v>211701040000</v>
          </cell>
          <cell r="B864" t="str">
            <v>VAN HORNSVILLE-OWEN D YOUNG</v>
          </cell>
          <cell r="C864">
            <v>18072</v>
          </cell>
        </row>
        <row r="865">
          <cell r="A865" t="str">
            <v>031601060000</v>
          </cell>
          <cell r="B865" t="str">
            <v>VESTAL</v>
          </cell>
          <cell r="C865">
            <v>134268</v>
          </cell>
        </row>
        <row r="866">
          <cell r="A866" t="str">
            <v>431701060000</v>
          </cell>
          <cell r="B866" t="str">
            <v>VICTOR</v>
          </cell>
          <cell r="C866">
            <v>72650</v>
          </cell>
        </row>
        <row r="867">
          <cell r="A867" t="str">
            <v>343000860932</v>
          </cell>
          <cell r="B867" t="str">
            <v>VOICE CS</v>
          </cell>
          <cell r="C867">
            <v>6049</v>
          </cell>
        </row>
        <row r="868">
          <cell r="A868" t="str">
            <v>011003060000</v>
          </cell>
          <cell r="B868" t="str">
            <v>VOORHEESVILLE</v>
          </cell>
          <cell r="C868">
            <v>22454</v>
          </cell>
        </row>
        <row r="869">
          <cell r="A869" t="str">
            <v>580302080000</v>
          </cell>
          <cell r="B869" t="str">
            <v>WAINSCOTT</v>
          </cell>
          <cell r="C869">
            <v>1453</v>
          </cell>
        </row>
        <row r="870">
          <cell r="A870" t="str">
            <v>621801060000</v>
          </cell>
          <cell r="B870" t="str">
            <v>WALLKILL</v>
          </cell>
          <cell r="C870">
            <v>102983</v>
          </cell>
        </row>
        <row r="871">
          <cell r="A871" t="str">
            <v>121901040000</v>
          </cell>
          <cell r="B871" t="str">
            <v>WALTON</v>
          </cell>
          <cell r="C871">
            <v>69413</v>
          </cell>
        </row>
        <row r="872">
          <cell r="A872" t="str">
            <v>280223030000</v>
          </cell>
          <cell r="B872" t="str">
            <v>WANTAGH</v>
          </cell>
          <cell r="C872">
            <v>69064</v>
          </cell>
        </row>
        <row r="873">
          <cell r="A873" t="str">
            <v>132101060000</v>
          </cell>
          <cell r="B873" t="str">
            <v>WAPPINGERS</v>
          </cell>
          <cell r="C873">
            <v>282778</v>
          </cell>
        </row>
        <row r="874">
          <cell r="A874" t="str">
            <v>631201040000</v>
          </cell>
          <cell r="B874" t="str">
            <v>WARRENSBURG</v>
          </cell>
          <cell r="C874">
            <v>52557</v>
          </cell>
        </row>
        <row r="875">
          <cell r="A875" t="str">
            <v>671501040000</v>
          </cell>
          <cell r="B875" t="str">
            <v>WARSAW</v>
          </cell>
          <cell r="C875">
            <v>43532</v>
          </cell>
        </row>
        <row r="876">
          <cell r="A876" t="str">
            <v>442101060000</v>
          </cell>
          <cell r="B876" t="str">
            <v>WARWICK VALLEY</v>
          </cell>
          <cell r="C876">
            <v>108834</v>
          </cell>
        </row>
        <row r="877">
          <cell r="A877" t="str">
            <v>440102060000</v>
          </cell>
          <cell r="B877" t="str">
            <v>WASHINGTONVILL</v>
          </cell>
          <cell r="C877">
            <v>120504</v>
          </cell>
        </row>
        <row r="878">
          <cell r="A878" t="str">
            <v>522101030000</v>
          </cell>
          <cell r="B878" t="str">
            <v>WATERFORD-HALFMOON</v>
          </cell>
          <cell r="C878">
            <v>26031</v>
          </cell>
        </row>
        <row r="879">
          <cell r="A879" t="str">
            <v>561006060000</v>
          </cell>
          <cell r="B879" t="str">
            <v>WATERLOO</v>
          </cell>
          <cell r="C879">
            <v>93420</v>
          </cell>
        </row>
        <row r="880">
          <cell r="A880" t="str">
            <v>222000010000</v>
          </cell>
          <cell r="B880" t="str">
            <v>WATERTOWN</v>
          </cell>
          <cell r="C880">
            <v>345237</v>
          </cell>
        </row>
        <row r="881">
          <cell r="A881" t="str">
            <v>411902040000</v>
          </cell>
          <cell r="B881" t="str">
            <v>WATERVILLE</v>
          </cell>
          <cell r="C881">
            <v>42027</v>
          </cell>
        </row>
        <row r="882">
          <cell r="A882" t="str">
            <v>011200010000</v>
          </cell>
          <cell r="B882" t="str">
            <v>WATERVLIET</v>
          </cell>
          <cell r="C882">
            <v>86693</v>
          </cell>
        </row>
        <row r="883">
          <cell r="A883" t="str">
            <v>550301060000</v>
          </cell>
          <cell r="B883" t="str">
            <v>WATKINS GLEN</v>
          </cell>
          <cell r="C883">
            <v>74573</v>
          </cell>
        </row>
        <row r="884">
          <cell r="A884" t="str">
            <v>600101060000</v>
          </cell>
          <cell r="B884" t="str">
            <v>WAVERLY</v>
          </cell>
          <cell r="C884">
            <v>90440</v>
          </cell>
        </row>
        <row r="885">
          <cell r="A885" t="str">
            <v>573002040000</v>
          </cell>
          <cell r="B885" t="str">
            <v>WAYLAND-COHOCTON</v>
          </cell>
          <cell r="C885">
            <v>81616</v>
          </cell>
        </row>
        <row r="886">
          <cell r="A886" t="str">
            <v>650801060000</v>
          </cell>
          <cell r="B886" t="str">
            <v>WAYNE</v>
          </cell>
          <cell r="C886">
            <v>78170</v>
          </cell>
        </row>
        <row r="887">
          <cell r="A887" t="str">
            <v>261901060000</v>
          </cell>
          <cell r="B887" t="str">
            <v>WEBSTER</v>
          </cell>
          <cell r="C887">
            <v>187693</v>
          </cell>
        </row>
        <row r="888">
          <cell r="A888" t="str">
            <v>050301040000</v>
          </cell>
          <cell r="B888" t="str">
            <v>WEEDSPORT</v>
          </cell>
          <cell r="C888">
            <v>36692</v>
          </cell>
        </row>
        <row r="889">
          <cell r="A889" t="str">
            <v>200901040000</v>
          </cell>
          <cell r="B889" t="str">
            <v>WELLS</v>
          </cell>
          <cell r="C889">
            <v>4809</v>
          </cell>
        </row>
        <row r="890">
          <cell r="A890" t="str">
            <v>022601060000</v>
          </cell>
          <cell r="B890" t="str">
            <v>WELLSVILLE</v>
          </cell>
          <cell r="C890">
            <v>83314</v>
          </cell>
        </row>
        <row r="891">
          <cell r="A891" t="str">
            <v>580102030000</v>
          </cell>
          <cell r="B891" t="str">
            <v>WEST BABYLON</v>
          </cell>
          <cell r="C891">
            <v>118780</v>
          </cell>
        </row>
        <row r="892">
          <cell r="A892" t="str">
            <v>140600860986</v>
          </cell>
          <cell r="B892" t="str">
            <v>WEST BUFFALO CS</v>
          </cell>
          <cell r="C892">
            <v>8995</v>
          </cell>
        </row>
        <row r="893">
          <cell r="A893" t="str">
            <v>210302040000</v>
          </cell>
          <cell r="B893" t="str">
            <v>WEST CANADA VA</v>
          </cell>
          <cell r="C893">
            <v>39049</v>
          </cell>
        </row>
        <row r="894">
          <cell r="A894" t="str">
            <v>420101060000</v>
          </cell>
          <cell r="B894" t="str">
            <v>WEST GENESEE</v>
          </cell>
          <cell r="C894">
            <v>126195</v>
          </cell>
        </row>
        <row r="895">
          <cell r="A895" t="str">
            <v>280227030000</v>
          </cell>
          <cell r="B895" t="str">
            <v>WEST HEMPSTEAD</v>
          </cell>
          <cell r="C895">
            <v>50137</v>
          </cell>
        </row>
        <row r="896">
          <cell r="A896" t="str">
            <v>260803060000</v>
          </cell>
          <cell r="B896" t="str">
            <v>WEST IRONDEQUOIT</v>
          </cell>
          <cell r="C896">
            <v>86909</v>
          </cell>
        </row>
        <row r="897">
          <cell r="A897" t="str">
            <v>580509030000</v>
          </cell>
          <cell r="B897" t="str">
            <v>WEST ISLIP</v>
          </cell>
          <cell r="C897">
            <v>116277</v>
          </cell>
        </row>
        <row r="898">
          <cell r="A898" t="str">
            <v>142801060000</v>
          </cell>
          <cell r="B898" t="str">
            <v>WEST SENECA</v>
          </cell>
          <cell r="C898">
            <v>227011</v>
          </cell>
        </row>
        <row r="899">
          <cell r="A899" t="str">
            <v>040204040000</v>
          </cell>
          <cell r="B899" t="str">
            <v>WEST VALLEY</v>
          </cell>
          <cell r="C899">
            <v>13468</v>
          </cell>
        </row>
        <row r="900">
          <cell r="A900" t="str">
            <v>280401030000</v>
          </cell>
          <cell r="B900" t="str">
            <v>WESTBURY</v>
          </cell>
          <cell r="C900">
            <v>146787</v>
          </cell>
        </row>
        <row r="901">
          <cell r="A901" t="str">
            <v>140600860863</v>
          </cell>
          <cell r="B901" t="str">
            <v>WESTERN NY MARITIME CS</v>
          </cell>
          <cell r="C901">
            <v>22501</v>
          </cell>
        </row>
        <row r="902">
          <cell r="A902" t="str">
            <v>062901040000</v>
          </cell>
          <cell r="B902" t="str">
            <v>WESTFIELD</v>
          </cell>
          <cell r="C902">
            <v>41542</v>
          </cell>
        </row>
        <row r="903">
          <cell r="A903" t="str">
            <v>580902020000</v>
          </cell>
          <cell r="B903" t="str">
            <v>WESTHAMPTON BEACH</v>
          </cell>
          <cell r="C903">
            <v>39834</v>
          </cell>
        </row>
        <row r="904">
          <cell r="A904" t="str">
            <v>420701060000</v>
          </cell>
          <cell r="B904" t="str">
            <v>WESTHILL</v>
          </cell>
          <cell r="C904">
            <v>40134</v>
          </cell>
        </row>
        <row r="905">
          <cell r="A905" t="str">
            <v>140600860874</v>
          </cell>
          <cell r="B905" t="str">
            <v>WESTMINSTER CS</v>
          </cell>
          <cell r="C905">
            <v>28707</v>
          </cell>
        </row>
        <row r="906">
          <cell r="A906" t="str">
            <v>412801040000</v>
          </cell>
          <cell r="B906" t="str">
            <v>WESTMORELAND</v>
          </cell>
          <cell r="C906">
            <v>36909</v>
          </cell>
        </row>
        <row r="907">
          <cell r="A907" t="str">
            <v>151601040000</v>
          </cell>
          <cell r="B907" t="str">
            <v>WESTPORT</v>
          </cell>
          <cell r="C907">
            <v>16665</v>
          </cell>
        </row>
        <row r="908">
          <cell r="A908" t="str">
            <v>262001040000</v>
          </cell>
          <cell r="B908" t="str">
            <v>WHEATLAND-CHILI</v>
          </cell>
          <cell r="C908">
            <v>26022</v>
          </cell>
        </row>
        <row r="909">
          <cell r="A909" t="str">
            <v>170301020000</v>
          </cell>
          <cell r="B909" t="str">
            <v>WHEELERVILLE</v>
          </cell>
          <cell r="C909">
            <v>9881</v>
          </cell>
        </row>
        <row r="910">
          <cell r="A910" t="str">
            <v>662200010000</v>
          </cell>
          <cell r="B910" t="str">
            <v>WHITE PLAINS</v>
          </cell>
          <cell r="C910">
            <v>238222</v>
          </cell>
        </row>
        <row r="911">
          <cell r="A911" t="str">
            <v>641701060000</v>
          </cell>
          <cell r="B911" t="str">
            <v>WHITEHALL</v>
          </cell>
          <cell r="C911">
            <v>56892</v>
          </cell>
        </row>
        <row r="912">
          <cell r="A912" t="str">
            <v>412902060000</v>
          </cell>
          <cell r="B912" t="str">
            <v>WHITESBORO</v>
          </cell>
          <cell r="C912">
            <v>115031</v>
          </cell>
        </row>
        <row r="913">
          <cell r="A913" t="str">
            <v>022101040000</v>
          </cell>
          <cell r="B913" t="str">
            <v>WHITESVILLE</v>
          </cell>
          <cell r="C913">
            <v>13355</v>
          </cell>
        </row>
        <row r="914">
          <cell r="A914" t="str">
            <v>031401060000</v>
          </cell>
          <cell r="B914" t="str">
            <v>WHITNEY POINT</v>
          </cell>
          <cell r="C914">
            <v>102207</v>
          </cell>
        </row>
        <row r="915">
          <cell r="A915" t="str">
            <v>580232030000</v>
          </cell>
          <cell r="B915" t="str">
            <v>WILLIAM FLOYD</v>
          </cell>
          <cell r="C915">
            <v>508333</v>
          </cell>
        </row>
        <row r="916">
          <cell r="A916" t="str">
            <v>331400860865</v>
          </cell>
          <cell r="B916" t="str">
            <v>WILLIAMSBURG CHARTER HS</v>
          </cell>
          <cell r="C916">
            <v>24390</v>
          </cell>
        </row>
        <row r="917">
          <cell r="A917" t="str">
            <v>331400860885</v>
          </cell>
          <cell r="B917" t="str">
            <v>WILLIAMSBURG COLLEGIATE CS</v>
          </cell>
          <cell r="C917">
            <v>10524</v>
          </cell>
        </row>
        <row r="918">
          <cell r="A918" t="str">
            <v>651402040000</v>
          </cell>
          <cell r="B918" t="str">
            <v>WILLIAMSON</v>
          </cell>
          <cell r="C918">
            <v>30293</v>
          </cell>
        </row>
        <row r="919">
          <cell r="A919" t="str">
            <v>140203060000</v>
          </cell>
          <cell r="B919" t="str">
            <v>WILLIAMSVILLE</v>
          </cell>
          <cell r="C919">
            <v>264159</v>
          </cell>
        </row>
        <row r="920">
          <cell r="A920" t="str">
            <v>151701040000</v>
          </cell>
          <cell r="B920" t="str">
            <v>WILLSBORO</v>
          </cell>
          <cell r="C920">
            <v>13600</v>
          </cell>
        </row>
        <row r="921">
          <cell r="A921" t="str">
            <v>401501060000</v>
          </cell>
          <cell r="B921" t="str">
            <v>WILSON</v>
          </cell>
          <cell r="C921">
            <v>75076</v>
          </cell>
        </row>
        <row r="922">
          <cell r="A922" t="str">
            <v>191401040000</v>
          </cell>
          <cell r="B922" t="str">
            <v>WINDHAM-ASHLAND-JEWETT</v>
          </cell>
          <cell r="C922">
            <v>28329</v>
          </cell>
        </row>
        <row r="923">
          <cell r="A923" t="str">
            <v>031701060000</v>
          </cell>
          <cell r="B923" t="str">
            <v>WINDSOR</v>
          </cell>
          <cell r="C923">
            <v>82993</v>
          </cell>
        </row>
        <row r="924">
          <cell r="A924" t="str">
            <v>472506040000</v>
          </cell>
          <cell r="B924" t="str">
            <v>WORCESTER</v>
          </cell>
          <cell r="C924">
            <v>22345</v>
          </cell>
        </row>
        <row r="925">
          <cell r="A925" t="str">
            <v>580109020000</v>
          </cell>
          <cell r="B925" t="str">
            <v>WYANDANCH</v>
          </cell>
          <cell r="C925">
            <v>170227</v>
          </cell>
        </row>
        <row r="926">
          <cell r="A926" t="str">
            <v>490804020000</v>
          </cell>
          <cell r="B926" t="str">
            <v>WYNANTSKILL</v>
          </cell>
          <cell r="C926">
            <v>15357</v>
          </cell>
        </row>
        <row r="927">
          <cell r="A927" t="str">
            <v>671002040000</v>
          </cell>
          <cell r="B927" t="str">
            <v>WYOMING</v>
          </cell>
          <cell r="C927">
            <v>15847</v>
          </cell>
        </row>
        <row r="928">
          <cell r="A928" t="str">
            <v>662300010000</v>
          </cell>
          <cell r="B928" t="str">
            <v>YONKERS</v>
          </cell>
          <cell r="C928">
            <v>1818610</v>
          </cell>
        </row>
        <row r="929">
          <cell r="A929" t="str">
            <v>241701040000</v>
          </cell>
          <cell r="B929" t="str">
            <v>YORK</v>
          </cell>
          <cell r="C929">
            <v>39318</v>
          </cell>
        </row>
        <row r="930">
          <cell r="A930" t="str">
            <v>043501060000</v>
          </cell>
          <cell r="B930" t="str">
            <v>YORKSHIRE-PIONEER</v>
          </cell>
          <cell r="C930">
            <v>135814</v>
          </cell>
        </row>
        <row r="931">
          <cell r="A931" t="str">
            <v>662402060000</v>
          </cell>
          <cell r="B931" t="str">
            <v>YORKTOWN</v>
          </cell>
          <cell r="C931">
            <v>128594</v>
          </cell>
        </row>
        <row r="932">
          <cell r="A932" t="str">
            <v>261600861020</v>
          </cell>
          <cell r="B932" t="str">
            <v>YOUNG WOMEN'S COLLEGE PREP CS</v>
          </cell>
          <cell r="C932">
            <v>4770</v>
          </cell>
        </row>
      </sheetData>
      <sheetData sheetId="8"/>
      <sheetData sheetId="9"/>
      <sheetData sheetId="10"/>
      <sheetData sheetId="11">
        <row r="2">
          <cell r="A2" t="str">
            <v>570101040000</v>
          </cell>
          <cell r="B2" t="str">
            <v>ADDISON CSD</v>
          </cell>
          <cell r="C2">
            <v>1091</v>
          </cell>
          <cell r="D2">
            <v>22142</v>
          </cell>
          <cell r="E2" t="str">
            <v>Y</v>
          </cell>
          <cell r="F2" t="str">
            <v>Almela/Jones</v>
          </cell>
        </row>
        <row r="3">
          <cell r="A3" t="str">
            <v>460102040000</v>
          </cell>
          <cell r="B3" t="str">
            <v>ALTMAR PARISH-WILLIAMSTOWN CSD</v>
          </cell>
          <cell r="C3">
            <v>1311</v>
          </cell>
          <cell r="D3">
            <v>26607</v>
          </cell>
          <cell r="E3" t="str">
            <v>N</v>
          </cell>
          <cell r="F3">
            <v>0</v>
          </cell>
        </row>
        <row r="4">
          <cell r="A4" t="str">
            <v>270100010000</v>
          </cell>
          <cell r="B4" t="str">
            <v>AMSTERDAM CITY SD</v>
          </cell>
          <cell r="C4">
            <v>3603</v>
          </cell>
          <cell r="D4">
            <v>73125</v>
          </cell>
          <cell r="E4" t="str">
            <v>Y</v>
          </cell>
          <cell r="F4" t="str">
            <v>Faby/Jones</v>
          </cell>
        </row>
        <row r="5">
          <cell r="A5" t="str">
            <v>180300010000</v>
          </cell>
          <cell r="B5" t="str">
            <v>BATAVIA CITY SD</v>
          </cell>
          <cell r="C5">
            <v>2383</v>
          </cell>
          <cell r="D5">
            <v>48364</v>
          </cell>
          <cell r="E5" t="str">
            <v>Y</v>
          </cell>
          <cell r="F5" t="str">
            <v>M-Palmieri/Jones</v>
          </cell>
        </row>
        <row r="6">
          <cell r="A6" t="str">
            <v>570302060000</v>
          </cell>
          <cell r="B6" t="str">
            <v>BATH CSD</v>
          </cell>
          <cell r="C6">
            <v>1549</v>
          </cell>
          <cell r="D6">
            <v>31438</v>
          </cell>
          <cell r="E6" t="str">
            <v>N</v>
          </cell>
          <cell r="F6">
            <v>0</v>
          </cell>
        </row>
        <row r="7">
          <cell r="A7" t="str">
            <v>022902040000</v>
          </cell>
          <cell r="B7" t="str">
            <v>BOLIVAR-RICHBURG CSD</v>
          </cell>
          <cell r="C7">
            <v>786</v>
          </cell>
          <cell r="D7">
            <v>15952</v>
          </cell>
          <cell r="E7" t="str">
            <v>N</v>
          </cell>
          <cell r="F7">
            <v>0</v>
          </cell>
        </row>
        <row r="8">
          <cell r="A8" t="str">
            <v>510101040000</v>
          </cell>
          <cell r="B8" t="str">
            <v>BRASHER FALLS CSD</v>
          </cell>
          <cell r="C8">
            <v>1058</v>
          </cell>
          <cell r="D8">
            <v>21473</v>
          </cell>
          <cell r="E8" t="str">
            <v>N</v>
          </cell>
          <cell r="F8">
            <v>0</v>
          </cell>
        </row>
        <row r="9">
          <cell r="A9" t="str">
            <v>161601040000</v>
          </cell>
          <cell r="B9" t="str">
            <v>BRUSHTON-MOIRA CSD</v>
          </cell>
          <cell r="C9">
            <v>785</v>
          </cell>
          <cell r="D9">
            <v>15932</v>
          </cell>
          <cell r="E9" t="str">
            <v>N</v>
          </cell>
          <cell r="F9">
            <v>0</v>
          </cell>
        </row>
        <row r="10">
          <cell r="A10" t="str">
            <v>190301040000</v>
          </cell>
          <cell r="B10" t="str">
            <v>CAIRO-DURHAM CSD</v>
          </cell>
          <cell r="C10">
            <v>1331</v>
          </cell>
          <cell r="D10">
            <v>27013</v>
          </cell>
          <cell r="E10" t="str">
            <v>Y</v>
          </cell>
          <cell r="F10" t="str">
            <v>M-Palmieri/Jones</v>
          </cell>
        </row>
        <row r="11">
          <cell r="A11" t="str">
            <v>270301040000</v>
          </cell>
          <cell r="B11" t="str">
            <v>CANAJOHARIE CSD</v>
          </cell>
          <cell r="C11">
            <v>972</v>
          </cell>
          <cell r="D11">
            <v>19727</v>
          </cell>
          <cell r="E11" t="str">
            <v>N</v>
          </cell>
          <cell r="F11">
            <v>0</v>
          </cell>
        </row>
        <row r="12">
          <cell r="A12" t="str">
            <v>571502060000</v>
          </cell>
          <cell r="B12" t="str">
            <v>CANISTEO-GREENWOOD CSD</v>
          </cell>
          <cell r="C12">
            <v>956</v>
          </cell>
          <cell r="D12">
            <v>19402</v>
          </cell>
          <cell r="E12" t="str">
            <v>Y</v>
          </cell>
          <cell r="F12" t="str">
            <v>Miller/Jones</v>
          </cell>
        </row>
        <row r="13">
          <cell r="A13" t="str">
            <v>222201060000</v>
          </cell>
          <cell r="B13" t="str">
            <v>CARTHAGE CSD</v>
          </cell>
          <cell r="C13">
            <v>3453</v>
          </cell>
          <cell r="D13">
            <v>70080</v>
          </cell>
          <cell r="E13" t="str">
            <v>N</v>
          </cell>
          <cell r="F13">
            <v>0</v>
          </cell>
        </row>
        <row r="14">
          <cell r="A14" t="str">
            <v>060401040000</v>
          </cell>
          <cell r="B14" t="str">
            <v>CASSADAGA VALLEY CSD</v>
          </cell>
          <cell r="C14">
            <v>1008</v>
          </cell>
          <cell r="D14">
            <v>20458</v>
          </cell>
          <cell r="E14" t="str">
            <v>N</v>
          </cell>
          <cell r="F14">
            <v>0</v>
          </cell>
        </row>
        <row r="15">
          <cell r="A15" t="str">
            <v>060503040000</v>
          </cell>
          <cell r="B15" t="str">
            <v>CHAUTAUQUA LAKE CSD</v>
          </cell>
          <cell r="C15">
            <v>741</v>
          </cell>
          <cell r="D15">
            <v>15039</v>
          </cell>
          <cell r="E15" t="str">
            <v>N</v>
          </cell>
          <cell r="F15">
            <v>0</v>
          </cell>
        </row>
        <row r="16">
          <cell r="A16" t="str">
            <v>650301040000</v>
          </cell>
          <cell r="B16" t="str">
            <v>CLYDE-SAVANNAH CSD</v>
          </cell>
          <cell r="C16">
            <v>843</v>
          </cell>
          <cell r="D16">
            <v>17109</v>
          </cell>
          <cell r="E16" t="str">
            <v>N</v>
          </cell>
          <cell r="F16">
            <v>0</v>
          </cell>
        </row>
        <row r="17">
          <cell r="A17" t="str">
            <v>571000010000</v>
          </cell>
          <cell r="B17" t="str">
            <v>CORNING CITY SCHOOL DISTRICT</v>
          </cell>
          <cell r="C17">
            <v>5012</v>
          </cell>
          <cell r="D17">
            <v>101721</v>
          </cell>
          <cell r="E17" t="str">
            <v>N</v>
          </cell>
          <cell r="F17">
            <v>0</v>
          </cell>
        </row>
        <row r="18">
          <cell r="A18" t="str">
            <v>110200010000</v>
          </cell>
          <cell r="B18" t="str">
            <v>CORTLAND CITY SD</v>
          </cell>
          <cell r="C18">
            <v>2659</v>
          </cell>
          <cell r="D18">
            <v>53966</v>
          </cell>
          <cell r="E18" t="str">
            <v>Y</v>
          </cell>
          <cell r="F18" t="str">
            <v>M-Palmieri/Jones</v>
          </cell>
        </row>
        <row r="19">
          <cell r="A19" t="str">
            <v>022302040000</v>
          </cell>
          <cell r="B19" t="str">
            <v>CUBA-RUSHFORD CSD</v>
          </cell>
          <cell r="C19">
            <v>822</v>
          </cell>
          <cell r="D19">
            <v>16683</v>
          </cell>
          <cell r="E19" t="str">
            <v>N</v>
          </cell>
          <cell r="F19">
            <v>0</v>
          </cell>
        </row>
        <row r="20">
          <cell r="A20" t="str">
            <v>211003040000</v>
          </cell>
          <cell r="B20" t="str">
            <v>DOLGEVILLE CSD</v>
          </cell>
          <cell r="C20">
            <v>902</v>
          </cell>
          <cell r="D20">
            <v>18307</v>
          </cell>
          <cell r="E20" t="str">
            <v>N</v>
          </cell>
          <cell r="F20">
            <v>0</v>
          </cell>
        </row>
        <row r="21">
          <cell r="A21" t="str">
            <v>680801040000</v>
          </cell>
          <cell r="B21" t="str">
            <v>DUNDEE CSD</v>
          </cell>
          <cell r="C21">
            <v>762</v>
          </cell>
          <cell r="D21">
            <v>15465</v>
          </cell>
          <cell r="E21" t="str">
            <v>N</v>
          </cell>
          <cell r="F21">
            <v>0</v>
          </cell>
        </row>
        <row r="22">
          <cell r="A22" t="str">
            <v>060800010000</v>
          </cell>
          <cell r="B22" t="str">
            <v>DUNKIRK CITY SD</v>
          </cell>
          <cell r="C22">
            <v>1981</v>
          </cell>
          <cell r="D22">
            <v>40205</v>
          </cell>
          <cell r="E22" t="str">
            <v>Y</v>
          </cell>
          <cell r="F22" t="str">
            <v>Miller/Jones</v>
          </cell>
        </row>
        <row r="23">
          <cell r="A23" t="str">
            <v>590801040000</v>
          </cell>
          <cell r="B23" t="str">
            <v>ELDRED CSD</v>
          </cell>
          <cell r="C23">
            <v>651</v>
          </cell>
          <cell r="D23">
            <v>13212</v>
          </cell>
          <cell r="E23" t="str">
            <v>N</v>
          </cell>
          <cell r="F23">
            <v>0</v>
          </cell>
        </row>
        <row r="24">
          <cell r="A24" t="str">
            <v>061101040000</v>
          </cell>
          <cell r="B24" t="str">
            <v>FALCONER CSD</v>
          </cell>
          <cell r="C24">
            <v>1220</v>
          </cell>
          <cell r="D24">
            <v>24760</v>
          </cell>
          <cell r="E24" t="str">
            <v>N</v>
          </cell>
          <cell r="F24">
            <v>0</v>
          </cell>
        </row>
        <row r="25">
          <cell r="A25" t="str">
            <v>590501060000</v>
          </cell>
          <cell r="B25" t="str">
            <v>FALLSBURG CSD</v>
          </cell>
          <cell r="C25">
            <v>1368</v>
          </cell>
          <cell r="D25">
            <v>27764</v>
          </cell>
          <cell r="E25" t="str">
            <v>Y</v>
          </cell>
          <cell r="F25" t="str">
            <v>M-Palmieri/Jones</v>
          </cell>
        </row>
        <row r="26">
          <cell r="A26" t="str">
            <v>022001040000</v>
          </cell>
          <cell r="B26" t="str">
            <v>FILLMORE CSD</v>
          </cell>
          <cell r="C26">
            <v>673</v>
          </cell>
          <cell r="D26">
            <v>13659</v>
          </cell>
          <cell r="E26" t="str">
            <v>N</v>
          </cell>
          <cell r="F26">
            <v>0</v>
          </cell>
        </row>
        <row r="27">
          <cell r="A27" t="str">
            <v>270701040000</v>
          </cell>
          <cell r="B27" t="str">
            <v>FORT PLAIN CSD</v>
          </cell>
          <cell r="C27">
            <v>799</v>
          </cell>
          <cell r="D27">
            <v>16216</v>
          </cell>
          <cell r="E27" t="str">
            <v>N</v>
          </cell>
          <cell r="F27">
            <v>0</v>
          </cell>
        </row>
        <row r="28">
          <cell r="A28" t="str">
            <v>041101040000</v>
          </cell>
          <cell r="B28" t="str">
            <v>FRANKLINVILLE CSD</v>
          </cell>
          <cell r="C28">
            <v>699</v>
          </cell>
          <cell r="D28">
            <v>14187</v>
          </cell>
          <cell r="E28" t="str">
            <v>N</v>
          </cell>
          <cell r="F28">
            <v>0</v>
          </cell>
        </row>
        <row r="29">
          <cell r="A29" t="str">
            <v>170500010000</v>
          </cell>
          <cell r="B29" t="str">
            <v>GLOVERSVILLE CITY SD</v>
          </cell>
          <cell r="C29">
            <v>2917</v>
          </cell>
          <cell r="D29">
            <v>59202</v>
          </cell>
          <cell r="E29" t="str">
            <v>Y</v>
          </cell>
          <cell r="F29" t="str">
            <v>Faby/Jones</v>
          </cell>
        </row>
        <row r="30">
          <cell r="A30" t="str">
            <v>511101060000</v>
          </cell>
          <cell r="B30" t="str">
            <v>GOUVERNEUR CSD</v>
          </cell>
          <cell r="C30">
            <v>1585</v>
          </cell>
          <cell r="D30">
            <v>32168</v>
          </cell>
          <cell r="E30" t="str">
            <v>N</v>
          </cell>
          <cell r="F30">
            <v>0</v>
          </cell>
        </row>
        <row r="31">
          <cell r="A31" t="str">
            <v>042801060000</v>
          </cell>
          <cell r="B31" t="str">
            <v>GOWANDA CSD</v>
          </cell>
          <cell r="C31">
            <v>1261</v>
          </cell>
          <cell r="D31">
            <v>25593</v>
          </cell>
          <cell r="E31" t="str">
            <v>N</v>
          </cell>
          <cell r="F31">
            <v>0</v>
          </cell>
        </row>
        <row r="32">
          <cell r="A32" t="str">
            <v>080601040000</v>
          </cell>
          <cell r="B32" t="str">
            <v>GREENE CSD</v>
          </cell>
          <cell r="C32">
            <v>1052</v>
          </cell>
          <cell r="D32">
            <v>21351</v>
          </cell>
          <cell r="E32" t="str">
            <v>N</v>
          </cell>
          <cell r="F32">
            <v>0</v>
          </cell>
        </row>
        <row r="33">
          <cell r="A33" t="str">
            <v>460701040000</v>
          </cell>
          <cell r="B33" t="str">
            <v>HANNIBAL CSD</v>
          </cell>
          <cell r="C33">
            <v>1419</v>
          </cell>
          <cell r="D33">
            <v>28799</v>
          </cell>
          <cell r="E33" t="str">
            <v>Y</v>
          </cell>
          <cell r="F33" t="str">
            <v>Jackson/Jones</v>
          </cell>
        </row>
        <row r="34">
          <cell r="A34" t="str">
            <v>030501040000</v>
          </cell>
          <cell r="B34" t="str">
            <v>HARPURSVILLE CSD</v>
          </cell>
          <cell r="C34">
            <v>803</v>
          </cell>
          <cell r="D34">
            <v>16297</v>
          </cell>
          <cell r="E34" t="str">
            <v>N</v>
          </cell>
          <cell r="F34">
            <v>0</v>
          </cell>
        </row>
        <row r="35">
          <cell r="A35" t="str">
            <v>431401040000</v>
          </cell>
          <cell r="B35" t="str">
            <v>HONEOYE CSD</v>
          </cell>
          <cell r="C35">
            <v>662</v>
          </cell>
          <cell r="D35">
            <v>13436</v>
          </cell>
          <cell r="E35" t="str">
            <v>N</v>
          </cell>
          <cell r="F35">
            <v>0</v>
          </cell>
        </row>
        <row r="36">
          <cell r="A36" t="str">
            <v>571800010000</v>
          </cell>
          <cell r="B36" t="str">
            <v>HORNELL CITY SD</v>
          </cell>
          <cell r="C36">
            <v>1774</v>
          </cell>
          <cell r="D36">
            <v>36004</v>
          </cell>
          <cell r="E36" t="str">
            <v>N</v>
          </cell>
          <cell r="F36">
            <v>0</v>
          </cell>
        </row>
        <row r="37">
          <cell r="A37" t="str">
            <v>101300010000</v>
          </cell>
          <cell r="B37" t="str">
            <v>HUDSON CITY SD</v>
          </cell>
          <cell r="C37">
            <v>1860</v>
          </cell>
          <cell r="D37">
            <v>37750</v>
          </cell>
          <cell r="E37" t="str">
            <v>Y</v>
          </cell>
          <cell r="F37" t="str">
            <v>Miller/Jones</v>
          </cell>
        </row>
        <row r="38">
          <cell r="A38" t="str">
            <v>220301060000</v>
          </cell>
          <cell r="B38" t="str">
            <v>INDIAN RIVER CSD</v>
          </cell>
          <cell r="C38">
            <v>4091</v>
          </cell>
          <cell r="D38">
            <v>83029</v>
          </cell>
          <cell r="E38" t="str">
            <v>N</v>
          </cell>
          <cell r="F38">
            <v>0</v>
          </cell>
        </row>
        <row r="39">
          <cell r="A39" t="str">
            <v>230901040000</v>
          </cell>
          <cell r="B39" t="str">
            <v>LOWVILLE ACADEMY &amp; CSD</v>
          </cell>
          <cell r="C39">
            <v>1358</v>
          </cell>
          <cell r="D39">
            <v>27561</v>
          </cell>
          <cell r="E39" t="str">
            <v>N</v>
          </cell>
          <cell r="F39">
            <v>0</v>
          </cell>
        </row>
        <row r="40">
          <cell r="A40" t="str">
            <v>161501060000</v>
          </cell>
          <cell r="B40" t="str">
            <v>MALONE CSD</v>
          </cell>
          <cell r="C40">
            <v>2212</v>
          </cell>
          <cell r="D40">
            <v>44894</v>
          </cell>
          <cell r="E40" t="str">
            <v>Y</v>
          </cell>
          <cell r="F40" t="str">
            <v>Faby/Jones</v>
          </cell>
        </row>
        <row r="41">
          <cell r="A41" t="str">
            <v>110901040000</v>
          </cell>
          <cell r="B41" t="str">
            <v>MARATHON CSD</v>
          </cell>
          <cell r="C41">
            <v>716</v>
          </cell>
          <cell r="D41">
            <v>14532</v>
          </cell>
          <cell r="E41" t="str">
            <v>N</v>
          </cell>
          <cell r="F41">
            <v>0</v>
          </cell>
        </row>
        <row r="42">
          <cell r="A42" t="str">
            <v>512001060000</v>
          </cell>
          <cell r="B42" t="str">
            <v>MASSENA CSD</v>
          </cell>
          <cell r="C42">
            <v>2833</v>
          </cell>
          <cell r="D42">
            <v>57497</v>
          </cell>
          <cell r="E42" t="str">
            <v>N</v>
          </cell>
          <cell r="F42">
            <v>0</v>
          </cell>
        </row>
        <row r="43">
          <cell r="A43" t="str">
            <v>591401060000</v>
          </cell>
          <cell r="B43" t="str">
            <v>MONTICELLO CSD</v>
          </cell>
          <cell r="C43">
            <v>3068</v>
          </cell>
          <cell r="D43">
            <v>62267</v>
          </cell>
          <cell r="E43" t="str">
            <v>N</v>
          </cell>
          <cell r="F43">
            <v>0</v>
          </cell>
        </row>
        <row r="44">
          <cell r="A44" t="str">
            <v>150901040000</v>
          </cell>
          <cell r="B44" t="str">
            <v>MORIAH CSD</v>
          </cell>
          <cell r="C44">
            <v>736</v>
          </cell>
          <cell r="D44">
            <v>14937</v>
          </cell>
          <cell r="E44" t="str">
            <v>Y</v>
          </cell>
          <cell r="F44" t="str">
            <v>Faby/Jones</v>
          </cell>
        </row>
        <row r="45">
          <cell r="A45" t="str">
            <v>610901040000</v>
          </cell>
          <cell r="B45" t="str">
            <v>NEWFIELD CSD</v>
          </cell>
          <cell r="C45">
            <v>790</v>
          </cell>
          <cell r="D45">
            <v>16033</v>
          </cell>
          <cell r="E45" t="str">
            <v>N</v>
          </cell>
          <cell r="F45">
            <v>0</v>
          </cell>
        </row>
        <row r="46">
          <cell r="A46" t="str">
            <v>651501060000</v>
          </cell>
          <cell r="B46" t="str">
            <v>NORTH ROSE-WOLCOTT CSD</v>
          </cell>
          <cell r="C46">
            <v>1306</v>
          </cell>
          <cell r="D46">
            <v>26506</v>
          </cell>
          <cell r="E46" t="str">
            <v>N</v>
          </cell>
          <cell r="F46">
            <v>0</v>
          </cell>
        </row>
        <row r="47">
          <cell r="A47" t="str">
            <v>090901040000</v>
          </cell>
          <cell r="B47" t="str">
            <v>NORTHERN ADIRONDACK CSD</v>
          </cell>
          <cell r="C47">
            <v>848</v>
          </cell>
          <cell r="D47">
            <v>17211</v>
          </cell>
          <cell r="E47" t="str">
            <v>N</v>
          </cell>
          <cell r="F47">
            <v>0</v>
          </cell>
        </row>
        <row r="48">
          <cell r="A48" t="str">
            <v>081200050000</v>
          </cell>
          <cell r="B48" t="str">
            <v>NORWICH CITY SD</v>
          </cell>
          <cell r="C48">
            <v>1886</v>
          </cell>
          <cell r="D48">
            <v>38277</v>
          </cell>
          <cell r="E48" t="str">
            <v>Y</v>
          </cell>
          <cell r="F48" t="str">
            <v>M-Palmieri/Jones</v>
          </cell>
        </row>
        <row r="49">
          <cell r="A49" t="str">
            <v>512201040000</v>
          </cell>
          <cell r="B49" t="str">
            <v>NORWOOD-NORFOLK CSD</v>
          </cell>
          <cell r="C49">
            <v>932</v>
          </cell>
          <cell r="D49">
            <v>18915</v>
          </cell>
          <cell r="E49" t="str">
            <v>Y</v>
          </cell>
          <cell r="F49" t="str">
            <v>Miller/Jones</v>
          </cell>
        </row>
        <row r="50">
          <cell r="A50" t="str">
            <v>550101040000</v>
          </cell>
          <cell r="B50" t="str">
            <v>ODESSA-MONTOUR CSD</v>
          </cell>
          <cell r="C50">
            <v>746</v>
          </cell>
          <cell r="D50">
            <v>15140</v>
          </cell>
          <cell r="E50" t="str">
            <v>N</v>
          </cell>
          <cell r="F50">
            <v>0</v>
          </cell>
        </row>
        <row r="51">
          <cell r="A51" t="str">
            <v>512300010000</v>
          </cell>
          <cell r="B51" t="str">
            <v>OGDENSBURG CITY SCHOOL DISTRICT</v>
          </cell>
          <cell r="C51">
            <v>1601</v>
          </cell>
          <cell r="D51">
            <v>32493</v>
          </cell>
          <cell r="E51" t="str">
            <v>N</v>
          </cell>
          <cell r="F51">
            <v>0</v>
          </cell>
        </row>
        <row r="52">
          <cell r="A52" t="str">
            <v>042400010000</v>
          </cell>
          <cell r="B52" t="str">
            <v>OLEAN CITY SD</v>
          </cell>
          <cell r="C52">
            <v>2140</v>
          </cell>
          <cell r="D52">
            <v>43432</v>
          </cell>
          <cell r="E52" t="str">
            <v>Y</v>
          </cell>
          <cell r="F52" t="str">
            <v>Faby/Jones</v>
          </cell>
        </row>
        <row r="53">
          <cell r="A53" t="str">
            <v>081501040000</v>
          </cell>
          <cell r="B53" t="str">
            <v>OXFORD ACADEMY CSD</v>
          </cell>
          <cell r="C53">
            <v>746</v>
          </cell>
          <cell r="D53">
            <v>15140</v>
          </cell>
          <cell r="E53" t="str">
            <v>Y</v>
          </cell>
          <cell r="F53" t="str">
            <v>Jackson/Jones</v>
          </cell>
        </row>
        <row r="54">
          <cell r="A54" t="str">
            <v>060601040000</v>
          </cell>
          <cell r="B54" t="str">
            <v>PINE VALLEY CSD (SOUTH DAYTON)</v>
          </cell>
          <cell r="C54">
            <v>604</v>
          </cell>
          <cell r="D54">
            <v>12258</v>
          </cell>
          <cell r="E54" t="str">
            <v>N</v>
          </cell>
          <cell r="F54">
            <v>0</v>
          </cell>
        </row>
        <row r="55">
          <cell r="A55" t="str">
            <v>091200010000</v>
          </cell>
          <cell r="B55" t="str">
            <v>PLATTSBURGH CITY SD</v>
          </cell>
          <cell r="C55">
            <v>1813</v>
          </cell>
          <cell r="D55">
            <v>36796</v>
          </cell>
          <cell r="E55" t="str">
            <v>N</v>
          </cell>
          <cell r="F55">
            <v>0</v>
          </cell>
        </row>
        <row r="56">
          <cell r="A56" t="str">
            <v>461801040000</v>
          </cell>
          <cell r="B56" t="str">
            <v>PULASKI CSD</v>
          </cell>
          <cell r="C56">
            <v>1087</v>
          </cell>
          <cell r="D56">
            <v>22061</v>
          </cell>
          <cell r="E56" t="str">
            <v>N</v>
          </cell>
          <cell r="F56">
            <v>0</v>
          </cell>
        </row>
        <row r="57">
          <cell r="A57" t="str">
            <v>043001040000</v>
          </cell>
          <cell r="B57" t="str">
            <v>RANDOLPH CSD</v>
          </cell>
          <cell r="C57">
            <v>888</v>
          </cell>
          <cell r="D57">
            <v>18022</v>
          </cell>
          <cell r="E57" t="str">
            <v>N</v>
          </cell>
          <cell r="F57">
            <v>0</v>
          </cell>
        </row>
        <row r="58">
          <cell r="A58" t="str">
            <v>043200050000</v>
          </cell>
          <cell r="B58" t="str">
            <v>SALAMANCA CITY SD</v>
          </cell>
          <cell r="C58">
            <v>1253</v>
          </cell>
          <cell r="D58">
            <v>25430</v>
          </cell>
          <cell r="E58" t="str">
            <v>N</v>
          </cell>
          <cell r="F58">
            <v>0</v>
          </cell>
        </row>
        <row r="59">
          <cell r="A59" t="str">
            <v>161201040000</v>
          </cell>
          <cell r="B59" t="str">
            <v>SALMON RIVER CSD</v>
          </cell>
          <cell r="C59">
            <v>1451</v>
          </cell>
          <cell r="D59">
            <v>29449</v>
          </cell>
          <cell r="E59" t="str">
            <v>Y</v>
          </cell>
          <cell r="F59" t="str">
            <v>Faby/Jones</v>
          </cell>
        </row>
        <row r="60">
          <cell r="A60" t="str">
            <v>461901040000</v>
          </cell>
          <cell r="B60" t="str">
            <v>SANDY CREEK CSD</v>
          </cell>
          <cell r="C60">
            <v>815</v>
          </cell>
          <cell r="D60">
            <v>16541</v>
          </cell>
          <cell r="E60" t="str">
            <v>N</v>
          </cell>
          <cell r="F60">
            <v>0</v>
          </cell>
        </row>
        <row r="61">
          <cell r="A61" t="str">
            <v>121601060000</v>
          </cell>
          <cell r="B61" t="str">
            <v>SIDNEY CSD</v>
          </cell>
          <cell r="C61">
            <v>1059</v>
          </cell>
          <cell r="D61">
            <v>21493</v>
          </cell>
          <cell r="E61" t="str">
            <v>Y</v>
          </cell>
          <cell r="F61" t="str">
            <v>Almela/Jones</v>
          </cell>
        </row>
        <row r="62">
          <cell r="A62" t="str">
            <v>061501040000</v>
          </cell>
          <cell r="B62" t="str">
            <v>SILVER CREEK CSD</v>
          </cell>
          <cell r="C62">
            <v>1064</v>
          </cell>
          <cell r="D62">
            <v>21594</v>
          </cell>
          <cell r="E62" t="str">
            <v>N</v>
          </cell>
          <cell r="F62">
            <v>0</v>
          </cell>
        </row>
        <row r="63">
          <cell r="A63" t="str">
            <v>651201060000</v>
          </cell>
          <cell r="B63" t="str">
            <v>SODUS CSD</v>
          </cell>
          <cell r="C63">
            <v>1102</v>
          </cell>
          <cell r="D63">
            <v>22366</v>
          </cell>
          <cell r="E63" t="str">
            <v>N</v>
          </cell>
          <cell r="F63">
            <v>0</v>
          </cell>
        </row>
        <row r="64">
          <cell r="A64" t="str">
            <v>591502040000</v>
          </cell>
          <cell r="B64" t="str">
            <v>SULLIVAN WEST CSD</v>
          </cell>
          <cell r="C64">
            <v>1172</v>
          </cell>
          <cell r="D64">
            <v>23786</v>
          </cell>
          <cell r="E64" t="str">
            <v>N</v>
          </cell>
          <cell r="F64">
            <v>0</v>
          </cell>
        </row>
        <row r="65">
          <cell r="A65" t="str">
            <v>151501060000</v>
          </cell>
          <cell r="B65" t="str">
            <v>TICONDEROGA CSD</v>
          </cell>
          <cell r="C65">
            <v>778</v>
          </cell>
          <cell r="D65">
            <v>15790</v>
          </cell>
          <cell r="E65" t="str">
            <v>N</v>
          </cell>
          <cell r="F65">
            <v>0</v>
          </cell>
        </row>
        <row r="66">
          <cell r="A66" t="str">
            <v>591201040000</v>
          </cell>
          <cell r="B66" t="str">
            <v>TRI-VALLEY CSD</v>
          </cell>
          <cell r="C66">
            <v>1089</v>
          </cell>
          <cell r="D66">
            <v>22102</v>
          </cell>
          <cell r="E66" t="str">
            <v>N</v>
          </cell>
          <cell r="F66">
            <v>0</v>
          </cell>
        </row>
        <row r="67">
          <cell r="A67" t="str">
            <v>081003040000</v>
          </cell>
          <cell r="B67" t="str">
            <v>UNADILLA VALLEY CSD</v>
          </cell>
          <cell r="C67">
            <v>768</v>
          </cell>
          <cell r="D67">
            <v>15587</v>
          </cell>
          <cell r="E67" t="str">
            <v>N</v>
          </cell>
          <cell r="F67">
            <v>0</v>
          </cell>
        </row>
        <row r="68">
          <cell r="A68" t="str">
            <v>121901040000</v>
          </cell>
          <cell r="B68" t="str">
            <v>WALTON CSD</v>
          </cell>
          <cell r="C68">
            <v>964</v>
          </cell>
          <cell r="D68">
            <v>19565</v>
          </cell>
          <cell r="E68" t="str">
            <v>N</v>
          </cell>
          <cell r="F68">
            <v>0</v>
          </cell>
        </row>
        <row r="69">
          <cell r="A69" t="str">
            <v>561006060000</v>
          </cell>
          <cell r="B69" t="str">
            <v>WATERLOO CSD</v>
          </cell>
          <cell r="C69">
            <v>1710</v>
          </cell>
          <cell r="D69">
            <v>34705</v>
          </cell>
          <cell r="E69" t="str">
            <v>N</v>
          </cell>
          <cell r="F69">
            <v>0</v>
          </cell>
        </row>
        <row r="70">
          <cell r="A70" t="str">
            <v>022601060000</v>
          </cell>
          <cell r="B70" t="str">
            <v>WELLSVILLE CSD</v>
          </cell>
          <cell r="C70">
            <v>1229</v>
          </cell>
          <cell r="D70">
            <v>24943</v>
          </cell>
          <cell r="E70" t="str">
            <v>Y</v>
          </cell>
          <cell r="F70" t="str">
            <v>Miller/Jones</v>
          </cell>
        </row>
        <row r="71">
          <cell r="A71" t="str">
            <v>062901040000</v>
          </cell>
          <cell r="B71" t="str">
            <v>WESTFIELD CSD</v>
          </cell>
          <cell r="C71">
            <v>711</v>
          </cell>
          <cell r="D71">
            <v>14430</v>
          </cell>
          <cell r="E71" t="str">
            <v>N</v>
          </cell>
          <cell r="F71">
            <v>0</v>
          </cell>
        </row>
        <row r="72">
          <cell r="A72" t="str">
            <v>641701060000</v>
          </cell>
          <cell r="B72" t="str">
            <v>WHITEHALL CSD</v>
          </cell>
          <cell r="C72">
            <v>761</v>
          </cell>
          <cell r="D72">
            <v>15445</v>
          </cell>
          <cell r="E72" t="str">
            <v>N</v>
          </cell>
          <cell r="F72">
            <v>0</v>
          </cell>
        </row>
      </sheetData>
      <sheetData sheetId="12">
        <row r="1">
          <cell r="A1" t="str">
            <v>LEA BEDS</v>
          </cell>
          <cell r="B1" t="str">
            <v>LEA NAME</v>
          </cell>
          <cell r="C1" t="str">
            <v>Reviewer (8/23/13)</v>
          </cell>
          <cell r="D1" t="str">
            <v>LOC</v>
          </cell>
          <cell r="E1" t="str">
            <v>Type</v>
          </cell>
          <cell r="F1">
            <v>0</v>
          </cell>
          <cell r="G1" t="str">
            <v># Focus</v>
          </cell>
          <cell r="H1" t="str">
            <v># Priority</v>
          </cell>
        </row>
        <row r="2">
          <cell r="A2" t="str">
            <v>304000010040-1744</v>
          </cell>
          <cell r="B2" t="str">
            <v>NYC - BOARD OF EDUCATION (EVALUATION SVC-1744)</v>
          </cell>
          <cell r="C2" t="str">
            <v>Lutringer/Spann</v>
          </cell>
          <cell r="D2" t="str">
            <v>NYC</v>
          </cell>
          <cell r="E2" t="str">
            <v>Focus/AUDIT</v>
          </cell>
          <cell r="F2">
            <v>0</v>
          </cell>
          <cell r="G2">
            <v>0</v>
          </cell>
        </row>
        <row r="3">
          <cell r="A3" t="str">
            <v>303500010035-1722</v>
          </cell>
          <cell r="B3" t="str">
            <v>NYC - DEP CHANC (PUBLIC SCHOOL CHOICE-1722)</v>
          </cell>
          <cell r="C3" t="str">
            <v>Lutringer/Spann</v>
          </cell>
          <cell r="D3" t="str">
            <v>NYC</v>
          </cell>
          <cell r="E3" t="str">
            <v>Focus/AUDIT</v>
          </cell>
          <cell r="G3">
            <v>232</v>
          </cell>
          <cell r="H3">
            <v>126</v>
          </cell>
        </row>
        <row r="4">
          <cell r="A4" t="str">
            <v>305100010051-1734</v>
          </cell>
          <cell r="B4" t="str">
            <v>NYC - DEP CHANC INSTR (ADMIN SUPPORT-1734)</v>
          </cell>
          <cell r="C4" t="str">
            <v>Lutringer/Spann</v>
          </cell>
          <cell r="D4" t="str">
            <v>NYC</v>
          </cell>
          <cell r="E4" t="str">
            <v>Focus/AUDIT</v>
          </cell>
          <cell r="F4">
            <v>0</v>
          </cell>
          <cell r="G4">
            <v>0</v>
          </cell>
        </row>
        <row r="5">
          <cell r="A5" t="str">
            <v>305100010051-1726</v>
          </cell>
          <cell r="B5" t="str">
            <v>NYC - DEP CHANC INSTR (DELINQUENT-1726)</v>
          </cell>
          <cell r="C5" t="str">
            <v>Lutringer/Spann</v>
          </cell>
          <cell r="D5" t="str">
            <v>NYC</v>
          </cell>
          <cell r="E5" t="str">
            <v>Focus/AUDIT</v>
          </cell>
          <cell r="F5">
            <v>0</v>
          </cell>
          <cell r="G5">
            <v>0</v>
          </cell>
        </row>
        <row r="6">
          <cell r="A6" t="str">
            <v>305100010051-1921</v>
          </cell>
          <cell r="B6" t="str">
            <v>NYC - DEP CHANC INSTR (NEGLECTED-1921)</v>
          </cell>
          <cell r="C6" t="str">
            <v>Lutringer/Spann</v>
          </cell>
          <cell r="D6" t="str">
            <v>NYC</v>
          </cell>
          <cell r="E6" t="str">
            <v>Focus/AUDIT</v>
          </cell>
          <cell r="F6">
            <v>0</v>
          </cell>
          <cell r="G6">
            <v>0</v>
          </cell>
        </row>
        <row r="7">
          <cell r="A7" t="str">
            <v>305100010051-1742</v>
          </cell>
          <cell r="B7" t="str">
            <v>NYC - DEP CHANC INSTR (PRE-K-1742)</v>
          </cell>
          <cell r="C7" t="str">
            <v>Lutringer/Spann</v>
          </cell>
          <cell r="D7" t="str">
            <v>NYC</v>
          </cell>
          <cell r="E7" t="str">
            <v>Focus/AUDIT</v>
          </cell>
          <cell r="F7">
            <v>0</v>
          </cell>
          <cell r="G7">
            <v>0</v>
          </cell>
        </row>
        <row r="8">
          <cell r="A8" t="str">
            <v>305100010051-1723</v>
          </cell>
          <cell r="B8" t="str">
            <v>NYC - DEP CHANC INSTR (PRIORITY/FOCUS SWP-1723)</v>
          </cell>
          <cell r="C8" t="str">
            <v>Lutringer/Spann</v>
          </cell>
          <cell r="D8" t="str">
            <v>NYC</v>
          </cell>
          <cell r="E8" t="str">
            <v>Focus/AUDIT</v>
          </cell>
          <cell r="F8">
            <v>0</v>
          </cell>
          <cell r="G8">
            <v>0</v>
          </cell>
        </row>
        <row r="9">
          <cell r="A9" t="str">
            <v>305100010051-1724</v>
          </cell>
          <cell r="B9" t="str">
            <v>NYC - DEP CHANC INSTR (PRIORITY/FOCUS TAS-1724)</v>
          </cell>
          <cell r="C9" t="str">
            <v>Lutringer/Spann</v>
          </cell>
          <cell r="D9" t="str">
            <v>NYC</v>
          </cell>
          <cell r="E9" t="str">
            <v>Focus/AUDIT</v>
          </cell>
          <cell r="F9">
            <v>0</v>
          </cell>
          <cell r="G9">
            <v>0</v>
          </cell>
        </row>
        <row r="10">
          <cell r="A10" t="str">
            <v>305100010051-1736</v>
          </cell>
          <cell r="B10" t="str">
            <v>NYC - DEP CHANC INSTR (SES-1736)</v>
          </cell>
          <cell r="C10" t="str">
            <v>Lutringer/Spann</v>
          </cell>
          <cell r="D10" t="str">
            <v>NYC</v>
          </cell>
          <cell r="E10" t="str">
            <v>Focus/AUDIT</v>
          </cell>
          <cell r="F10">
            <v>0</v>
          </cell>
          <cell r="G10">
            <v>0</v>
          </cell>
        </row>
        <row r="11">
          <cell r="A11" t="str">
            <v>305100010051-1733</v>
          </cell>
          <cell r="B11" t="str">
            <v>NYC - DEP CHANC INSTR (STH NT1/HOMELESS-1733)</v>
          </cell>
          <cell r="C11" t="str">
            <v>Lutringer/Spann</v>
          </cell>
          <cell r="D11" t="str">
            <v>NYC</v>
          </cell>
          <cell r="E11" t="str">
            <v>Focus/AUDIT</v>
          </cell>
          <cell r="F11">
            <v>0</v>
          </cell>
          <cell r="G11">
            <v>0</v>
          </cell>
        </row>
        <row r="12">
          <cell r="A12" t="str">
            <v>305100010051-1729</v>
          </cell>
          <cell r="B12" t="str">
            <v>NYC - DEP CHANC INSTR (SWP-1729)</v>
          </cell>
          <cell r="C12" t="str">
            <v>Lutringer/Spann</v>
          </cell>
          <cell r="D12" t="str">
            <v>NYC</v>
          </cell>
          <cell r="E12" t="str">
            <v>Focus/AUDIT</v>
          </cell>
          <cell r="F12">
            <v>0</v>
          </cell>
          <cell r="G12">
            <v>0</v>
          </cell>
        </row>
        <row r="13">
          <cell r="A13" t="str">
            <v>305100010051-1731</v>
          </cell>
          <cell r="B13" t="str">
            <v>NYC - DEP CHANC INSTR (TAS-1731)</v>
          </cell>
          <cell r="C13" t="str">
            <v>Lutringer/Spann</v>
          </cell>
          <cell r="D13" t="str">
            <v>NYC</v>
          </cell>
          <cell r="E13" t="str">
            <v>Focus/AUDIT</v>
          </cell>
          <cell r="F13">
            <v>0</v>
          </cell>
          <cell r="G13">
            <v>0</v>
          </cell>
        </row>
        <row r="14">
          <cell r="A14" t="str">
            <v>304600010046-1727</v>
          </cell>
          <cell r="B14" t="str">
            <v>NYC - DIV OF HUMAN RESOURCES (T1 BILINGUAL-1727)</v>
          </cell>
          <cell r="C14" t="str">
            <v>Lutringer/Spann</v>
          </cell>
          <cell r="D14" t="str">
            <v>NYC</v>
          </cell>
          <cell r="E14" t="str">
            <v>Focus/AUDIT</v>
          </cell>
          <cell r="F14">
            <v>0</v>
          </cell>
          <cell r="G14">
            <v>0</v>
          </cell>
        </row>
        <row r="15">
          <cell r="A15" t="str">
            <v>306400010064-1732</v>
          </cell>
          <cell r="B15" t="str">
            <v>NYC - NONPUBLIC SCHOOL PROG (1732)</v>
          </cell>
          <cell r="C15" t="str">
            <v>Lutringer/Spann</v>
          </cell>
          <cell r="D15" t="str">
            <v>NYC</v>
          </cell>
          <cell r="E15" t="str">
            <v>Focus/AUDIT</v>
          </cell>
          <cell r="F15">
            <v>0</v>
          </cell>
          <cell r="G15">
            <v>0</v>
          </cell>
        </row>
        <row r="16">
          <cell r="A16" t="str">
            <v>310400860993</v>
          </cell>
          <cell r="B16" t="str">
            <v>Achievement First Aspire Charter School</v>
          </cell>
          <cell r="C16" t="str">
            <v>Albarracin</v>
          </cell>
          <cell r="D16" t="str">
            <v>NYC</v>
          </cell>
          <cell r="E16" t="str">
            <v>13-14 NEW CS</v>
          </cell>
          <cell r="F16" t="str">
            <v>#N/A</v>
          </cell>
          <cell r="G16">
            <v>0</v>
          </cell>
          <cell r="H16">
            <v>0</v>
          </cell>
        </row>
        <row r="17">
          <cell r="A17" t="str">
            <v>333200861045</v>
          </cell>
          <cell r="B17" t="str">
            <v>Achievement First Central Brooklyn Charter School</v>
          </cell>
          <cell r="C17" t="str">
            <v>Albarracin</v>
          </cell>
          <cell r="D17" t="str">
            <v>NYC</v>
          </cell>
          <cell r="E17" t="str">
            <v>13-14 NEW CS</v>
          </cell>
          <cell r="F17" t="str">
            <v>#N/A</v>
          </cell>
          <cell r="G17">
            <v>0</v>
          </cell>
          <cell r="H17">
            <v>0</v>
          </cell>
        </row>
        <row r="18">
          <cell r="A18" t="str">
            <v>333200861059</v>
          </cell>
          <cell r="B18" t="str">
            <v>Math, Engineering, &amp; Science Academy CS</v>
          </cell>
          <cell r="C18" t="str">
            <v>Albarracin</v>
          </cell>
          <cell r="D18" t="str">
            <v>NYC</v>
          </cell>
          <cell r="E18" t="str">
            <v>13-14 NEW CS</v>
          </cell>
          <cell r="F18" t="str">
            <v>#N/A</v>
          </cell>
          <cell r="G18">
            <v>0</v>
          </cell>
          <cell r="H18">
            <v>0</v>
          </cell>
        </row>
        <row r="19">
          <cell r="A19" t="str">
            <v>320800861044</v>
          </cell>
          <cell r="B19" t="str">
            <v xml:space="preserve">Success Academy CS - Bronx* 3 </v>
          </cell>
          <cell r="C19" t="str">
            <v>Albarracin</v>
          </cell>
          <cell r="D19" t="str">
            <v>NYC</v>
          </cell>
          <cell r="E19" t="str">
            <v>13-14 NEW CS</v>
          </cell>
          <cell r="F19" t="str">
            <v>#N/A</v>
          </cell>
          <cell r="G19">
            <v>0</v>
          </cell>
          <cell r="H19">
            <v>0</v>
          </cell>
        </row>
        <row r="20">
          <cell r="A20" t="str">
            <v>331300861039</v>
          </cell>
          <cell r="B20" t="str">
            <v xml:space="preserve">Success Academy CS - Brooklyn 5 - Fort Greene </v>
          </cell>
          <cell r="C20" t="str">
            <v>Albarracin</v>
          </cell>
          <cell r="D20" t="str">
            <v>NYC</v>
          </cell>
          <cell r="E20" t="str">
            <v>13-14 NEW CS</v>
          </cell>
          <cell r="F20" t="str">
            <v>#N/A</v>
          </cell>
          <cell r="G20">
            <v>0</v>
          </cell>
          <cell r="H20">
            <v>0</v>
          </cell>
        </row>
        <row r="21">
          <cell r="A21" t="str">
            <v>331700861040</v>
          </cell>
          <cell r="B21" t="str">
            <v xml:space="preserve">Success Academy CS - Brooklyn 6 - Prospect Heights </v>
          </cell>
          <cell r="C21" t="str">
            <v>Albarracin</v>
          </cell>
          <cell r="D21" t="str">
            <v>NYC</v>
          </cell>
          <cell r="E21" t="str">
            <v>13-14 NEW CS</v>
          </cell>
          <cell r="F21" t="str">
            <v>#N/A</v>
          </cell>
          <cell r="G21">
            <v>0</v>
          </cell>
          <cell r="H21">
            <v>0</v>
          </cell>
        </row>
        <row r="22">
          <cell r="A22" t="str">
            <v>331700861041</v>
          </cell>
          <cell r="B22" t="str">
            <v xml:space="preserve">Success Academy CS - Brooklyn 7 - Crown Heights </v>
          </cell>
          <cell r="C22" t="str">
            <v>Albarracin</v>
          </cell>
          <cell r="D22" t="str">
            <v>NYC</v>
          </cell>
          <cell r="E22" t="str">
            <v>13-14 NEW CS</v>
          </cell>
          <cell r="F22" t="str">
            <v>#N/A</v>
          </cell>
          <cell r="G22">
            <v>0</v>
          </cell>
          <cell r="H22">
            <v>0</v>
          </cell>
        </row>
        <row r="23">
          <cell r="A23" t="str">
            <v>310200861042</v>
          </cell>
          <cell r="B23" t="str">
            <v>Success Academy CS - Manhattan 1 - Union Square</v>
          </cell>
          <cell r="C23" t="str">
            <v>Albarracin</v>
          </cell>
          <cell r="D23" t="str">
            <v>NYC</v>
          </cell>
          <cell r="E23" t="str">
            <v>13-14 NEW CS</v>
          </cell>
          <cell r="F23" t="str">
            <v>#N/A</v>
          </cell>
          <cell r="G23">
            <v>0</v>
          </cell>
          <cell r="H23">
            <v>0</v>
          </cell>
        </row>
        <row r="24">
          <cell r="A24" t="str">
            <v>310200861043</v>
          </cell>
          <cell r="B24" t="str">
            <v xml:space="preserve">Success Academy CS - Manhattan 2 - Hell's Kitchen </v>
          </cell>
          <cell r="C24" t="str">
            <v>Albarracin</v>
          </cell>
          <cell r="D24" t="str">
            <v>NYC</v>
          </cell>
          <cell r="E24" t="str">
            <v>13-14 NEW CS</v>
          </cell>
          <cell r="F24" t="str">
            <v>#N/A</v>
          </cell>
          <cell r="G24">
            <v>0</v>
          </cell>
          <cell r="H24">
            <v>0</v>
          </cell>
        </row>
        <row r="25">
          <cell r="A25" t="str">
            <v>331300861056</v>
          </cell>
          <cell r="B25" t="str">
            <v>Unity Preparatory CS of Brooklyn</v>
          </cell>
          <cell r="C25" t="str">
            <v>Albarracin</v>
          </cell>
          <cell r="D25" t="str">
            <v>NYC</v>
          </cell>
          <cell r="E25" t="str">
            <v>13-14 NEW CS</v>
          </cell>
          <cell r="F25" t="str">
            <v>#N/A</v>
          </cell>
          <cell r="G25">
            <v>0</v>
          </cell>
          <cell r="H25">
            <v>0</v>
          </cell>
        </row>
        <row r="26">
          <cell r="A26" t="str">
            <v>320700861014</v>
          </cell>
          <cell r="B26" t="str">
            <v>Brilla College Preparatory Charter School</v>
          </cell>
          <cell r="C26" t="str">
            <v>Gans</v>
          </cell>
          <cell r="D26" t="str">
            <v>NYC</v>
          </cell>
          <cell r="E26" t="str">
            <v>13-14 NEW CS</v>
          </cell>
          <cell r="F26" t="str">
            <v>#N/A</v>
          </cell>
          <cell r="G26">
            <v>0</v>
          </cell>
          <cell r="H26">
            <v>0</v>
          </cell>
        </row>
        <row r="27">
          <cell r="A27" t="str">
            <v>331800861033</v>
          </cell>
          <cell r="B27" t="str">
            <v>Canarsie Ascend Charter School</v>
          </cell>
          <cell r="C27" t="str">
            <v>Gans</v>
          </cell>
          <cell r="D27" t="str">
            <v>NYC</v>
          </cell>
          <cell r="E27" t="str">
            <v>13-14 NEW CS</v>
          </cell>
          <cell r="F27" t="str">
            <v>#N/A</v>
          </cell>
          <cell r="G27">
            <v>0</v>
          </cell>
          <cell r="H27">
            <v>0</v>
          </cell>
        </row>
        <row r="28">
          <cell r="A28" t="str">
            <v>331400861036</v>
          </cell>
          <cell r="B28" t="str">
            <v>Citizens of the World Charter School 1</v>
          </cell>
          <cell r="C28" t="str">
            <v>Gans</v>
          </cell>
          <cell r="D28" t="str">
            <v>NYC</v>
          </cell>
          <cell r="E28" t="str">
            <v>13-14 NEW CS</v>
          </cell>
          <cell r="F28" t="str">
            <v>#N/A</v>
          </cell>
          <cell r="G28">
            <v>0</v>
          </cell>
          <cell r="H28">
            <v>0</v>
          </cell>
        </row>
        <row r="29">
          <cell r="A29" t="str">
            <v>331400861037</v>
          </cell>
          <cell r="B29" t="str">
            <v>Citizens of the World Charter School 2</v>
          </cell>
          <cell r="C29" t="str">
            <v>Gans</v>
          </cell>
          <cell r="D29" t="str">
            <v>NYC</v>
          </cell>
          <cell r="E29" t="str">
            <v>13-14 NEW CS</v>
          </cell>
          <cell r="F29" t="str">
            <v>#N/A</v>
          </cell>
          <cell r="G29">
            <v>0</v>
          </cell>
          <cell r="H29">
            <v>0</v>
          </cell>
        </row>
        <row r="30">
          <cell r="A30" t="str">
            <v>310300861034</v>
          </cell>
          <cell r="B30" t="str">
            <v>Harlem Hebrew Language Academy CS</v>
          </cell>
          <cell r="C30" t="str">
            <v>Gans</v>
          </cell>
          <cell r="D30" t="str">
            <v>NYC</v>
          </cell>
          <cell r="E30" t="str">
            <v>13-14 NEW CS</v>
          </cell>
          <cell r="F30" t="str">
            <v>#N/A</v>
          </cell>
          <cell r="G30">
            <v>0</v>
          </cell>
          <cell r="H30">
            <v>0</v>
          </cell>
        </row>
        <row r="31">
          <cell r="A31" t="str">
            <v>331300861054</v>
          </cell>
          <cell r="B31" t="str">
            <v>New Visions Charter HS for Adv Math &amp; Science III</v>
          </cell>
          <cell r="C31" t="str">
            <v>Gans</v>
          </cell>
          <cell r="D31" t="str">
            <v>NYC</v>
          </cell>
          <cell r="E31" t="str">
            <v>13-14 NEW CS</v>
          </cell>
          <cell r="F31" t="str">
            <v>#N/A</v>
          </cell>
          <cell r="G31">
            <v>0</v>
          </cell>
          <cell r="H31">
            <v>0</v>
          </cell>
        </row>
        <row r="32">
          <cell r="A32" t="str">
            <v>331300861052</v>
          </cell>
          <cell r="B32" t="str">
            <v>New Visions Charter HS for the Humanities III</v>
          </cell>
          <cell r="C32" t="str">
            <v>Gans</v>
          </cell>
          <cell r="D32" t="str">
            <v>NYC</v>
          </cell>
          <cell r="E32" t="str">
            <v>13-14 NEW CS</v>
          </cell>
          <cell r="F32" t="str">
            <v>#N/A</v>
          </cell>
          <cell r="G32">
            <v>0</v>
          </cell>
          <cell r="H32">
            <v>0</v>
          </cell>
        </row>
        <row r="33">
          <cell r="A33" t="str">
            <v>310300860871</v>
          </cell>
          <cell r="B33" t="str">
            <v>OPPORTUNITY CHARTER SCHOOL</v>
          </cell>
          <cell r="C33" t="str">
            <v>Gans</v>
          </cell>
          <cell r="D33" t="str">
            <v>NYC</v>
          </cell>
          <cell r="E33" t="str">
            <v>Focus CS</v>
          </cell>
          <cell r="F33" t="str">
            <v>Focus</v>
          </cell>
          <cell r="G33">
            <v>1</v>
          </cell>
          <cell r="H33">
            <v>0</v>
          </cell>
        </row>
        <row r="34">
          <cell r="A34" t="str">
            <v>310500860928</v>
          </cell>
          <cell r="B34" t="str">
            <v>ST HOPE LEADERSHIP ACAD CHARTER SCH</v>
          </cell>
          <cell r="C34" t="str">
            <v>Gans</v>
          </cell>
          <cell r="D34" t="str">
            <v>NYC</v>
          </cell>
          <cell r="E34" t="str">
            <v>Focus CS</v>
          </cell>
          <cell r="F34" t="str">
            <v>Focus</v>
          </cell>
          <cell r="G34">
            <v>1</v>
          </cell>
          <cell r="H34">
            <v>0</v>
          </cell>
        </row>
        <row r="35">
          <cell r="A35" t="str">
            <v>331500860953</v>
          </cell>
          <cell r="B35" t="str">
            <v>SUMMIT ACADEMY CHARTER SCHOOL</v>
          </cell>
          <cell r="C35" t="str">
            <v>Gans</v>
          </cell>
          <cell r="D35" t="str">
            <v>NYC</v>
          </cell>
          <cell r="E35" t="str">
            <v>Focus CS</v>
          </cell>
          <cell r="F35" t="str">
            <v>Focus</v>
          </cell>
          <cell r="G35">
            <v>1</v>
          </cell>
          <cell r="H35">
            <v>0</v>
          </cell>
        </row>
        <row r="36">
          <cell r="A36" t="str">
            <v>331400860865</v>
          </cell>
          <cell r="B36" t="str">
            <v>WILLIAMSBURG CHARTER HIGH SCHOOL</v>
          </cell>
          <cell r="C36" t="str">
            <v>Gans</v>
          </cell>
          <cell r="D36" t="str">
            <v>NYC</v>
          </cell>
          <cell r="E36" t="str">
            <v>Priority CS</v>
          </cell>
          <cell r="F36" t="str">
            <v>#N/A</v>
          </cell>
          <cell r="G36" t="str">
            <v>Priority only</v>
          </cell>
          <cell r="H36">
            <v>1</v>
          </cell>
        </row>
        <row r="37">
          <cell r="A37" t="str">
            <v>320900861030</v>
          </cell>
          <cell r="B37" t="str">
            <v>Icahn Charter School #7</v>
          </cell>
          <cell r="C37" t="str">
            <v>Spann</v>
          </cell>
          <cell r="D37" t="str">
            <v>NYC</v>
          </cell>
          <cell r="E37" t="str">
            <v>13-14 NEW CS</v>
          </cell>
          <cell r="F37" t="str">
            <v>#N/A</v>
          </cell>
          <cell r="G37">
            <v>0</v>
          </cell>
          <cell r="H37">
            <v>0</v>
          </cell>
        </row>
        <row r="38">
          <cell r="A38" t="str">
            <v>331500861016</v>
          </cell>
          <cell r="B38" t="str">
            <v>New American Academy CS (The)</v>
          </cell>
          <cell r="C38" t="str">
            <v>Spann</v>
          </cell>
          <cell r="D38" t="str">
            <v>NYC</v>
          </cell>
          <cell r="E38" t="str">
            <v>13-14 NEW CS</v>
          </cell>
          <cell r="F38" t="str">
            <v>#N/A</v>
          </cell>
          <cell r="G38">
            <v>0</v>
          </cell>
          <cell r="H38">
            <v>0</v>
          </cell>
        </row>
        <row r="39">
          <cell r="A39" t="str">
            <v>280201030000</v>
          </cell>
          <cell r="B39" t="str">
            <v>HEMPSTEAD UFSD</v>
          </cell>
          <cell r="C39" t="str">
            <v>Spann</v>
          </cell>
          <cell r="D39" t="str">
            <v>ROS</v>
          </cell>
          <cell r="E39" t="str">
            <v>Focus District</v>
          </cell>
          <cell r="F39" t="str">
            <v>Focus</v>
          </cell>
          <cell r="G39">
            <v>5</v>
          </cell>
          <cell r="H39">
            <v>1</v>
          </cell>
        </row>
        <row r="40">
          <cell r="A40" t="str">
            <v>580109020000</v>
          </cell>
          <cell r="B40" t="str">
            <v>WYANDANCH UFSD</v>
          </cell>
          <cell r="C40" t="str">
            <v>Spann</v>
          </cell>
          <cell r="D40" t="str">
            <v>ROS</v>
          </cell>
          <cell r="E40" t="str">
            <v>Focus District</v>
          </cell>
          <cell r="F40" t="str">
            <v>Focus</v>
          </cell>
          <cell r="G40">
            <v>2</v>
          </cell>
          <cell r="H40">
            <v>1</v>
          </cell>
        </row>
        <row r="41">
          <cell r="A41" t="str">
            <v>331500861011</v>
          </cell>
          <cell r="B41" t="str">
            <v>Brooklyn Urban Garden Charter School</v>
          </cell>
          <cell r="C41" t="str">
            <v>Wrona</v>
          </cell>
          <cell r="D41" t="str">
            <v>NYC</v>
          </cell>
          <cell r="E41" t="str">
            <v>13-14 NEW CS</v>
          </cell>
          <cell r="F41" t="str">
            <v>#N/A</v>
          </cell>
          <cell r="G41">
            <v>0</v>
          </cell>
          <cell r="H41">
            <v>0</v>
          </cell>
        </row>
        <row r="42">
          <cell r="A42" t="str">
            <v>310400861046</v>
          </cell>
          <cell r="B42" t="str">
            <v>East Harlem Scholars Academy Charter School II</v>
          </cell>
          <cell r="C42" t="str">
            <v>Wrona</v>
          </cell>
          <cell r="D42" t="str">
            <v>NYC</v>
          </cell>
          <cell r="E42" t="str">
            <v>13-14 NEW CS</v>
          </cell>
          <cell r="F42" t="str">
            <v>#N/A</v>
          </cell>
          <cell r="G42">
            <v>0</v>
          </cell>
          <cell r="H42">
            <v>0</v>
          </cell>
        </row>
        <row r="43">
          <cell r="A43" t="str">
            <v>310200861055</v>
          </cell>
          <cell r="B43" t="str">
            <v>Great Oaks Charter School</v>
          </cell>
          <cell r="C43" t="str">
            <v>Wrona</v>
          </cell>
          <cell r="D43" t="str">
            <v>NYC</v>
          </cell>
          <cell r="E43" t="str">
            <v>13-14 NEW CS</v>
          </cell>
          <cell r="F43" t="str">
            <v>#N/A</v>
          </cell>
          <cell r="G43">
            <v>0</v>
          </cell>
          <cell r="H43">
            <v>0</v>
          </cell>
        </row>
        <row r="44">
          <cell r="A44" t="str">
            <v>331700860943</v>
          </cell>
          <cell r="B44" t="str">
            <v>Leadership Preparatory Charter School 4</v>
          </cell>
          <cell r="C44" t="str">
            <v>Wrona</v>
          </cell>
          <cell r="D44" t="str">
            <v>NYC</v>
          </cell>
          <cell r="E44" t="str">
            <v>13-14 NEW CS</v>
          </cell>
          <cell r="F44" t="str">
            <v>#N/A</v>
          </cell>
          <cell r="G44">
            <v>0</v>
          </cell>
          <cell r="H44">
            <v>0</v>
          </cell>
        </row>
        <row r="45">
          <cell r="A45" t="str">
            <v>342400861048</v>
          </cell>
          <cell r="B45" t="str">
            <v>Middle Village Preparatory Charter School</v>
          </cell>
          <cell r="C45" t="str">
            <v>Wrona</v>
          </cell>
          <cell r="D45" t="str">
            <v>NYC</v>
          </cell>
          <cell r="E45" t="str">
            <v>13-14 NEW CS</v>
          </cell>
          <cell r="F45" t="str">
            <v>#N/A</v>
          </cell>
          <cell r="G45">
            <v>0</v>
          </cell>
          <cell r="H45">
            <v>0</v>
          </cell>
        </row>
        <row r="46">
          <cell r="A46" t="str">
            <v>321200861035</v>
          </cell>
          <cell r="B46" t="str">
            <v>South Bronx Classical Charter School II</v>
          </cell>
          <cell r="C46" t="str">
            <v>Wrona</v>
          </cell>
          <cell r="D46" t="str">
            <v>NYC</v>
          </cell>
          <cell r="E46" t="str">
            <v>13-14 NEW CS</v>
          </cell>
          <cell r="F46" t="str">
            <v>#N/A</v>
          </cell>
          <cell r="G46">
            <v>0</v>
          </cell>
          <cell r="H46">
            <v>0</v>
          </cell>
        </row>
        <row r="47">
          <cell r="A47" t="str">
            <v>660404030000</v>
          </cell>
          <cell r="B47" t="str">
            <v>HASTINGS-ON-HUDSON UFSD</v>
          </cell>
          <cell r="C47" t="str">
            <v>Wrona</v>
          </cell>
          <cell r="D47" t="str">
            <v>ROS</v>
          </cell>
          <cell r="E47" t="str">
            <v>Focus District</v>
          </cell>
          <cell r="F47" t="str">
            <v>Focus</v>
          </cell>
          <cell r="G47">
            <v>1</v>
          </cell>
          <cell r="H47">
            <v>0</v>
          </cell>
        </row>
        <row r="48">
          <cell r="A48" t="str">
            <v>440901040000</v>
          </cell>
          <cell r="B48" t="str">
            <v>HIGHLAND FALLS CSD</v>
          </cell>
          <cell r="C48" t="str">
            <v>Wrona</v>
          </cell>
          <cell r="D48" t="str">
            <v>ROS</v>
          </cell>
          <cell r="E48" t="str">
            <v>Focus District</v>
          </cell>
          <cell r="F48" t="str">
            <v>Focus</v>
          </cell>
          <cell r="G48">
            <v>1</v>
          </cell>
          <cell r="H48">
            <v>0</v>
          </cell>
        </row>
        <row r="49">
          <cell r="A49" t="str">
            <v>580403030000</v>
          </cell>
          <cell r="B49" t="str">
            <v>HUNTINGTON UFSD</v>
          </cell>
          <cell r="C49" t="str">
            <v>Wrona</v>
          </cell>
          <cell r="D49" t="str">
            <v>ROS</v>
          </cell>
          <cell r="E49" t="str">
            <v>Focus District</v>
          </cell>
          <cell r="F49" t="str">
            <v>Focus</v>
          </cell>
          <cell r="G49">
            <v>2</v>
          </cell>
          <cell r="H49">
            <v>0</v>
          </cell>
        </row>
        <row r="50">
          <cell r="A50" t="str">
            <v>280406030000</v>
          </cell>
          <cell r="B50" t="str">
            <v>MANHASSET UFSD</v>
          </cell>
          <cell r="C50" t="str">
            <v>Wrona</v>
          </cell>
          <cell r="D50" t="str">
            <v>ROS</v>
          </cell>
          <cell r="E50" t="str">
            <v>Focus District</v>
          </cell>
          <cell r="F50" t="str">
            <v>Focus</v>
          </cell>
          <cell r="G50">
            <v>1</v>
          </cell>
          <cell r="H50">
            <v>0</v>
          </cell>
        </row>
        <row r="51">
          <cell r="A51" t="str">
            <v>280208030000</v>
          </cell>
          <cell r="B51" t="str">
            <v>ROOSEVELT UFSD</v>
          </cell>
          <cell r="C51" t="str">
            <v>Wrona</v>
          </cell>
          <cell r="D51" t="str">
            <v>ROS</v>
          </cell>
          <cell r="E51" t="str">
            <v>Focus District</v>
          </cell>
          <cell r="F51" t="str">
            <v>Focus</v>
          </cell>
          <cell r="G51">
            <v>1</v>
          </cell>
          <cell r="H51">
            <v>2</v>
          </cell>
        </row>
        <row r="52">
          <cell r="A52" t="str">
            <v>580235060000</v>
          </cell>
          <cell r="B52" t="str">
            <v>SOUTH COUNTRY CSD</v>
          </cell>
          <cell r="C52" t="str">
            <v>Wrona</v>
          </cell>
          <cell r="D52" t="str">
            <v>ROS</v>
          </cell>
          <cell r="E52" t="str">
            <v>Focus District</v>
          </cell>
          <cell r="F52" t="str">
            <v>Focus</v>
          </cell>
          <cell r="G52">
            <v>1</v>
          </cell>
          <cell r="H52">
            <v>0</v>
          </cell>
        </row>
        <row r="53">
          <cell r="A53" t="str">
            <v>580513030000</v>
          </cell>
          <cell r="B53" t="str">
            <v>CENTRAL ISLIP UFSD</v>
          </cell>
          <cell r="C53" t="str">
            <v>Wrona</v>
          </cell>
          <cell r="D53" t="str">
            <v>ROS</v>
          </cell>
          <cell r="E53" t="str">
            <v>Focus/AUDIT</v>
          </cell>
          <cell r="F53" t="str">
            <v>Focus</v>
          </cell>
          <cell r="G53">
            <v>4</v>
          </cell>
          <cell r="H53">
            <v>1</v>
          </cell>
        </row>
        <row r="54">
          <cell r="A54" t="str">
            <v>140600010000</v>
          </cell>
          <cell r="B54" t="str">
            <v>BUFFALO CITY SD</v>
          </cell>
          <cell r="C54" t="str">
            <v>Hovish</v>
          </cell>
          <cell r="D54" t="str">
            <v>ROS</v>
          </cell>
          <cell r="E54" t="str">
            <v>Focus/AUDIT</v>
          </cell>
          <cell r="F54" t="str">
            <v>Focus</v>
          </cell>
          <cell r="G54">
            <v>16</v>
          </cell>
          <cell r="H54">
            <v>28</v>
          </cell>
        </row>
        <row r="55">
          <cell r="A55" t="str">
            <v>261600010000</v>
          </cell>
          <cell r="B55" t="str">
            <v>ROCHESTER CITY SD</v>
          </cell>
          <cell r="C55" t="str">
            <v>Wright</v>
          </cell>
          <cell r="D55" t="str">
            <v>ROS</v>
          </cell>
          <cell r="E55" t="str">
            <v>Focus/AUDIT</v>
          </cell>
          <cell r="F55" t="str">
            <v>Focus</v>
          </cell>
          <cell r="G55">
            <v>26</v>
          </cell>
          <cell r="H55">
            <v>25</v>
          </cell>
        </row>
        <row r="56">
          <cell r="A56" t="str">
            <v>421800010000</v>
          </cell>
          <cell r="B56" t="str">
            <v>SYRACUSE CITY SD</v>
          </cell>
          <cell r="C56" t="str">
            <v>DeFiglio/Meaker</v>
          </cell>
          <cell r="D56" t="str">
            <v>ROS</v>
          </cell>
          <cell r="E56" t="str">
            <v>Focus/AUDIT</v>
          </cell>
          <cell r="F56" t="str">
            <v>Focus</v>
          </cell>
          <cell r="G56">
            <v>8</v>
          </cell>
          <cell r="H56">
            <v>20</v>
          </cell>
        </row>
        <row r="57">
          <cell r="A57" t="str">
            <v>662300010000</v>
          </cell>
          <cell r="B57" t="str">
            <v>YONKERS CITY SD</v>
          </cell>
          <cell r="C57" t="str">
            <v>Faby/Jackson</v>
          </cell>
          <cell r="D57" t="str">
            <v>ROS</v>
          </cell>
          <cell r="E57" t="str">
            <v>Focus/AUDIT</v>
          </cell>
          <cell r="F57" t="str">
            <v>Focus</v>
          </cell>
          <cell r="G57">
            <v>6</v>
          </cell>
          <cell r="H57">
            <v>8</v>
          </cell>
        </row>
        <row r="58">
          <cell r="A58" t="str">
            <v>190401060000</v>
          </cell>
          <cell r="B58" t="str">
            <v>CATSKILL CSD</v>
          </cell>
          <cell r="C58" t="str">
            <v>Harmon</v>
          </cell>
          <cell r="D58" t="str">
            <v>ROS</v>
          </cell>
          <cell r="E58" t="str">
            <v>Focus District</v>
          </cell>
          <cell r="F58" t="str">
            <v>Focus</v>
          </cell>
          <cell r="G58">
            <v>1</v>
          </cell>
          <cell r="H58">
            <v>0</v>
          </cell>
        </row>
        <row r="59">
          <cell r="A59" t="str">
            <v>411800010000</v>
          </cell>
          <cell r="B59" t="str">
            <v>ROME CITY SD</v>
          </cell>
          <cell r="C59" t="str">
            <v>Harmon</v>
          </cell>
          <cell r="D59" t="str">
            <v>ROS</v>
          </cell>
          <cell r="E59" t="str">
            <v>Focus District</v>
          </cell>
          <cell r="F59" t="str">
            <v>Focus</v>
          </cell>
          <cell r="G59">
            <v>1</v>
          </cell>
          <cell r="H59">
            <v>0</v>
          </cell>
        </row>
        <row r="60">
          <cell r="A60" t="str">
            <v>070600010000</v>
          </cell>
          <cell r="B60" t="str">
            <v>ELMIRA CITY SD</v>
          </cell>
          <cell r="C60" t="str">
            <v>DeFiglio</v>
          </cell>
          <cell r="D60" t="str">
            <v>ROS</v>
          </cell>
          <cell r="E60" t="str">
            <v>Focus/AUDIT</v>
          </cell>
          <cell r="F60" t="str">
            <v>Focus</v>
          </cell>
          <cell r="G60">
            <v>4</v>
          </cell>
          <cell r="H60">
            <v>0</v>
          </cell>
        </row>
        <row r="61">
          <cell r="A61" t="str">
            <v>530600010000</v>
          </cell>
          <cell r="B61" t="str">
            <v>SCHENECTADY CITY SD</v>
          </cell>
          <cell r="C61" t="str">
            <v>Harmon</v>
          </cell>
          <cell r="D61" t="str">
            <v>ROS</v>
          </cell>
          <cell r="E61" t="str">
            <v>Focus/AUDIT</v>
          </cell>
          <cell r="F61" t="str">
            <v>Focus</v>
          </cell>
          <cell r="G61">
            <v>9</v>
          </cell>
          <cell r="H61">
            <v>4</v>
          </cell>
        </row>
        <row r="62">
          <cell r="A62" t="str">
            <v>411902040000</v>
          </cell>
          <cell r="B62" t="str">
            <v>WATERVILLE CSD</v>
          </cell>
          <cell r="C62" t="str">
            <v>Harmon</v>
          </cell>
          <cell r="D62" t="str">
            <v>ROS</v>
          </cell>
          <cell r="E62" t="str">
            <v>Focus/AUDIT</v>
          </cell>
          <cell r="F62" t="str">
            <v>Focus</v>
          </cell>
          <cell r="G62">
            <v>1</v>
          </cell>
          <cell r="H62">
            <v>0</v>
          </cell>
        </row>
        <row r="63">
          <cell r="A63" t="str">
            <v>270100010000</v>
          </cell>
          <cell r="B63" t="str">
            <v>AMSTERDAM CITY SD</v>
          </cell>
          <cell r="C63" t="str">
            <v>Faby</v>
          </cell>
          <cell r="D63" t="str">
            <v>ROS</v>
          </cell>
          <cell r="E63" t="str">
            <v>Focus District</v>
          </cell>
          <cell r="F63" t="str">
            <v>Focus</v>
          </cell>
          <cell r="G63">
            <v>4</v>
          </cell>
          <cell r="H63">
            <v>1</v>
          </cell>
        </row>
        <row r="64">
          <cell r="A64" t="str">
            <v>170500010000</v>
          </cell>
          <cell r="B64" t="str">
            <v>GLOVERSVILLE CITY SD</v>
          </cell>
          <cell r="C64" t="str">
            <v>Faby</v>
          </cell>
          <cell r="D64" t="str">
            <v>ROS</v>
          </cell>
          <cell r="E64" t="str">
            <v>Focus District</v>
          </cell>
          <cell r="F64" t="str">
            <v>Focus</v>
          </cell>
          <cell r="G64">
            <v>5</v>
          </cell>
          <cell r="H64">
            <v>0</v>
          </cell>
        </row>
        <row r="65">
          <cell r="A65" t="str">
            <v>161501060000</v>
          </cell>
          <cell r="B65" t="str">
            <v>MALONE CSD</v>
          </cell>
          <cell r="C65" t="str">
            <v>Faby</v>
          </cell>
          <cell r="D65" t="str">
            <v>ROS</v>
          </cell>
          <cell r="E65" t="str">
            <v>Focus District</v>
          </cell>
          <cell r="F65" t="str">
            <v>Focus</v>
          </cell>
          <cell r="G65">
            <v>1</v>
          </cell>
          <cell r="H65">
            <v>0</v>
          </cell>
        </row>
        <row r="66">
          <cell r="A66" t="str">
            <v>150901040000</v>
          </cell>
          <cell r="B66" t="str">
            <v>MORIAH CSD</v>
          </cell>
          <cell r="C66" t="str">
            <v>Faby</v>
          </cell>
          <cell r="D66" t="str">
            <v>ROS</v>
          </cell>
          <cell r="E66" t="str">
            <v>Focus District</v>
          </cell>
          <cell r="F66" t="str">
            <v>Focus</v>
          </cell>
          <cell r="G66">
            <v>1</v>
          </cell>
          <cell r="H66">
            <v>0</v>
          </cell>
        </row>
        <row r="67">
          <cell r="A67" t="str">
            <v>170901040000</v>
          </cell>
          <cell r="B67" t="str">
            <v>NORTHVILLE CSD</v>
          </cell>
          <cell r="C67" t="str">
            <v>Faby</v>
          </cell>
          <cell r="D67" t="str">
            <v>ROS</v>
          </cell>
          <cell r="E67" t="str">
            <v>Focus District</v>
          </cell>
          <cell r="F67" t="str">
            <v>Focus</v>
          </cell>
          <cell r="G67">
            <v>1</v>
          </cell>
          <cell r="H67">
            <v>0</v>
          </cell>
        </row>
        <row r="68">
          <cell r="A68" t="str">
            <v>042400010000</v>
          </cell>
          <cell r="B68" t="str">
            <v>OLEAN CITY SD</v>
          </cell>
          <cell r="C68" t="str">
            <v>Faby</v>
          </cell>
          <cell r="D68" t="str">
            <v>ROS</v>
          </cell>
          <cell r="E68" t="str">
            <v>Focus District</v>
          </cell>
          <cell r="F68" t="str">
            <v>Focus</v>
          </cell>
          <cell r="G68">
            <v>1</v>
          </cell>
          <cell r="H68">
            <v>0</v>
          </cell>
        </row>
        <row r="69">
          <cell r="A69" t="str">
            <v>131500010000</v>
          </cell>
          <cell r="B69" t="str">
            <v>POUGHKEEPSIE CITY SD</v>
          </cell>
          <cell r="C69" t="str">
            <v>Faby</v>
          </cell>
          <cell r="D69" t="str">
            <v>ROS</v>
          </cell>
          <cell r="E69" t="str">
            <v>Focus District</v>
          </cell>
          <cell r="F69" t="str">
            <v>Focus</v>
          </cell>
          <cell r="G69">
            <v>4</v>
          </cell>
          <cell r="H69">
            <v>2</v>
          </cell>
        </row>
        <row r="70">
          <cell r="A70" t="str">
            <v>161201040000</v>
          </cell>
          <cell r="B70" t="str">
            <v>SALMON RIVER CSD</v>
          </cell>
          <cell r="C70" t="str">
            <v>Faby</v>
          </cell>
          <cell r="D70" t="str">
            <v>ROS</v>
          </cell>
          <cell r="E70" t="str">
            <v>Focus District</v>
          </cell>
          <cell r="F70" t="str">
            <v>Focus</v>
          </cell>
          <cell r="G70">
            <v>1</v>
          </cell>
          <cell r="H70">
            <v>0</v>
          </cell>
        </row>
        <row r="71">
          <cell r="A71" t="str">
            <v>441202020000</v>
          </cell>
          <cell r="B71" t="str">
            <v>Kiryas Joel Village Union Free School District</v>
          </cell>
          <cell r="C71" t="str">
            <v>Jackson</v>
          </cell>
          <cell r="D71" t="str">
            <v>ROS</v>
          </cell>
          <cell r="E71" t="str">
            <v>AUDIT</v>
          </cell>
          <cell r="F71" t="str">
            <v>#N/A</v>
          </cell>
          <cell r="G71">
            <v>0</v>
          </cell>
          <cell r="H71">
            <v>0</v>
          </cell>
        </row>
        <row r="72">
          <cell r="A72" t="str">
            <v>130502020000</v>
          </cell>
          <cell r="B72" t="str">
            <v>DOVER UFSD</v>
          </cell>
          <cell r="C72" t="str">
            <v>Jackson</v>
          </cell>
          <cell r="D72" t="str">
            <v>ROS</v>
          </cell>
          <cell r="E72" t="str">
            <v>Focus District</v>
          </cell>
          <cell r="F72" t="str">
            <v>Focus</v>
          </cell>
          <cell r="G72">
            <v>1</v>
          </cell>
          <cell r="H72">
            <v>0</v>
          </cell>
        </row>
        <row r="73">
          <cell r="A73" t="str">
            <v>412300010000</v>
          </cell>
          <cell r="B73" t="str">
            <v>UTICA CITY SD</v>
          </cell>
          <cell r="C73" t="str">
            <v>Jackson</v>
          </cell>
          <cell r="D73" t="str">
            <v>ROS</v>
          </cell>
          <cell r="E73" t="str">
            <v>Focus District</v>
          </cell>
          <cell r="F73" t="str">
            <v>Focus</v>
          </cell>
          <cell r="G73">
            <v>9</v>
          </cell>
          <cell r="H73">
            <v>1</v>
          </cell>
        </row>
        <row r="74">
          <cell r="A74" t="str">
            <v>030200010000</v>
          </cell>
          <cell r="B74" t="str">
            <v>BINGHAMTON CITY SD</v>
          </cell>
          <cell r="C74" t="str">
            <v>Jackson</v>
          </cell>
          <cell r="D74" t="str">
            <v>ROS</v>
          </cell>
          <cell r="E74" t="str">
            <v>Focus District</v>
          </cell>
          <cell r="F74" t="str">
            <v>Focus</v>
          </cell>
          <cell r="G74">
            <v>8</v>
          </cell>
          <cell r="H74">
            <v>0</v>
          </cell>
        </row>
        <row r="75">
          <cell r="A75" t="str">
            <v>460701040000</v>
          </cell>
          <cell r="B75" t="str">
            <v>HANNIBAL CSD</v>
          </cell>
          <cell r="C75" t="str">
            <v>Jackson</v>
          </cell>
          <cell r="D75" t="str">
            <v>ROS</v>
          </cell>
          <cell r="E75" t="str">
            <v>Focus District</v>
          </cell>
          <cell r="F75" t="str">
            <v>Focus</v>
          </cell>
          <cell r="G75">
            <v>1</v>
          </cell>
          <cell r="H75">
            <v>0</v>
          </cell>
        </row>
        <row r="76">
          <cell r="A76" t="str">
            <v>461300010000</v>
          </cell>
          <cell r="B76" t="str">
            <v>OSWEGO CITY SD</v>
          </cell>
          <cell r="C76" t="str">
            <v>Jackson</v>
          </cell>
          <cell r="D76" t="str">
            <v>ROS</v>
          </cell>
          <cell r="E76" t="str">
            <v>Focus District</v>
          </cell>
          <cell r="F76" t="str">
            <v>Focus</v>
          </cell>
          <cell r="G76">
            <v>2</v>
          </cell>
          <cell r="H76">
            <v>0</v>
          </cell>
        </row>
        <row r="77">
          <cell r="A77" t="str">
            <v>081501040000</v>
          </cell>
          <cell r="B77" t="str">
            <v>OXFORD ACADEMY &amp; CSD</v>
          </cell>
          <cell r="C77" t="str">
            <v>Jackson</v>
          </cell>
          <cell r="D77" t="str">
            <v>ROS</v>
          </cell>
          <cell r="E77" t="str">
            <v>Focus District</v>
          </cell>
          <cell r="F77" t="str">
            <v>Focus</v>
          </cell>
          <cell r="G77">
            <v>1</v>
          </cell>
          <cell r="H77">
            <v>0</v>
          </cell>
        </row>
        <row r="78">
          <cell r="A78" t="str">
            <v>441600010000</v>
          </cell>
          <cell r="B78" t="str">
            <v>NEWBURGH CITY SD</v>
          </cell>
          <cell r="C78" t="str">
            <v>Jackson</v>
          </cell>
          <cell r="D78" t="str">
            <v>ROS</v>
          </cell>
          <cell r="E78" t="str">
            <v>Focus District</v>
          </cell>
          <cell r="F78" t="str">
            <v>Focus</v>
          </cell>
          <cell r="G78">
            <v>8</v>
          </cell>
          <cell r="H78">
            <v>1</v>
          </cell>
        </row>
        <row r="79">
          <cell r="A79" t="str">
            <v>591301040000</v>
          </cell>
          <cell r="B79" t="str">
            <v>ROSCOE CSD</v>
          </cell>
          <cell r="C79" t="str">
            <v>Jackson</v>
          </cell>
          <cell r="D79" t="str">
            <v>ROS</v>
          </cell>
          <cell r="E79" t="str">
            <v>Focus District</v>
          </cell>
          <cell r="F79" t="str">
            <v>Focus</v>
          </cell>
          <cell r="G79">
            <v>1</v>
          </cell>
          <cell r="H79">
            <v>0</v>
          </cell>
        </row>
        <row r="80">
          <cell r="A80" t="str">
            <v>031401060000</v>
          </cell>
          <cell r="B80" t="str">
            <v>WHITNEY POINT CSD</v>
          </cell>
          <cell r="C80" t="str">
            <v>Jackson</v>
          </cell>
          <cell r="D80" t="str">
            <v>ROS</v>
          </cell>
          <cell r="E80" t="str">
            <v>Focus District</v>
          </cell>
          <cell r="F80" t="str">
            <v>Focus</v>
          </cell>
          <cell r="G80">
            <v>1</v>
          </cell>
          <cell r="H80">
            <v>0</v>
          </cell>
        </row>
        <row r="81">
          <cell r="A81" t="str">
            <v>010100010000</v>
          </cell>
          <cell r="B81" t="str">
            <v>ALBANY CITY SD</v>
          </cell>
          <cell r="C81" t="str">
            <v>Harmon</v>
          </cell>
          <cell r="D81" t="str">
            <v>ROS</v>
          </cell>
          <cell r="E81" t="str">
            <v>Focus District</v>
          </cell>
          <cell r="F81" t="str">
            <v>Focus</v>
          </cell>
          <cell r="G81">
            <v>10</v>
          </cell>
          <cell r="H81">
            <v>3</v>
          </cell>
        </row>
        <row r="82">
          <cell r="A82" t="str">
            <v>430700010000</v>
          </cell>
          <cell r="B82" t="str">
            <v>GENEVA CITY SD</v>
          </cell>
          <cell r="C82" t="str">
            <v>Harmon</v>
          </cell>
          <cell r="D82" t="str">
            <v>ROS</v>
          </cell>
          <cell r="E82" t="str">
            <v>Focus District</v>
          </cell>
          <cell r="F82" t="str">
            <v>Focus</v>
          </cell>
          <cell r="G82">
            <v>3</v>
          </cell>
          <cell r="H82">
            <v>0</v>
          </cell>
        </row>
        <row r="83">
          <cell r="A83" t="str">
            <v>061700010000</v>
          </cell>
          <cell r="B83" t="str">
            <v>JAMESTOWN CITY SD</v>
          </cell>
          <cell r="C83" t="str">
            <v>Harmon</v>
          </cell>
          <cell r="D83" t="str">
            <v>ROS</v>
          </cell>
          <cell r="E83" t="str">
            <v>Focus District</v>
          </cell>
          <cell r="F83" t="str">
            <v>Focus</v>
          </cell>
          <cell r="G83">
            <v>2</v>
          </cell>
          <cell r="H83">
            <v>0</v>
          </cell>
        </row>
        <row r="84">
          <cell r="A84" t="str">
            <v>660900010000</v>
          </cell>
          <cell r="B84" t="str">
            <v>MT VERNON SCHOOL DISTRICT</v>
          </cell>
          <cell r="C84" t="str">
            <v>Jones</v>
          </cell>
          <cell r="D84" t="str">
            <v>ROS</v>
          </cell>
          <cell r="E84" t="str">
            <v>Focus District</v>
          </cell>
          <cell r="F84" t="str">
            <v>Focus</v>
          </cell>
          <cell r="G84">
            <v>6</v>
          </cell>
          <cell r="H84">
            <v>1</v>
          </cell>
        </row>
        <row r="85">
          <cell r="A85" t="str">
            <v>491700010000</v>
          </cell>
          <cell r="B85" t="str">
            <v>TROY CITY SD</v>
          </cell>
          <cell r="C85" t="str">
            <v>Harmon</v>
          </cell>
          <cell r="D85" t="str">
            <v>ROS</v>
          </cell>
          <cell r="E85" t="str">
            <v>Focus District</v>
          </cell>
          <cell r="F85" t="str">
            <v>Focus</v>
          </cell>
          <cell r="G85">
            <v>1</v>
          </cell>
          <cell r="H85">
            <v>1</v>
          </cell>
        </row>
        <row r="86">
          <cell r="A86" t="str">
            <v>571901040000</v>
          </cell>
          <cell r="B86" t="str">
            <v>ARKPORT CSD</v>
          </cell>
          <cell r="C86" t="str">
            <v>L. Miller</v>
          </cell>
          <cell r="D86" t="str">
            <v>ROS</v>
          </cell>
          <cell r="E86" t="str">
            <v>Focus District</v>
          </cell>
          <cell r="F86" t="str">
            <v>Focus</v>
          </cell>
          <cell r="G86">
            <v>1</v>
          </cell>
          <cell r="H86">
            <v>0</v>
          </cell>
        </row>
        <row r="87">
          <cell r="A87" t="str">
            <v>571502060000</v>
          </cell>
          <cell r="B87" t="str">
            <v>CANISTEO-GREENWOOD CSD</v>
          </cell>
          <cell r="C87" t="str">
            <v>L. Miller</v>
          </cell>
          <cell r="D87" t="str">
            <v>ROS</v>
          </cell>
          <cell r="E87" t="str">
            <v>Focus District</v>
          </cell>
          <cell r="F87" t="str">
            <v>Focus</v>
          </cell>
          <cell r="G87">
            <v>1</v>
          </cell>
          <cell r="H87">
            <v>0</v>
          </cell>
        </row>
        <row r="88">
          <cell r="A88" t="str">
            <v>060800010000</v>
          </cell>
          <cell r="B88" t="str">
            <v>DUNKIRK CITY SD</v>
          </cell>
          <cell r="C88" t="str">
            <v>L. Miller</v>
          </cell>
          <cell r="D88" t="str">
            <v>ROS</v>
          </cell>
          <cell r="E88" t="str">
            <v>Focus District</v>
          </cell>
          <cell r="F88" t="str">
            <v>Focus</v>
          </cell>
          <cell r="G88">
            <v>1</v>
          </cell>
          <cell r="H88">
            <v>0</v>
          </cell>
        </row>
        <row r="89">
          <cell r="A89" t="str">
            <v>500402060000</v>
          </cell>
          <cell r="B89" t="str">
            <v>EAST RAMAPO CSD (SPRING VALLEY)</v>
          </cell>
          <cell r="C89" t="str">
            <v>L. Miller</v>
          </cell>
          <cell r="D89" t="str">
            <v>ROS</v>
          </cell>
          <cell r="E89" t="str">
            <v>Focus District</v>
          </cell>
          <cell r="F89" t="str">
            <v>Focus</v>
          </cell>
          <cell r="G89">
            <v>1</v>
          </cell>
          <cell r="H89">
            <v>0</v>
          </cell>
        </row>
        <row r="90">
          <cell r="A90" t="str">
            <v>101300010000</v>
          </cell>
          <cell r="B90" t="str">
            <v>HUDSON CITY SD</v>
          </cell>
          <cell r="C90" t="str">
            <v>L. Miller</v>
          </cell>
          <cell r="D90" t="str">
            <v>ROS</v>
          </cell>
          <cell r="E90" t="str">
            <v>Focus District</v>
          </cell>
          <cell r="F90" t="str">
            <v>Focus</v>
          </cell>
          <cell r="G90">
            <v>1</v>
          </cell>
          <cell r="H90">
            <v>0</v>
          </cell>
        </row>
        <row r="91">
          <cell r="A91" t="str">
            <v>151102040000</v>
          </cell>
          <cell r="B91" t="str">
            <v>LAKE PLACID CSD</v>
          </cell>
          <cell r="C91" t="str">
            <v>L. Miller</v>
          </cell>
          <cell r="D91" t="str">
            <v>ROS</v>
          </cell>
          <cell r="E91" t="str">
            <v>Focus District</v>
          </cell>
          <cell r="F91" t="str">
            <v>Focus</v>
          </cell>
          <cell r="G91">
            <v>1</v>
          </cell>
          <cell r="H91">
            <v>0</v>
          </cell>
        </row>
        <row r="92">
          <cell r="A92" t="str">
            <v>512201040000</v>
          </cell>
          <cell r="B92" t="str">
            <v>NORWOOD-NORFOLK CSD</v>
          </cell>
          <cell r="C92" t="str">
            <v>L. Miller</v>
          </cell>
          <cell r="D92" t="str">
            <v>ROS</v>
          </cell>
          <cell r="E92" t="str">
            <v>Focus District</v>
          </cell>
          <cell r="F92" t="str">
            <v>Focus</v>
          </cell>
          <cell r="G92">
            <v>1</v>
          </cell>
          <cell r="H92">
            <v>0</v>
          </cell>
        </row>
        <row r="93">
          <cell r="A93" t="str">
            <v>472001040000</v>
          </cell>
          <cell r="B93" t="str">
            <v>RICHFIELD SPRINGS CSD</v>
          </cell>
          <cell r="C93" t="str">
            <v>L. Miller</v>
          </cell>
          <cell r="D93" t="str">
            <v>ROS</v>
          </cell>
          <cell r="E93" t="str">
            <v>Focus District</v>
          </cell>
          <cell r="F93" t="str">
            <v>Focus</v>
          </cell>
          <cell r="G93">
            <v>1</v>
          </cell>
          <cell r="H93">
            <v>0</v>
          </cell>
        </row>
        <row r="94">
          <cell r="A94" t="str">
            <v>091402060000</v>
          </cell>
          <cell r="B94" t="str">
            <v>SARANAC CSD</v>
          </cell>
          <cell r="C94" t="str">
            <v>L. Miller</v>
          </cell>
          <cell r="D94" t="str">
            <v>ROS</v>
          </cell>
          <cell r="E94" t="str">
            <v>Focus District</v>
          </cell>
          <cell r="F94" t="str">
            <v>Focus</v>
          </cell>
          <cell r="G94">
            <v>1</v>
          </cell>
          <cell r="H94">
            <v>0</v>
          </cell>
        </row>
        <row r="95">
          <cell r="A95" t="str">
            <v>022601060000</v>
          </cell>
          <cell r="B95" t="str">
            <v>WELLSVILLE CSD</v>
          </cell>
          <cell r="C95" t="str">
            <v>L. Miller</v>
          </cell>
          <cell r="D95" t="str">
            <v>ROS</v>
          </cell>
          <cell r="E95" t="str">
            <v>Focus District</v>
          </cell>
          <cell r="F95" t="str">
            <v>Focus</v>
          </cell>
          <cell r="G95">
            <v>1</v>
          </cell>
          <cell r="H95">
            <v>0</v>
          </cell>
        </row>
        <row r="96">
          <cell r="A96" t="str">
            <v>140600860843</v>
          </cell>
          <cell r="B96" t="str">
            <v>COMMUNITY CHARTER SCHOOL</v>
          </cell>
          <cell r="C96" t="str">
            <v>Meaker</v>
          </cell>
          <cell r="D96" t="str">
            <v>ROS</v>
          </cell>
          <cell r="E96" t="str">
            <v>Focus CS</v>
          </cell>
          <cell r="F96" t="str">
            <v>Focus</v>
          </cell>
          <cell r="G96">
            <v>1</v>
          </cell>
          <cell r="H96">
            <v>0</v>
          </cell>
        </row>
        <row r="97">
          <cell r="A97" t="str">
            <v>140600860868</v>
          </cell>
          <cell r="B97" t="str">
            <v>ORACLE CHARTER SCHOOL</v>
          </cell>
          <cell r="C97" t="str">
            <v>Meaker</v>
          </cell>
          <cell r="D97" t="str">
            <v>ROS</v>
          </cell>
          <cell r="E97" t="str">
            <v>Focus CS</v>
          </cell>
          <cell r="F97" t="str">
            <v>Focus</v>
          </cell>
          <cell r="G97">
            <v>1</v>
          </cell>
          <cell r="H97">
            <v>0</v>
          </cell>
        </row>
        <row r="98">
          <cell r="A98" t="str">
            <v>421800860845</v>
          </cell>
          <cell r="B98" t="str">
            <v>SOUTHSIDE ACADEMY CHARTER SCHOOL</v>
          </cell>
          <cell r="C98" t="str">
            <v>Meaker</v>
          </cell>
          <cell r="D98" t="str">
            <v>ROS</v>
          </cell>
          <cell r="E98" t="str">
            <v>Focus CS</v>
          </cell>
          <cell r="F98" t="str">
            <v>Focus</v>
          </cell>
          <cell r="G98">
            <v>1</v>
          </cell>
          <cell r="H98">
            <v>0</v>
          </cell>
        </row>
        <row r="99">
          <cell r="A99" t="str">
            <v>140600860853</v>
          </cell>
          <cell r="B99" t="str">
            <v>PINNACLE CHARTER SCHOOL</v>
          </cell>
          <cell r="C99" t="str">
            <v>Meaker</v>
          </cell>
          <cell r="D99" t="str">
            <v>ROS</v>
          </cell>
          <cell r="E99" t="str">
            <v>Priority CS</v>
          </cell>
          <cell r="F99" t="str">
            <v>#N/A</v>
          </cell>
          <cell r="G99" t="str">
            <v>Priority only</v>
          </cell>
          <cell r="H99">
            <v>1</v>
          </cell>
        </row>
        <row r="100">
          <cell r="A100" t="str">
            <v>400701860890</v>
          </cell>
          <cell r="B100" t="str">
            <v>Newburgh Prep Academy Charter School</v>
          </cell>
          <cell r="C100" t="str">
            <v>Meaker</v>
          </cell>
          <cell r="D100" t="str">
            <v>ROS</v>
          </cell>
          <cell r="E100" t="str">
            <v>13-14 NEW CS</v>
          </cell>
          <cell r="F100" t="str">
            <v>#N/A</v>
          </cell>
          <cell r="G100">
            <v>0</v>
          </cell>
          <cell r="H100">
            <v>0</v>
          </cell>
        </row>
        <row r="101">
          <cell r="A101" t="str">
            <v>412300861058</v>
          </cell>
          <cell r="B101" t="str">
            <v>Utica Academy of Science Charter School</v>
          </cell>
          <cell r="C101" t="str">
            <v>Meaker</v>
          </cell>
          <cell r="D101" t="str">
            <v>ROS</v>
          </cell>
          <cell r="E101" t="str">
            <v>13-14 NEW CS</v>
          </cell>
          <cell r="F101" t="str">
            <v>#N/A</v>
          </cell>
          <cell r="G101">
            <v>0</v>
          </cell>
          <cell r="H101">
            <v>0</v>
          </cell>
        </row>
        <row r="102">
          <cell r="A102" t="str">
            <v>180300010000</v>
          </cell>
          <cell r="B102" t="str">
            <v>BATAVIA CITY SD</v>
          </cell>
          <cell r="C102" t="str">
            <v>M-Palmieri</v>
          </cell>
          <cell r="D102" t="str">
            <v>ROS</v>
          </cell>
          <cell r="E102" t="str">
            <v>Focus District</v>
          </cell>
          <cell r="F102" t="str">
            <v>Focus</v>
          </cell>
          <cell r="G102">
            <v>1</v>
          </cell>
          <cell r="H102">
            <v>0</v>
          </cell>
        </row>
        <row r="103">
          <cell r="A103" t="str">
            <v>190301040000</v>
          </cell>
          <cell r="B103" t="str">
            <v>CAIRO-DURHAM CSD</v>
          </cell>
          <cell r="C103" t="str">
            <v>M-Palmieri</v>
          </cell>
          <cell r="D103" t="str">
            <v>ROS</v>
          </cell>
          <cell r="E103" t="str">
            <v>Focus District</v>
          </cell>
          <cell r="F103" t="str">
            <v>Focus</v>
          </cell>
          <cell r="G103">
            <v>1</v>
          </cell>
          <cell r="H103">
            <v>0</v>
          </cell>
        </row>
        <row r="104">
          <cell r="A104" t="str">
            <v>541102060000</v>
          </cell>
          <cell r="B104" t="str">
            <v>COBLESKILL-RICHMONDVILLE CSD</v>
          </cell>
          <cell r="C104" t="str">
            <v>M-Palmieri</v>
          </cell>
          <cell r="D104" t="str">
            <v>ROS</v>
          </cell>
          <cell r="E104" t="str">
            <v>Focus District</v>
          </cell>
          <cell r="F104" t="str">
            <v>Focus</v>
          </cell>
          <cell r="G104">
            <v>1</v>
          </cell>
          <cell r="H104">
            <v>0</v>
          </cell>
        </row>
        <row r="105">
          <cell r="A105" t="str">
            <v>110200010000</v>
          </cell>
          <cell r="B105" t="str">
            <v>CORTLAND CITY SD</v>
          </cell>
          <cell r="C105" t="str">
            <v>M-Palmieri</v>
          </cell>
          <cell r="D105" t="str">
            <v>ROS</v>
          </cell>
          <cell r="E105" t="str">
            <v>Focus District</v>
          </cell>
          <cell r="F105" t="str">
            <v>Focus</v>
          </cell>
          <cell r="G105">
            <v>2</v>
          </cell>
          <cell r="H105">
            <v>0</v>
          </cell>
        </row>
        <row r="106">
          <cell r="A106" t="str">
            <v>590501060000</v>
          </cell>
          <cell r="B106" t="str">
            <v>FALLSBURG CSD</v>
          </cell>
          <cell r="C106" t="str">
            <v>M-Palmieri</v>
          </cell>
          <cell r="D106" t="str">
            <v>ROS</v>
          </cell>
          <cell r="E106" t="str">
            <v>Focus District</v>
          </cell>
          <cell r="F106" t="str">
            <v>Focus</v>
          </cell>
          <cell r="G106">
            <v>1</v>
          </cell>
          <cell r="H106">
            <v>0</v>
          </cell>
        </row>
        <row r="107">
          <cell r="A107" t="str">
            <v>641301060000</v>
          </cell>
          <cell r="B107" t="str">
            <v>HUDSON FALLS CSD</v>
          </cell>
          <cell r="C107" t="str">
            <v>M-Palmieri</v>
          </cell>
          <cell r="D107" t="str">
            <v>ROS</v>
          </cell>
          <cell r="E107" t="str">
            <v>Focus District</v>
          </cell>
          <cell r="F107" t="str">
            <v>Focus</v>
          </cell>
          <cell r="G107">
            <v>1</v>
          </cell>
          <cell r="H107">
            <v>0</v>
          </cell>
        </row>
        <row r="108">
          <cell r="A108" t="str">
            <v>620600010000</v>
          </cell>
          <cell r="B108" t="str">
            <v>KINGSTON CITY SD</v>
          </cell>
          <cell r="C108" t="str">
            <v>M-Palmieri</v>
          </cell>
          <cell r="D108" t="str">
            <v>ROS</v>
          </cell>
          <cell r="E108" t="str">
            <v>Focus District</v>
          </cell>
          <cell r="F108" t="str">
            <v>Focus</v>
          </cell>
          <cell r="G108">
            <v>8</v>
          </cell>
          <cell r="H108">
            <v>0</v>
          </cell>
        </row>
        <row r="109">
          <cell r="A109" t="str">
            <v>081200050000</v>
          </cell>
          <cell r="B109" t="str">
            <v>NORWICH CITY SD</v>
          </cell>
          <cell r="C109" t="str">
            <v>M-Palmieri</v>
          </cell>
          <cell r="D109" t="str">
            <v>ROS</v>
          </cell>
          <cell r="E109" t="str">
            <v>Focus District</v>
          </cell>
          <cell r="F109" t="str">
            <v>Focus</v>
          </cell>
          <cell r="G109">
            <v>1</v>
          </cell>
          <cell r="H109">
            <v>0</v>
          </cell>
        </row>
        <row r="110">
          <cell r="A110" t="str">
            <v>660411020000</v>
          </cell>
          <cell r="B110" t="str">
            <v>GREENBURGH ELEVEN UFSD</v>
          </cell>
          <cell r="C110" t="str">
            <v>Russman</v>
          </cell>
          <cell r="D110" t="str">
            <v>ROS</v>
          </cell>
          <cell r="E110" t="str">
            <v>Focus SP ACT</v>
          </cell>
          <cell r="F110" t="str">
            <v>Focus</v>
          </cell>
          <cell r="G110" t="str">
            <v>Priority only</v>
          </cell>
          <cell r="H110">
            <v>1</v>
          </cell>
        </row>
        <row r="111">
          <cell r="A111" t="str">
            <v>100308020000</v>
          </cell>
          <cell r="B111" t="str">
            <v>BERKSHIRE UFSD</v>
          </cell>
          <cell r="C111" t="str">
            <v>Russman</v>
          </cell>
          <cell r="D111" t="str">
            <v>ROS</v>
          </cell>
          <cell r="E111" t="str">
            <v>SPECIAL ACT</v>
          </cell>
          <cell r="F111" t="str">
            <v>#N/A</v>
          </cell>
          <cell r="G111">
            <v>0</v>
          </cell>
          <cell r="H111">
            <v>0</v>
          </cell>
        </row>
        <row r="112">
          <cell r="A112" t="str">
            <v>610327020000</v>
          </cell>
          <cell r="B112" t="str">
            <v>GEORGE JUNIOR REPUBLIC UFSD</v>
          </cell>
          <cell r="C112" t="str">
            <v>Russman</v>
          </cell>
          <cell r="D112" t="str">
            <v>ROS</v>
          </cell>
          <cell r="E112" t="str">
            <v>SPECIAL ACT</v>
          </cell>
          <cell r="F112" t="str">
            <v>#N/A</v>
          </cell>
          <cell r="G112">
            <v>0</v>
          </cell>
          <cell r="H112">
            <v>0</v>
          </cell>
        </row>
        <row r="113">
          <cell r="A113" t="str">
            <v>660410020000</v>
          </cell>
          <cell r="B113" t="str">
            <v>GREENBURGH-GRAHAM UFSD</v>
          </cell>
          <cell r="C113" t="str">
            <v>Russman</v>
          </cell>
          <cell r="D113" t="str">
            <v>ROS</v>
          </cell>
          <cell r="E113" t="str">
            <v>SPECIAL ACT</v>
          </cell>
          <cell r="F113" t="str">
            <v>#N/A</v>
          </cell>
          <cell r="G113">
            <v>0</v>
          </cell>
          <cell r="H113">
            <v>0</v>
          </cell>
        </row>
        <row r="114">
          <cell r="A114" t="str">
            <v>660412020000</v>
          </cell>
          <cell r="B114" t="str">
            <v>GREENBURGH-NORTH CASTLE UFSD</v>
          </cell>
          <cell r="C114" t="str">
            <v>Russman</v>
          </cell>
          <cell r="D114" t="str">
            <v>ROS</v>
          </cell>
          <cell r="E114" t="str">
            <v>SPECIAL ACT</v>
          </cell>
          <cell r="F114" t="str">
            <v>#N/A</v>
          </cell>
          <cell r="G114">
            <v>0</v>
          </cell>
          <cell r="H114">
            <v>0</v>
          </cell>
        </row>
        <row r="115">
          <cell r="A115" t="str">
            <v>660803020000</v>
          </cell>
          <cell r="B115" t="str">
            <v>HAWTHORNE-CEDAR KNOLLS UFSD</v>
          </cell>
          <cell r="C115" t="str">
            <v>Russman</v>
          </cell>
          <cell r="D115" t="str">
            <v>ROS</v>
          </cell>
          <cell r="E115" t="str">
            <v>SPECIAL ACT</v>
          </cell>
          <cell r="F115" t="str">
            <v>#N/A</v>
          </cell>
          <cell r="G115">
            <v>0</v>
          </cell>
          <cell r="H115">
            <v>0</v>
          </cell>
        </row>
        <row r="116">
          <cell r="A116" t="str">
            <v>580603020000</v>
          </cell>
          <cell r="B116" t="str">
            <v>LITTLE FLOWER UFSD</v>
          </cell>
          <cell r="C116" t="str">
            <v>Russman</v>
          </cell>
          <cell r="D116" t="str">
            <v>ROS</v>
          </cell>
          <cell r="E116" t="str">
            <v>SPECIAL ACT</v>
          </cell>
          <cell r="F116" t="str">
            <v>#N/A</v>
          </cell>
          <cell r="G116">
            <v>0</v>
          </cell>
          <cell r="H116">
            <v>0</v>
          </cell>
        </row>
        <row r="117">
          <cell r="A117" t="str">
            <v>660806020000</v>
          </cell>
          <cell r="B117" t="str">
            <v>MT PLEASANT-BLYTHEDALE UFSD</v>
          </cell>
          <cell r="C117" t="str">
            <v>Russman</v>
          </cell>
          <cell r="D117" t="str">
            <v>ROS</v>
          </cell>
          <cell r="E117" t="str">
            <v>SPECIAL ACT</v>
          </cell>
          <cell r="F117" t="str">
            <v>#N/A</v>
          </cell>
          <cell r="G117">
            <v>0</v>
          </cell>
          <cell r="H117">
            <v>0</v>
          </cell>
        </row>
        <row r="118">
          <cell r="A118" t="str">
            <v>660804020000</v>
          </cell>
          <cell r="B118" t="str">
            <v>MT PLEASANT-COTTAGE UFSD</v>
          </cell>
          <cell r="C118" t="str">
            <v>Russman</v>
          </cell>
          <cell r="D118" t="str">
            <v>ROS</v>
          </cell>
          <cell r="E118" t="str">
            <v>SPECIAL ACT</v>
          </cell>
          <cell r="F118" t="str">
            <v>#N/A</v>
          </cell>
          <cell r="G118">
            <v>0</v>
          </cell>
          <cell r="H118">
            <v>0</v>
          </cell>
        </row>
        <row r="119">
          <cell r="A119" t="str">
            <v>043011020000</v>
          </cell>
          <cell r="B119" t="str">
            <v>RANDOLPH ACAD UFSD</v>
          </cell>
          <cell r="C119" t="str">
            <v>Russman</v>
          </cell>
          <cell r="D119" t="str">
            <v>ROS</v>
          </cell>
          <cell r="E119" t="str">
            <v>SPECIAL ACT</v>
          </cell>
          <cell r="F119" t="str">
            <v>#N/A</v>
          </cell>
          <cell r="G119">
            <v>0</v>
          </cell>
          <cell r="H119">
            <v>0</v>
          </cell>
        </row>
        <row r="120">
          <cell r="A120" t="str">
            <v>570101040000</v>
          </cell>
          <cell r="B120" t="str">
            <v>ADDISON CSD</v>
          </cell>
          <cell r="C120" t="str">
            <v>Almela</v>
          </cell>
          <cell r="D120" t="str">
            <v>ROS</v>
          </cell>
          <cell r="E120" t="str">
            <v>Focus District</v>
          </cell>
          <cell r="F120" t="str">
            <v>Focus</v>
          </cell>
          <cell r="G120">
            <v>1</v>
          </cell>
          <cell r="H120">
            <v>0</v>
          </cell>
        </row>
        <row r="121">
          <cell r="A121" t="str">
            <v>050100010000</v>
          </cell>
          <cell r="B121" t="str">
            <v>AUBURN CITY SD</v>
          </cell>
          <cell r="C121" t="str">
            <v>Almela</v>
          </cell>
          <cell r="D121" t="str">
            <v>ROS</v>
          </cell>
          <cell r="E121" t="str">
            <v>Focus District</v>
          </cell>
          <cell r="F121" t="str">
            <v>Focus</v>
          </cell>
          <cell r="G121">
            <v>4</v>
          </cell>
          <cell r="H121">
            <v>0</v>
          </cell>
        </row>
        <row r="122">
          <cell r="A122" t="str">
            <v>130200010000</v>
          </cell>
          <cell r="B122" t="str">
            <v>BEACON CITY SD</v>
          </cell>
          <cell r="C122" t="str">
            <v>Almela</v>
          </cell>
          <cell r="D122" t="str">
            <v>ROS</v>
          </cell>
          <cell r="E122" t="str">
            <v>Focus District</v>
          </cell>
          <cell r="F122" t="str">
            <v>Focus</v>
          </cell>
          <cell r="G122">
            <v>1</v>
          </cell>
          <cell r="H122">
            <v>0</v>
          </cell>
        </row>
        <row r="123">
          <cell r="A123" t="str">
            <v>610501040000</v>
          </cell>
          <cell r="B123" t="str">
            <v>GROTON CSD</v>
          </cell>
          <cell r="C123" t="str">
            <v>Almela</v>
          </cell>
          <cell r="D123" t="str">
            <v>ROS</v>
          </cell>
          <cell r="E123" t="str">
            <v>Focus District</v>
          </cell>
          <cell r="F123" t="str">
            <v>Focus</v>
          </cell>
          <cell r="G123">
            <v>1</v>
          </cell>
          <cell r="H123">
            <v>0</v>
          </cell>
        </row>
        <row r="124">
          <cell r="A124" t="str">
            <v>130801060000</v>
          </cell>
          <cell r="B124" t="str">
            <v>HYDE PARK CSD</v>
          </cell>
          <cell r="C124" t="str">
            <v>Almela</v>
          </cell>
          <cell r="D124" t="str">
            <v>ROS</v>
          </cell>
          <cell r="E124" t="str">
            <v>Focus District</v>
          </cell>
          <cell r="F124" t="str">
            <v>Focus</v>
          </cell>
          <cell r="G124">
            <v>2</v>
          </cell>
          <cell r="H124">
            <v>0</v>
          </cell>
        </row>
        <row r="125">
          <cell r="A125" t="str">
            <v>142601030000</v>
          </cell>
          <cell r="B125" t="str">
            <v>KENMORE-TONAWANDA UFSD</v>
          </cell>
          <cell r="C125" t="str">
            <v>Almela</v>
          </cell>
          <cell r="D125" t="str">
            <v>ROS</v>
          </cell>
          <cell r="E125" t="str">
            <v>Focus District</v>
          </cell>
          <cell r="F125" t="str">
            <v>Focus</v>
          </cell>
          <cell r="G125">
            <v>1</v>
          </cell>
          <cell r="H125">
            <v>0</v>
          </cell>
        </row>
        <row r="126">
          <cell r="A126" t="str">
            <v>141800010000</v>
          </cell>
          <cell r="B126" t="str">
            <v>LACKAWANNA CITY SD</v>
          </cell>
          <cell r="C126" t="str">
            <v>Almela</v>
          </cell>
          <cell r="D126" t="str">
            <v>ROS</v>
          </cell>
          <cell r="E126" t="str">
            <v>Focus District</v>
          </cell>
          <cell r="F126" t="str">
            <v>Focus</v>
          </cell>
          <cell r="G126">
            <v>2</v>
          </cell>
          <cell r="H126">
            <v>0</v>
          </cell>
        </row>
        <row r="127">
          <cell r="A127" t="str">
            <v>450801060000</v>
          </cell>
          <cell r="B127" t="str">
            <v>MEDINA CSD</v>
          </cell>
          <cell r="C127" t="str">
            <v>Almela</v>
          </cell>
          <cell r="D127" t="str">
            <v>ROS</v>
          </cell>
          <cell r="E127" t="str">
            <v>Focus District</v>
          </cell>
          <cell r="F127" t="str">
            <v>Focus</v>
          </cell>
          <cell r="G127">
            <v>1</v>
          </cell>
          <cell r="H127">
            <v>0</v>
          </cell>
        </row>
        <row r="128">
          <cell r="A128" t="str">
            <v>062401040000</v>
          </cell>
          <cell r="B128" t="str">
            <v>RIPLEY CSD</v>
          </cell>
          <cell r="C128" t="str">
            <v>Almela</v>
          </cell>
          <cell r="D128" t="str">
            <v>ROS</v>
          </cell>
          <cell r="E128" t="str">
            <v>Focus District</v>
          </cell>
          <cell r="F128" t="str">
            <v>Focus</v>
          </cell>
          <cell r="G128">
            <v>1</v>
          </cell>
          <cell r="H128">
            <v>0</v>
          </cell>
        </row>
        <row r="129">
          <cell r="A129" t="str">
            <v>121601060000</v>
          </cell>
          <cell r="B129" t="str">
            <v>SIDNEY CSD</v>
          </cell>
          <cell r="C129" t="str">
            <v>Almela</v>
          </cell>
          <cell r="D129" t="str">
            <v>ROS</v>
          </cell>
          <cell r="E129" t="str">
            <v>Focus District</v>
          </cell>
          <cell r="F129" t="str">
            <v>Focus</v>
          </cell>
          <cell r="G129">
            <v>1</v>
          </cell>
          <cell r="H12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 &amp; T-II A CA Tracking Log"/>
      <sheetName val="T-III CA Tracking Log"/>
      <sheetName val="Allocations-Summary"/>
      <sheetName val="Reviewers"/>
      <sheetName val="Summary"/>
      <sheetName val="V-Data"/>
    </sheetNames>
    <sheetDataSet>
      <sheetData sheetId="0"/>
      <sheetData sheetId="1"/>
      <sheetData sheetId="2">
        <row r="2">
          <cell r="A2" t="str">
            <v>010100010000</v>
          </cell>
          <cell r="B2" t="str">
            <v>ALBANY CITY SD</v>
          </cell>
          <cell r="C2">
            <v>3789876</v>
          </cell>
          <cell r="D2">
            <v>397378</v>
          </cell>
          <cell r="E2">
            <v>4187254</v>
          </cell>
        </row>
        <row r="3">
          <cell r="A3" t="str">
            <v>010100860829</v>
          </cell>
          <cell r="B3" t="str">
            <v>BRIGHTER CHOICE BOYS CS</v>
          </cell>
          <cell r="C3">
            <v>153062</v>
          </cell>
          <cell r="D3">
            <v>0</v>
          </cell>
          <cell r="E3">
            <v>153062</v>
          </cell>
        </row>
        <row r="4">
          <cell r="A4" t="str">
            <v>010100860830</v>
          </cell>
          <cell r="B4" t="str">
            <v>BRIGHTER CHOICE GIRLS CS</v>
          </cell>
          <cell r="C4">
            <v>153267</v>
          </cell>
          <cell r="D4">
            <v>0</v>
          </cell>
          <cell r="E4">
            <v>153267</v>
          </cell>
        </row>
        <row r="5">
          <cell r="A5" t="str">
            <v>010100860867</v>
          </cell>
          <cell r="B5" t="str">
            <v>KIPP TECH VALLEY CS</v>
          </cell>
          <cell r="C5">
            <v>151752</v>
          </cell>
          <cell r="D5">
            <v>0</v>
          </cell>
          <cell r="E5">
            <v>151752</v>
          </cell>
        </row>
        <row r="6">
          <cell r="A6" t="str">
            <v>010100860876</v>
          </cell>
          <cell r="B6" t="str">
            <v>ACHIEVEMENT ACADEMY CS</v>
          </cell>
          <cell r="C6">
            <v>121910</v>
          </cell>
          <cell r="D6">
            <v>0</v>
          </cell>
          <cell r="E6">
            <v>121910</v>
          </cell>
        </row>
        <row r="7">
          <cell r="A7" t="str">
            <v>010100860884</v>
          </cell>
          <cell r="B7" t="str">
            <v>ALBANY PREP CS</v>
          </cell>
          <cell r="C7">
            <v>0</v>
          </cell>
          <cell r="D7">
            <v>0</v>
          </cell>
          <cell r="E7">
            <v>0</v>
          </cell>
        </row>
        <row r="8">
          <cell r="A8" t="str">
            <v>010100860892</v>
          </cell>
          <cell r="B8" t="str">
            <v>HENRY JOHNSON CS</v>
          </cell>
          <cell r="C8">
            <v>214097</v>
          </cell>
          <cell r="D8">
            <v>0</v>
          </cell>
          <cell r="E8">
            <v>214097</v>
          </cell>
        </row>
        <row r="9">
          <cell r="A9" t="str">
            <v>010100860899</v>
          </cell>
          <cell r="B9" t="str">
            <v>ALBANY COMMUNITY CS</v>
          </cell>
          <cell r="C9">
            <v>269162</v>
          </cell>
          <cell r="D9">
            <v>0</v>
          </cell>
          <cell r="E9">
            <v>269162</v>
          </cell>
        </row>
        <row r="10">
          <cell r="A10" t="str">
            <v>010100860907</v>
          </cell>
          <cell r="B10" t="str">
            <v>GREEN TECH HIGH CS</v>
          </cell>
          <cell r="C10">
            <v>185081</v>
          </cell>
          <cell r="D10">
            <v>0</v>
          </cell>
          <cell r="E10">
            <v>185081</v>
          </cell>
        </row>
        <row r="11">
          <cell r="A11" t="str">
            <v>010100860960</v>
          </cell>
          <cell r="B11" t="str">
            <v>ALBANY LEADERSHIP CHARTER HS FOR GIRLS</v>
          </cell>
          <cell r="C11">
            <v>187974</v>
          </cell>
          <cell r="D11">
            <v>0</v>
          </cell>
          <cell r="E11">
            <v>187974</v>
          </cell>
        </row>
        <row r="12">
          <cell r="A12" t="str">
            <v>010100860976</v>
          </cell>
          <cell r="B12" t="str">
            <v>BRIGHTER CHOICE MIDDLE SCH FOR BOYS</v>
          </cell>
          <cell r="C12">
            <v>92551</v>
          </cell>
          <cell r="D12">
            <v>0</v>
          </cell>
          <cell r="E12">
            <v>92551</v>
          </cell>
        </row>
        <row r="13">
          <cell r="A13" t="str">
            <v>010100860977</v>
          </cell>
          <cell r="B13" t="str">
            <v>BRIGHTER CHOICE MIDDLE SCH FOR GIRLS</v>
          </cell>
          <cell r="C13">
            <v>94864</v>
          </cell>
          <cell r="D13">
            <v>0</v>
          </cell>
          <cell r="E13">
            <v>94864</v>
          </cell>
        </row>
        <row r="14">
          <cell r="A14" t="str">
            <v>010201040000</v>
          </cell>
          <cell r="B14" t="str">
            <v>BERNE-KNOX-WESTERLO CSD</v>
          </cell>
          <cell r="C14">
            <v>125017</v>
          </cell>
          <cell r="D14">
            <v>0</v>
          </cell>
          <cell r="E14">
            <v>125017</v>
          </cell>
        </row>
        <row r="15">
          <cell r="A15" t="str">
            <v>010306060000</v>
          </cell>
          <cell r="B15" t="str">
            <v>BETHLEHEM CSD</v>
          </cell>
          <cell r="C15">
            <v>242561</v>
          </cell>
          <cell r="D15">
            <v>83172</v>
          </cell>
          <cell r="E15">
            <v>325733</v>
          </cell>
        </row>
        <row r="16">
          <cell r="A16" t="str">
            <v>010402060000</v>
          </cell>
          <cell r="B16" t="str">
            <v>RAVENA-COEYMANS-SELKIRK</v>
          </cell>
          <cell r="C16">
            <v>255541</v>
          </cell>
          <cell r="D16">
            <v>0</v>
          </cell>
          <cell r="E16">
            <v>255541</v>
          </cell>
        </row>
        <row r="17">
          <cell r="A17" t="str">
            <v>010500010000</v>
          </cell>
          <cell r="B17" t="str">
            <v>COHOES CITY SD</v>
          </cell>
          <cell r="C17">
            <v>674312</v>
          </cell>
          <cell r="D17">
            <v>0</v>
          </cell>
          <cell r="E17">
            <v>674312</v>
          </cell>
        </row>
        <row r="18">
          <cell r="A18" t="str">
            <v>010601060000</v>
          </cell>
          <cell r="B18" t="str">
            <v>SOUTH COLONIE CSD</v>
          </cell>
          <cell r="C18">
            <v>503703</v>
          </cell>
          <cell r="D18">
            <v>138620</v>
          </cell>
          <cell r="E18">
            <v>642323</v>
          </cell>
        </row>
        <row r="19">
          <cell r="A19" t="str">
            <v>010615020000</v>
          </cell>
          <cell r="B19" t="str">
            <v>MENANDS UFSD</v>
          </cell>
          <cell r="C19">
            <v>35083</v>
          </cell>
          <cell r="D19">
            <v>0</v>
          </cell>
          <cell r="E19">
            <v>35083</v>
          </cell>
        </row>
        <row r="20">
          <cell r="A20" t="str">
            <v>010623060000</v>
          </cell>
          <cell r="B20" t="str">
            <v>NORTH COLONIE CSD</v>
          </cell>
          <cell r="C20">
            <v>327998</v>
          </cell>
          <cell r="D20">
            <v>30034</v>
          </cell>
          <cell r="E20">
            <v>358032</v>
          </cell>
        </row>
        <row r="21">
          <cell r="A21" t="str">
            <v>010701030000</v>
          </cell>
          <cell r="B21" t="str">
            <v>GREEN ISLAND UFSD</v>
          </cell>
          <cell r="C21">
            <v>60304</v>
          </cell>
          <cell r="D21">
            <v>0</v>
          </cell>
          <cell r="E21">
            <v>60304</v>
          </cell>
        </row>
        <row r="22">
          <cell r="A22" t="str">
            <v>010802060000</v>
          </cell>
          <cell r="B22" t="str">
            <v>GUILDERLAND CSD</v>
          </cell>
          <cell r="C22">
            <v>261346</v>
          </cell>
          <cell r="D22">
            <v>0</v>
          </cell>
          <cell r="E22">
            <v>261346</v>
          </cell>
        </row>
        <row r="23">
          <cell r="A23" t="str">
            <v>011003060000</v>
          </cell>
          <cell r="B23" t="str">
            <v>VOORHEESVILLE CSD</v>
          </cell>
          <cell r="C23">
            <v>72912</v>
          </cell>
          <cell r="D23">
            <v>0</v>
          </cell>
          <cell r="E23">
            <v>72912</v>
          </cell>
        </row>
        <row r="24">
          <cell r="A24" t="str">
            <v>011200010000</v>
          </cell>
          <cell r="B24" t="str">
            <v>WATERVLIET CITY SD</v>
          </cell>
          <cell r="C24">
            <v>418787</v>
          </cell>
          <cell r="D24">
            <v>13862</v>
          </cell>
          <cell r="E24">
            <v>432649</v>
          </cell>
        </row>
        <row r="25">
          <cell r="A25" t="str">
            <v>020101040000</v>
          </cell>
          <cell r="B25" t="str">
            <v>ALFRED-ALMOND CSD</v>
          </cell>
          <cell r="C25">
            <v>73604</v>
          </cell>
          <cell r="D25">
            <v>0</v>
          </cell>
          <cell r="E25">
            <v>73604</v>
          </cell>
        </row>
        <row r="26">
          <cell r="A26" t="str">
            <v>020601040000</v>
          </cell>
          <cell r="B26" t="str">
            <v>ANDOVER CSD</v>
          </cell>
          <cell r="C26">
            <v>109466</v>
          </cell>
          <cell r="D26">
            <v>0</v>
          </cell>
          <cell r="E26">
            <v>109466</v>
          </cell>
        </row>
        <row r="27">
          <cell r="A27" t="str">
            <v>020702040000</v>
          </cell>
          <cell r="B27" t="str">
            <v>GENESEE VALLEY CSD</v>
          </cell>
          <cell r="C27">
            <v>144959</v>
          </cell>
          <cell r="D27">
            <v>13862</v>
          </cell>
          <cell r="E27">
            <v>158821</v>
          </cell>
        </row>
        <row r="28">
          <cell r="A28" t="str">
            <v>020801040000</v>
          </cell>
          <cell r="B28" t="str">
            <v>BELFAST CSD</v>
          </cell>
          <cell r="C28">
            <v>190087</v>
          </cell>
          <cell r="D28">
            <v>0</v>
          </cell>
          <cell r="E28">
            <v>190087</v>
          </cell>
        </row>
        <row r="29">
          <cell r="A29" t="str">
            <v>021102040000</v>
          </cell>
          <cell r="B29" t="str">
            <v>CANASERAGA CSD</v>
          </cell>
          <cell r="C29">
            <v>90539</v>
          </cell>
          <cell r="D29">
            <v>0</v>
          </cell>
          <cell r="E29">
            <v>90539</v>
          </cell>
        </row>
        <row r="30">
          <cell r="A30" t="str">
            <v>021601040000</v>
          </cell>
          <cell r="B30" t="str">
            <v>FRIENDSHIP CSD</v>
          </cell>
          <cell r="C30">
            <v>137321</v>
          </cell>
          <cell r="D30">
            <v>0</v>
          </cell>
          <cell r="E30">
            <v>137321</v>
          </cell>
        </row>
        <row r="31">
          <cell r="A31" t="str">
            <v>022001040000</v>
          </cell>
          <cell r="B31" t="str">
            <v>FILLMORE CSD</v>
          </cell>
          <cell r="C31">
            <v>355862</v>
          </cell>
          <cell r="D31">
            <v>0</v>
          </cell>
          <cell r="E31">
            <v>355862</v>
          </cell>
        </row>
        <row r="32">
          <cell r="A32" t="str">
            <v>022101040000</v>
          </cell>
          <cell r="B32" t="str">
            <v>WHITESVILLE CSD</v>
          </cell>
          <cell r="C32">
            <v>56425</v>
          </cell>
          <cell r="D32">
            <v>0</v>
          </cell>
          <cell r="E32">
            <v>56425</v>
          </cell>
        </row>
        <row r="33">
          <cell r="A33" t="str">
            <v>022302040000</v>
          </cell>
          <cell r="B33" t="str">
            <v>CUBA-RUSHFORD CSD</v>
          </cell>
          <cell r="C33">
            <v>217386</v>
          </cell>
          <cell r="D33">
            <v>0</v>
          </cell>
          <cell r="E33">
            <v>217386</v>
          </cell>
        </row>
        <row r="34">
          <cell r="A34" t="str">
            <v>022401040000</v>
          </cell>
          <cell r="B34" t="str">
            <v>SCIO CSD</v>
          </cell>
          <cell r="C34">
            <v>93496</v>
          </cell>
          <cell r="D34">
            <v>0</v>
          </cell>
          <cell r="E34">
            <v>93496</v>
          </cell>
        </row>
        <row r="35">
          <cell r="A35" t="str">
            <v>022601060000</v>
          </cell>
          <cell r="B35" t="str">
            <v>WELLSVILLE CSD</v>
          </cell>
          <cell r="C35">
            <v>347812</v>
          </cell>
          <cell r="D35">
            <v>0</v>
          </cell>
          <cell r="E35">
            <v>347812</v>
          </cell>
        </row>
        <row r="36">
          <cell r="A36" t="str">
            <v>022902040000</v>
          </cell>
          <cell r="B36" t="str">
            <v>BOLIVAR-RICHBURG CSD</v>
          </cell>
          <cell r="C36">
            <v>249180</v>
          </cell>
          <cell r="D36">
            <v>0</v>
          </cell>
          <cell r="E36">
            <v>249180</v>
          </cell>
        </row>
        <row r="37">
          <cell r="A37" t="str">
            <v>030101060000</v>
          </cell>
          <cell r="B37" t="str">
            <v>CHENANGO FORKS CSD</v>
          </cell>
          <cell r="C37">
            <v>213981</v>
          </cell>
          <cell r="D37">
            <v>0</v>
          </cell>
          <cell r="E37">
            <v>213981</v>
          </cell>
        </row>
        <row r="38">
          <cell r="A38" t="str">
            <v>030200010000</v>
          </cell>
          <cell r="B38" t="str">
            <v>BINGHAMTON CITY SD</v>
          </cell>
          <cell r="C38">
            <v>3209248</v>
          </cell>
          <cell r="D38">
            <v>27724</v>
          </cell>
          <cell r="E38">
            <v>3236972</v>
          </cell>
        </row>
        <row r="39">
          <cell r="A39" t="str">
            <v>030501040000</v>
          </cell>
          <cell r="B39" t="str">
            <v>HARPURSVILLE CSD</v>
          </cell>
          <cell r="C39">
            <v>244151</v>
          </cell>
          <cell r="D39">
            <v>0</v>
          </cell>
          <cell r="E39">
            <v>244151</v>
          </cell>
        </row>
        <row r="40">
          <cell r="A40" t="str">
            <v>030601060000</v>
          </cell>
          <cell r="B40" t="str">
            <v>SUSQUEHANNA VALLEY CSD</v>
          </cell>
          <cell r="C40">
            <v>409966</v>
          </cell>
          <cell r="D40">
            <v>0</v>
          </cell>
          <cell r="E40">
            <v>409966</v>
          </cell>
        </row>
        <row r="41">
          <cell r="A41" t="str">
            <v>030701060000</v>
          </cell>
          <cell r="B41" t="str">
            <v>CHENANGO VALLEY CSD</v>
          </cell>
          <cell r="C41">
            <v>367610</v>
          </cell>
          <cell r="D41">
            <v>87793</v>
          </cell>
          <cell r="E41">
            <v>455403</v>
          </cell>
        </row>
        <row r="42">
          <cell r="A42" t="str">
            <v>031101060000</v>
          </cell>
          <cell r="B42" t="str">
            <v>MAINE-ENDWELL CSD</v>
          </cell>
          <cell r="C42">
            <v>251744</v>
          </cell>
          <cell r="D42">
            <v>0</v>
          </cell>
          <cell r="E42">
            <v>251744</v>
          </cell>
        </row>
        <row r="43">
          <cell r="A43" t="str">
            <v>031301040000</v>
          </cell>
          <cell r="B43" t="str">
            <v>DEPOSIT CSD</v>
          </cell>
          <cell r="C43">
            <v>253583</v>
          </cell>
          <cell r="D43">
            <v>0</v>
          </cell>
          <cell r="E43">
            <v>253583</v>
          </cell>
        </row>
        <row r="44">
          <cell r="A44" t="str">
            <v>031401060000</v>
          </cell>
          <cell r="B44" t="str">
            <v>WHITNEY POINT CSD</v>
          </cell>
          <cell r="C44">
            <v>493665</v>
          </cell>
          <cell r="D44">
            <v>0</v>
          </cell>
          <cell r="E44">
            <v>493665</v>
          </cell>
        </row>
        <row r="45">
          <cell r="A45" t="str">
            <v>031501060000</v>
          </cell>
          <cell r="B45" t="str">
            <v>UNION-ENDICOTT CSD</v>
          </cell>
          <cell r="C45">
            <v>964230</v>
          </cell>
          <cell r="D45">
            <v>4621</v>
          </cell>
          <cell r="E45">
            <v>968851</v>
          </cell>
        </row>
        <row r="46">
          <cell r="A46" t="str">
            <v>031502060000</v>
          </cell>
          <cell r="B46" t="str">
            <v>JOHNSON CITY CSD</v>
          </cell>
          <cell r="C46">
            <v>790685</v>
          </cell>
          <cell r="D46">
            <v>0</v>
          </cell>
          <cell r="E46">
            <v>790685</v>
          </cell>
        </row>
        <row r="47">
          <cell r="A47" t="str">
            <v>031601060000</v>
          </cell>
          <cell r="B47" t="str">
            <v>VESTAL CSD</v>
          </cell>
          <cell r="C47">
            <v>356913</v>
          </cell>
          <cell r="D47">
            <v>0</v>
          </cell>
          <cell r="E47">
            <v>356913</v>
          </cell>
        </row>
        <row r="48">
          <cell r="A48" t="str">
            <v>031701060000</v>
          </cell>
          <cell r="B48" t="str">
            <v>WINDSOR CSD</v>
          </cell>
          <cell r="C48">
            <v>327468</v>
          </cell>
          <cell r="D48">
            <v>0</v>
          </cell>
          <cell r="E48">
            <v>327468</v>
          </cell>
        </row>
        <row r="49">
          <cell r="A49" t="str">
            <v>040204040000</v>
          </cell>
          <cell r="B49" t="str">
            <v>WEST VALLEY CSD</v>
          </cell>
          <cell r="C49">
            <v>59612</v>
          </cell>
          <cell r="D49">
            <v>0</v>
          </cell>
          <cell r="E49">
            <v>59612</v>
          </cell>
        </row>
        <row r="50">
          <cell r="A50" t="str">
            <v>040302060000</v>
          </cell>
          <cell r="B50" t="str">
            <v>ALLEGANY - LIMESTONE CSD</v>
          </cell>
          <cell r="C50">
            <v>169354</v>
          </cell>
          <cell r="D50">
            <v>0</v>
          </cell>
          <cell r="E50">
            <v>169354</v>
          </cell>
        </row>
        <row r="51">
          <cell r="A51" t="str">
            <v>040901040000</v>
          </cell>
          <cell r="B51" t="str">
            <v>ELLICOTTVILLE CSD</v>
          </cell>
          <cell r="C51">
            <v>62328</v>
          </cell>
          <cell r="D51">
            <v>0</v>
          </cell>
          <cell r="E51">
            <v>62328</v>
          </cell>
        </row>
        <row r="52">
          <cell r="A52" t="str">
            <v>041101040000</v>
          </cell>
          <cell r="B52" t="str">
            <v>FRANKLINVILLE CSD</v>
          </cell>
          <cell r="C52">
            <v>257809</v>
          </cell>
          <cell r="D52">
            <v>0</v>
          </cell>
          <cell r="E52">
            <v>257809</v>
          </cell>
        </row>
        <row r="53">
          <cell r="A53" t="str">
            <v>041401040000</v>
          </cell>
          <cell r="B53" t="str">
            <v>HINSDALE CSD</v>
          </cell>
          <cell r="C53">
            <v>143624</v>
          </cell>
          <cell r="D53">
            <v>0</v>
          </cell>
          <cell r="E53">
            <v>143624</v>
          </cell>
        </row>
        <row r="54">
          <cell r="A54" t="str">
            <v>042302040000</v>
          </cell>
          <cell r="B54" t="str">
            <v>CATTARAUGUS CSD</v>
          </cell>
          <cell r="C54">
            <v>294206</v>
          </cell>
          <cell r="D54">
            <v>20793</v>
          </cell>
          <cell r="E54">
            <v>314999</v>
          </cell>
        </row>
        <row r="55">
          <cell r="A55" t="str">
            <v>042400010000</v>
          </cell>
          <cell r="B55" t="str">
            <v>OLEAN CITY SD</v>
          </cell>
          <cell r="C55">
            <v>695815</v>
          </cell>
          <cell r="D55">
            <v>23103</v>
          </cell>
          <cell r="E55">
            <v>718918</v>
          </cell>
        </row>
        <row r="56">
          <cell r="A56" t="str">
            <v>042801060000</v>
          </cell>
          <cell r="B56" t="str">
            <v>GOWANDA CSD</v>
          </cell>
          <cell r="C56">
            <v>349191</v>
          </cell>
          <cell r="D56">
            <v>0</v>
          </cell>
          <cell r="E56">
            <v>349191</v>
          </cell>
        </row>
        <row r="57">
          <cell r="A57" t="str">
            <v>042901040000</v>
          </cell>
          <cell r="B57" t="str">
            <v>PORTVILLE CSD</v>
          </cell>
          <cell r="C57">
            <v>197121</v>
          </cell>
          <cell r="D57">
            <v>9241</v>
          </cell>
          <cell r="E57">
            <v>206362</v>
          </cell>
        </row>
        <row r="58">
          <cell r="A58" t="str">
            <v>043001040000</v>
          </cell>
          <cell r="B58" t="str">
            <v>RANDOLPH CSD</v>
          </cell>
          <cell r="C58">
            <v>417632</v>
          </cell>
          <cell r="D58">
            <v>0</v>
          </cell>
          <cell r="E58">
            <v>417632</v>
          </cell>
        </row>
        <row r="59">
          <cell r="A59" t="str">
            <v>043011020000</v>
          </cell>
          <cell r="B59" t="str">
            <v>Randolph Academy</v>
          </cell>
          <cell r="C59">
            <v>16901</v>
          </cell>
          <cell r="D59">
            <v>55448</v>
          </cell>
          <cell r="E59">
            <v>72349</v>
          </cell>
        </row>
        <row r="60">
          <cell r="A60" t="str">
            <v>043200050000</v>
          </cell>
          <cell r="B60" t="str">
            <v>SALAMANCA CITY SD</v>
          </cell>
          <cell r="C60">
            <v>520147</v>
          </cell>
          <cell r="D60">
            <v>13862</v>
          </cell>
          <cell r="E60">
            <v>534009</v>
          </cell>
        </row>
        <row r="61">
          <cell r="A61" t="str">
            <v>043501060000</v>
          </cell>
          <cell r="B61" t="str">
            <v>YORKSHIRE-PIONEER CSD</v>
          </cell>
          <cell r="C61">
            <v>425673</v>
          </cell>
          <cell r="D61">
            <v>0</v>
          </cell>
          <cell r="E61">
            <v>425673</v>
          </cell>
        </row>
        <row r="62">
          <cell r="A62" t="str">
            <v>050100010000</v>
          </cell>
          <cell r="B62" t="str">
            <v>AUBURN CITY SD</v>
          </cell>
          <cell r="C62">
            <v>1197947</v>
          </cell>
          <cell r="D62">
            <v>92414</v>
          </cell>
          <cell r="E62">
            <v>1290361</v>
          </cell>
        </row>
        <row r="63">
          <cell r="A63" t="str">
            <v>050301040000</v>
          </cell>
          <cell r="B63" t="str">
            <v>WEEDSPORT CSD</v>
          </cell>
          <cell r="C63">
            <v>100817</v>
          </cell>
          <cell r="D63">
            <v>25414</v>
          </cell>
          <cell r="E63">
            <v>126231</v>
          </cell>
        </row>
        <row r="64">
          <cell r="A64" t="str">
            <v>050401040000</v>
          </cell>
          <cell r="B64" t="str">
            <v>CATO-MERIDIAN CSD</v>
          </cell>
          <cell r="C64">
            <v>214901</v>
          </cell>
          <cell r="D64">
            <v>0</v>
          </cell>
          <cell r="E64">
            <v>214901</v>
          </cell>
        </row>
        <row r="65">
          <cell r="A65" t="str">
            <v>050701040000</v>
          </cell>
          <cell r="B65" t="str">
            <v>SOUTHERN CAYUGA CSD</v>
          </cell>
          <cell r="C65">
            <v>137209</v>
          </cell>
          <cell r="D65">
            <v>0</v>
          </cell>
          <cell r="E65">
            <v>137209</v>
          </cell>
        </row>
        <row r="66">
          <cell r="A66" t="str">
            <v>051101040000</v>
          </cell>
          <cell r="B66" t="str">
            <v>PORT BYRON CSD</v>
          </cell>
          <cell r="C66">
            <v>191901</v>
          </cell>
          <cell r="D66">
            <v>0</v>
          </cell>
          <cell r="E66">
            <v>191901</v>
          </cell>
        </row>
        <row r="67">
          <cell r="A67" t="str">
            <v>051301040000</v>
          </cell>
          <cell r="B67" t="str">
            <v>MORAVIA CSD</v>
          </cell>
          <cell r="C67">
            <v>195742</v>
          </cell>
          <cell r="D67">
            <v>0</v>
          </cell>
          <cell r="E67">
            <v>195742</v>
          </cell>
        </row>
        <row r="68">
          <cell r="A68" t="str">
            <v>051901040000</v>
          </cell>
          <cell r="B68" t="str">
            <v>UNION SPRINGS CSD</v>
          </cell>
          <cell r="C68">
            <v>118608</v>
          </cell>
          <cell r="D68">
            <v>0</v>
          </cell>
          <cell r="E68">
            <v>118608</v>
          </cell>
        </row>
        <row r="69">
          <cell r="A69" t="str">
            <v>060201060000</v>
          </cell>
          <cell r="B69" t="str">
            <v>SOUTHWESTERN CSD (JAMES</v>
          </cell>
          <cell r="C69">
            <v>212506</v>
          </cell>
          <cell r="D69">
            <v>0</v>
          </cell>
          <cell r="E69">
            <v>212506</v>
          </cell>
        </row>
        <row r="70">
          <cell r="A70" t="str">
            <v>060301040000</v>
          </cell>
          <cell r="B70" t="str">
            <v>FREWSBURG CSD</v>
          </cell>
          <cell r="C70">
            <v>119596</v>
          </cell>
          <cell r="D70">
            <v>0</v>
          </cell>
          <cell r="E70">
            <v>119596</v>
          </cell>
        </row>
        <row r="71">
          <cell r="A71" t="str">
            <v>060401040000</v>
          </cell>
          <cell r="B71" t="str">
            <v>CASSADAGA VALLEY CSD</v>
          </cell>
          <cell r="C71">
            <v>279611</v>
          </cell>
          <cell r="D71">
            <v>0</v>
          </cell>
          <cell r="E71">
            <v>279611</v>
          </cell>
        </row>
        <row r="72">
          <cell r="A72" t="str">
            <v>060503040000</v>
          </cell>
          <cell r="B72" t="str">
            <v>CHAUTAUQUA LAKE CSD</v>
          </cell>
          <cell r="C72">
            <v>206285</v>
          </cell>
          <cell r="D72">
            <v>50827</v>
          </cell>
          <cell r="E72">
            <v>257112</v>
          </cell>
        </row>
        <row r="73">
          <cell r="A73" t="str">
            <v>060601040000</v>
          </cell>
          <cell r="B73" t="str">
            <v>PINE VALLEY CSD (SOUTH</v>
          </cell>
          <cell r="C73">
            <v>409984</v>
          </cell>
          <cell r="D73">
            <v>0</v>
          </cell>
          <cell r="E73">
            <v>409984</v>
          </cell>
        </row>
        <row r="74">
          <cell r="A74" t="str">
            <v>060701040000</v>
          </cell>
          <cell r="B74" t="str">
            <v>CLYMER CSD</v>
          </cell>
          <cell r="C74">
            <v>239623</v>
          </cell>
          <cell r="D74">
            <v>0</v>
          </cell>
          <cell r="E74">
            <v>239623</v>
          </cell>
        </row>
        <row r="75">
          <cell r="A75" t="str">
            <v>060800010000</v>
          </cell>
          <cell r="B75" t="str">
            <v>DUNKIRK CITY SD</v>
          </cell>
          <cell r="C75">
            <v>1337099</v>
          </cell>
          <cell r="D75">
            <v>0</v>
          </cell>
          <cell r="E75">
            <v>1337099</v>
          </cell>
        </row>
        <row r="76">
          <cell r="A76" t="str">
            <v>061001040000</v>
          </cell>
          <cell r="B76" t="str">
            <v>BEMUS POINT CSD</v>
          </cell>
          <cell r="C76">
            <v>95944</v>
          </cell>
          <cell r="D76">
            <v>0</v>
          </cell>
          <cell r="E76">
            <v>95944</v>
          </cell>
        </row>
        <row r="77">
          <cell r="A77" t="str">
            <v>061101040000</v>
          </cell>
          <cell r="B77" t="str">
            <v>FALCONER CSD</v>
          </cell>
          <cell r="C77">
            <v>257959</v>
          </cell>
          <cell r="D77">
            <v>9241</v>
          </cell>
          <cell r="E77">
            <v>267200</v>
          </cell>
        </row>
        <row r="78">
          <cell r="A78" t="str">
            <v>061501040000</v>
          </cell>
          <cell r="B78" t="str">
            <v>SILVER CREEK CSD</v>
          </cell>
          <cell r="C78">
            <v>251833</v>
          </cell>
          <cell r="D78">
            <v>0</v>
          </cell>
          <cell r="E78">
            <v>251833</v>
          </cell>
        </row>
        <row r="79">
          <cell r="A79" t="str">
            <v>061503040000</v>
          </cell>
          <cell r="B79" t="str">
            <v>FORESTVILLE CSD</v>
          </cell>
          <cell r="C79">
            <v>125946</v>
          </cell>
          <cell r="D79">
            <v>0</v>
          </cell>
          <cell r="E79">
            <v>125946</v>
          </cell>
        </row>
        <row r="80">
          <cell r="A80" t="str">
            <v>061601040000</v>
          </cell>
          <cell r="B80" t="str">
            <v>PANAMA CSD</v>
          </cell>
          <cell r="C80">
            <v>171385</v>
          </cell>
          <cell r="D80">
            <v>0</v>
          </cell>
          <cell r="E80">
            <v>171385</v>
          </cell>
        </row>
        <row r="81">
          <cell r="A81" t="str">
            <v>061700010000</v>
          </cell>
          <cell r="B81" t="str">
            <v>JAMESTOWN CITY SD</v>
          </cell>
          <cell r="C81">
            <v>2314958</v>
          </cell>
          <cell r="D81">
            <v>99345</v>
          </cell>
          <cell r="E81">
            <v>2414303</v>
          </cell>
        </row>
        <row r="82">
          <cell r="A82" t="str">
            <v>062201060000</v>
          </cell>
          <cell r="B82" t="str">
            <v>FREDONIA CSD</v>
          </cell>
          <cell r="C82">
            <v>211888</v>
          </cell>
          <cell r="D82">
            <v>0</v>
          </cell>
          <cell r="E82">
            <v>211888</v>
          </cell>
        </row>
        <row r="83">
          <cell r="A83" t="str">
            <v>062301040000</v>
          </cell>
          <cell r="B83" t="str">
            <v>BROCTON CSD</v>
          </cell>
          <cell r="C83">
            <v>197054</v>
          </cell>
          <cell r="D83">
            <v>0</v>
          </cell>
          <cell r="E83">
            <v>197054</v>
          </cell>
        </row>
        <row r="84">
          <cell r="A84" t="str">
            <v>062401040000</v>
          </cell>
          <cell r="B84" t="str">
            <v>RIPLEY CSD</v>
          </cell>
          <cell r="C84">
            <v>70766</v>
          </cell>
          <cell r="D84">
            <v>0</v>
          </cell>
          <cell r="E84">
            <v>70766</v>
          </cell>
        </row>
        <row r="85">
          <cell r="A85" t="str">
            <v>062601040000</v>
          </cell>
          <cell r="B85" t="str">
            <v>SHERMAN CSD</v>
          </cell>
          <cell r="C85">
            <v>218545</v>
          </cell>
          <cell r="D85">
            <v>0</v>
          </cell>
          <cell r="E85">
            <v>218545</v>
          </cell>
        </row>
        <row r="86">
          <cell r="A86" t="str">
            <v>062901040000</v>
          </cell>
          <cell r="B86" t="str">
            <v>WESTFIELD CSD</v>
          </cell>
          <cell r="C86">
            <v>205308</v>
          </cell>
          <cell r="D86">
            <v>0</v>
          </cell>
          <cell r="E86">
            <v>205308</v>
          </cell>
        </row>
        <row r="87">
          <cell r="A87" t="str">
            <v>070600010000</v>
          </cell>
          <cell r="B87" t="str">
            <v>ELMIRA CITY SD</v>
          </cell>
          <cell r="C87">
            <v>2907095</v>
          </cell>
          <cell r="D87">
            <v>120138</v>
          </cell>
          <cell r="E87">
            <v>3027233</v>
          </cell>
        </row>
        <row r="88">
          <cell r="A88" t="str">
            <v>070901060000</v>
          </cell>
          <cell r="B88" t="str">
            <v>HORSEHEADS CSD</v>
          </cell>
          <cell r="C88">
            <v>438483</v>
          </cell>
          <cell r="D88">
            <v>0</v>
          </cell>
          <cell r="E88">
            <v>438483</v>
          </cell>
        </row>
        <row r="89">
          <cell r="A89" t="str">
            <v>070902060000</v>
          </cell>
          <cell r="B89" t="str">
            <v>ELMIRA HTS CSD</v>
          </cell>
          <cell r="C89">
            <v>277081</v>
          </cell>
          <cell r="D89">
            <v>0</v>
          </cell>
          <cell r="E89">
            <v>277081</v>
          </cell>
        </row>
        <row r="90">
          <cell r="A90" t="str">
            <v>080101040000</v>
          </cell>
          <cell r="B90" t="str">
            <v>AFTON CSD</v>
          </cell>
          <cell r="C90">
            <v>173891</v>
          </cell>
          <cell r="D90">
            <v>0</v>
          </cell>
          <cell r="E90">
            <v>173891</v>
          </cell>
        </row>
        <row r="91">
          <cell r="A91" t="str">
            <v>080201040000</v>
          </cell>
          <cell r="B91" t="str">
            <v>BAINBRIDGE-GUILFORD CSD</v>
          </cell>
          <cell r="C91">
            <v>135336</v>
          </cell>
          <cell r="D91">
            <v>0</v>
          </cell>
          <cell r="E91">
            <v>135336</v>
          </cell>
        </row>
        <row r="92">
          <cell r="A92" t="str">
            <v>080601040000</v>
          </cell>
          <cell r="B92" t="str">
            <v>GREENE CSD</v>
          </cell>
          <cell r="C92">
            <v>264627</v>
          </cell>
          <cell r="D92">
            <v>0</v>
          </cell>
          <cell r="E92">
            <v>264627</v>
          </cell>
        </row>
        <row r="93">
          <cell r="A93" t="str">
            <v>081003040000</v>
          </cell>
          <cell r="B93" t="str">
            <v>UNADILLA VALLEY CSD</v>
          </cell>
          <cell r="C93">
            <v>268518</v>
          </cell>
          <cell r="D93">
            <v>0</v>
          </cell>
          <cell r="E93">
            <v>268518</v>
          </cell>
        </row>
        <row r="94">
          <cell r="A94" t="str">
            <v>081200050000</v>
          </cell>
          <cell r="B94" t="str">
            <v>NORWICH CITY SD</v>
          </cell>
          <cell r="C94">
            <v>603542</v>
          </cell>
          <cell r="D94">
            <v>11552</v>
          </cell>
          <cell r="E94">
            <v>615094</v>
          </cell>
        </row>
        <row r="95">
          <cell r="A95" t="str">
            <v>081401040000</v>
          </cell>
          <cell r="B95" t="str">
            <v>GEORGETOWN-SOUTH OTSELI</v>
          </cell>
          <cell r="C95">
            <v>115145</v>
          </cell>
          <cell r="D95">
            <v>0</v>
          </cell>
          <cell r="E95">
            <v>115145</v>
          </cell>
        </row>
        <row r="96">
          <cell r="A96" t="str">
            <v>081501040000</v>
          </cell>
          <cell r="B96" t="str">
            <v>OXFORD ACAD &amp; CSD</v>
          </cell>
          <cell r="C96">
            <v>312266</v>
          </cell>
          <cell r="D96">
            <v>0</v>
          </cell>
          <cell r="E96">
            <v>312266</v>
          </cell>
        </row>
        <row r="97">
          <cell r="A97" t="str">
            <v>082001040000</v>
          </cell>
          <cell r="B97" t="str">
            <v>SHERBURNE-EARLVILLE CSD</v>
          </cell>
          <cell r="C97">
            <v>351155</v>
          </cell>
          <cell r="D97">
            <v>0</v>
          </cell>
          <cell r="E97">
            <v>351155</v>
          </cell>
        </row>
        <row r="98">
          <cell r="A98" t="str">
            <v>090201040000</v>
          </cell>
          <cell r="B98" t="str">
            <v>AUSABLE VALLEY CSD</v>
          </cell>
          <cell r="C98">
            <v>233750</v>
          </cell>
          <cell r="D98">
            <v>0</v>
          </cell>
          <cell r="E98">
            <v>233750</v>
          </cell>
        </row>
        <row r="99">
          <cell r="A99" t="str">
            <v>090301060000</v>
          </cell>
          <cell r="B99" t="str">
            <v>BEEKMANTOWN CSD</v>
          </cell>
          <cell r="C99">
            <v>368705</v>
          </cell>
          <cell r="D99">
            <v>16172</v>
          </cell>
          <cell r="E99">
            <v>384877</v>
          </cell>
        </row>
        <row r="100">
          <cell r="A100" t="str">
            <v>090501040000</v>
          </cell>
          <cell r="B100" t="str">
            <v>NORTHEASTERN CLINTON CS</v>
          </cell>
          <cell r="C100">
            <v>185459</v>
          </cell>
          <cell r="D100">
            <v>0</v>
          </cell>
          <cell r="E100">
            <v>185459</v>
          </cell>
        </row>
        <row r="101">
          <cell r="A101" t="str">
            <v>090601020000</v>
          </cell>
          <cell r="B101" t="str">
            <v>CHAZY UFSD</v>
          </cell>
          <cell r="C101">
            <v>60325</v>
          </cell>
          <cell r="D101">
            <v>0</v>
          </cell>
          <cell r="E101">
            <v>60325</v>
          </cell>
        </row>
        <row r="102">
          <cell r="A102" t="str">
            <v>090901040000</v>
          </cell>
          <cell r="B102" t="str">
            <v>NORTHERN ADIRONDACK CSD</v>
          </cell>
          <cell r="C102">
            <v>193309</v>
          </cell>
          <cell r="D102">
            <v>0</v>
          </cell>
          <cell r="E102">
            <v>193309</v>
          </cell>
        </row>
        <row r="103">
          <cell r="A103" t="str">
            <v>091101060000</v>
          </cell>
          <cell r="B103" t="str">
            <v>PERU CSD</v>
          </cell>
          <cell r="C103">
            <v>441342</v>
          </cell>
          <cell r="D103">
            <v>0</v>
          </cell>
          <cell r="E103">
            <v>441342</v>
          </cell>
        </row>
        <row r="104">
          <cell r="A104" t="str">
            <v>091200010000</v>
          </cell>
          <cell r="B104" t="str">
            <v>PLATTSBURGH CITY SD</v>
          </cell>
          <cell r="C104">
            <v>465821</v>
          </cell>
          <cell r="D104">
            <v>16172</v>
          </cell>
          <cell r="E104">
            <v>481993</v>
          </cell>
        </row>
        <row r="105">
          <cell r="A105" t="str">
            <v>091402060000</v>
          </cell>
          <cell r="B105" t="str">
            <v>SARANAC CSD</v>
          </cell>
          <cell r="C105">
            <v>234785</v>
          </cell>
          <cell r="D105">
            <v>0</v>
          </cell>
          <cell r="E105">
            <v>234785</v>
          </cell>
        </row>
        <row r="106">
          <cell r="A106" t="str">
            <v>100308020000</v>
          </cell>
          <cell r="B106" t="str">
            <v>Berkshire UFSD</v>
          </cell>
          <cell r="C106">
            <v>40022</v>
          </cell>
          <cell r="D106">
            <v>247206</v>
          </cell>
          <cell r="E106">
            <v>287228</v>
          </cell>
        </row>
        <row r="107">
          <cell r="A107" t="str">
            <v>100501040000</v>
          </cell>
          <cell r="B107" t="str">
            <v>TACONIC HILLS CSD</v>
          </cell>
          <cell r="C107">
            <v>293650</v>
          </cell>
          <cell r="D107">
            <v>0</v>
          </cell>
          <cell r="E107">
            <v>293650</v>
          </cell>
        </row>
        <row r="108">
          <cell r="A108" t="str">
            <v>100902040000</v>
          </cell>
          <cell r="B108" t="str">
            <v>GERMANTOWN CSD</v>
          </cell>
          <cell r="C108">
            <v>64869</v>
          </cell>
          <cell r="D108">
            <v>0</v>
          </cell>
          <cell r="E108">
            <v>64869</v>
          </cell>
        </row>
        <row r="109">
          <cell r="A109" t="str">
            <v>101001040000</v>
          </cell>
          <cell r="B109" t="str">
            <v>CHATHAM CSD</v>
          </cell>
          <cell r="C109">
            <v>137149</v>
          </cell>
          <cell r="D109">
            <v>0</v>
          </cell>
          <cell r="E109">
            <v>137149</v>
          </cell>
        </row>
        <row r="110">
          <cell r="A110" t="str">
            <v>101300010000</v>
          </cell>
          <cell r="B110" t="str">
            <v>HUDSON CITY SD</v>
          </cell>
          <cell r="C110">
            <v>729634</v>
          </cell>
          <cell r="D110">
            <v>39276</v>
          </cell>
          <cell r="E110">
            <v>768910</v>
          </cell>
        </row>
        <row r="111">
          <cell r="A111" t="str">
            <v>101401040000</v>
          </cell>
          <cell r="B111" t="str">
            <v>KINDERHOOK CSD</v>
          </cell>
          <cell r="C111">
            <v>144809</v>
          </cell>
          <cell r="D111">
            <v>20793</v>
          </cell>
          <cell r="E111">
            <v>165602</v>
          </cell>
        </row>
        <row r="112">
          <cell r="A112" t="str">
            <v>101601040000</v>
          </cell>
          <cell r="B112" t="str">
            <v>NEW LEBANON CSD</v>
          </cell>
          <cell r="C112">
            <v>91301</v>
          </cell>
          <cell r="D112">
            <v>0</v>
          </cell>
          <cell r="E112">
            <v>91301</v>
          </cell>
        </row>
        <row r="113">
          <cell r="A113" t="str">
            <v>110101040000</v>
          </cell>
          <cell r="B113" t="str">
            <v>CINCINNATUS CSD</v>
          </cell>
          <cell r="C113">
            <v>219901</v>
          </cell>
          <cell r="D113">
            <v>0</v>
          </cell>
          <cell r="E113">
            <v>219901</v>
          </cell>
        </row>
        <row r="114">
          <cell r="A114" t="str">
            <v>110200010000</v>
          </cell>
          <cell r="B114" t="str">
            <v>CORTLAND CITY SD</v>
          </cell>
          <cell r="C114">
            <v>713056</v>
          </cell>
          <cell r="D114">
            <v>9241</v>
          </cell>
          <cell r="E114">
            <v>722297</v>
          </cell>
        </row>
        <row r="115">
          <cell r="A115" t="str">
            <v>110304040000</v>
          </cell>
          <cell r="B115" t="str">
            <v>MCGRAW CSD</v>
          </cell>
          <cell r="C115">
            <v>189736</v>
          </cell>
          <cell r="D115">
            <v>0</v>
          </cell>
          <cell r="E115">
            <v>189736</v>
          </cell>
        </row>
        <row r="116">
          <cell r="A116" t="str">
            <v>110701060000</v>
          </cell>
          <cell r="B116" t="str">
            <v>HOMER CSD</v>
          </cell>
          <cell r="C116">
            <v>318265</v>
          </cell>
          <cell r="D116">
            <v>0</v>
          </cell>
          <cell r="E116">
            <v>318265</v>
          </cell>
        </row>
        <row r="117">
          <cell r="A117" t="str">
            <v>110901040000</v>
          </cell>
          <cell r="B117" t="str">
            <v>MARATHON CSD</v>
          </cell>
          <cell r="C117">
            <v>153333</v>
          </cell>
          <cell r="D117">
            <v>0</v>
          </cell>
          <cell r="E117">
            <v>153333</v>
          </cell>
        </row>
        <row r="118">
          <cell r="A118" t="str">
            <v>120102040000</v>
          </cell>
          <cell r="B118" t="str">
            <v>ANDES CSD</v>
          </cell>
          <cell r="C118">
            <v>28251</v>
          </cell>
          <cell r="D118">
            <v>0</v>
          </cell>
          <cell r="E118">
            <v>28251</v>
          </cell>
        </row>
        <row r="119">
          <cell r="A119" t="str">
            <v>120301040000</v>
          </cell>
          <cell r="B119" t="str">
            <v>DOWNSVILLE CSD</v>
          </cell>
          <cell r="C119">
            <v>81551</v>
          </cell>
          <cell r="D119">
            <v>0</v>
          </cell>
          <cell r="E119">
            <v>81551</v>
          </cell>
        </row>
        <row r="120">
          <cell r="A120" t="str">
            <v>120401040000</v>
          </cell>
          <cell r="B120" t="str">
            <v>CHARLOTTE VALLEY CSD</v>
          </cell>
          <cell r="C120">
            <v>117886</v>
          </cell>
          <cell r="D120">
            <v>0</v>
          </cell>
          <cell r="E120">
            <v>117886</v>
          </cell>
        </row>
        <row r="121">
          <cell r="A121" t="str">
            <v>120501040000</v>
          </cell>
          <cell r="B121" t="str">
            <v>DELHI CSD</v>
          </cell>
          <cell r="C121">
            <v>140949</v>
          </cell>
          <cell r="D121">
            <v>4621</v>
          </cell>
          <cell r="E121">
            <v>145570</v>
          </cell>
        </row>
        <row r="122">
          <cell r="A122" t="str">
            <v>120701040000</v>
          </cell>
          <cell r="B122" t="str">
            <v>FRANKLIN CSD</v>
          </cell>
          <cell r="C122">
            <v>78630</v>
          </cell>
          <cell r="D122">
            <v>0</v>
          </cell>
          <cell r="E122">
            <v>78630</v>
          </cell>
        </row>
        <row r="123">
          <cell r="A123" t="str">
            <v>120906040000</v>
          </cell>
          <cell r="B123" t="str">
            <v>HANCOCK CSD</v>
          </cell>
          <cell r="C123">
            <v>112144</v>
          </cell>
          <cell r="D123">
            <v>0</v>
          </cell>
          <cell r="E123">
            <v>112144</v>
          </cell>
        </row>
        <row r="124">
          <cell r="A124" t="str">
            <v>121401040000</v>
          </cell>
          <cell r="B124" t="str">
            <v>MARGARETVILLE CSD</v>
          </cell>
          <cell r="C124">
            <v>170839</v>
          </cell>
          <cell r="D124">
            <v>0</v>
          </cell>
          <cell r="E124">
            <v>170839</v>
          </cell>
        </row>
        <row r="125">
          <cell r="A125" t="str">
            <v>121502040000</v>
          </cell>
          <cell r="B125" t="str">
            <v>ROXBURY CSD</v>
          </cell>
          <cell r="C125">
            <v>106173</v>
          </cell>
          <cell r="D125">
            <v>0</v>
          </cell>
          <cell r="E125">
            <v>106173</v>
          </cell>
        </row>
        <row r="126">
          <cell r="A126" t="str">
            <v>121601060000</v>
          </cell>
          <cell r="B126" t="str">
            <v>SIDNEY CSD</v>
          </cell>
          <cell r="C126">
            <v>295694</v>
          </cell>
          <cell r="D126">
            <v>0</v>
          </cell>
          <cell r="E126">
            <v>295694</v>
          </cell>
        </row>
        <row r="127">
          <cell r="A127" t="str">
            <v>121701040000</v>
          </cell>
          <cell r="B127" t="str">
            <v>STAMFORD CSD</v>
          </cell>
          <cell r="C127">
            <v>131828</v>
          </cell>
          <cell r="D127">
            <v>0</v>
          </cell>
          <cell r="E127">
            <v>131828</v>
          </cell>
        </row>
        <row r="128">
          <cell r="A128" t="str">
            <v>121702040000</v>
          </cell>
          <cell r="B128" t="str">
            <v>SOUTH KORTRIGHT CSD</v>
          </cell>
          <cell r="C128">
            <v>90934</v>
          </cell>
          <cell r="D128">
            <v>0</v>
          </cell>
          <cell r="E128">
            <v>90934</v>
          </cell>
        </row>
        <row r="129">
          <cell r="A129" t="str">
            <v>121901040000</v>
          </cell>
          <cell r="B129" t="str">
            <v>WALTON CSD</v>
          </cell>
          <cell r="C129">
            <v>258216</v>
          </cell>
          <cell r="D129">
            <v>0</v>
          </cell>
          <cell r="E129">
            <v>258216</v>
          </cell>
        </row>
        <row r="130">
          <cell r="A130" t="str">
            <v>130200010000</v>
          </cell>
          <cell r="B130" t="str">
            <v>BEACON CITY SD</v>
          </cell>
          <cell r="C130">
            <v>660468</v>
          </cell>
          <cell r="D130">
            <v>0</v>
          </cell>
          <cell r="E130">
            <v>660468</v>
          </cell>
        </row>
        <row r="131">
          <cell r="A131" t="str">
            <v>130502020000</v>
          </cell>
          <cell r="B131" t="str">
            <v>DOVER UFSD</v>
          </cell>
          <cell r="C131">
            <v>193936</v>
          </cell>
          <cell r="D131">
            <v>0</v>
          </cell>
          <cell r="E131">
            <v>193936</v>
          </cell>
        </row>
        <row r="132">
          <cell r="A132" t="str">
            <v>130801060000</v>
          </cell>
          <cell r="B132" t="str">
            <v>HYDE PARK CSD</v>
          </cell>
          <cell r="C132">
            <v>433565</v>
          </cell>
          <cell r="D132">
            <v>0</v>
          </cell>
          <cell r="E132">
            <v>433565</v>
          </cell>
        </row>
        <row r="133">
          <cell r="A133" t="str">
            <v>131101040000</v>
          </cell>
          <cell r="B133" t="str">
            <v>NORTHEAST CSD</v>
          </cell>
          <cell r="C133">
            <v>90933</v>
          </cell>
          <cell r="D133">
            <v>0</v>
          </cell>
          <cell r="E133">
            <v>90933</v>
          </cell>
        </row>
        <row r="134">
          <cell r="A134" t="str">
            <v>131201040000</v>
          </cell>
          <cell r="B134" t="str">
            <v>PAWLING CSD</v>
          </cell>
          <cell r="C134">
            <v>58113</v>
          </cell>
          <cell r="D134">
            <v>0</v>
          </cell>
          <cell r="E134">
            <v>58113</v>
          </cell>
        </row>
        <row r="135">
          <cell r="A135" t="str">
            <v>131301040000</v>
          </cell>
          <cell r="B135" t="str">
            <v>PINE PLAINS CSD</v>
          </cell>
          <cell r="C135">
            <v>151348</v>
          </cell>
          <cell r="D135">
            <v>0</v>
          </cell>
          <cell r="E135">
            <v>151348</v>
          </cell>
        </row>
        <row r="136">
          <cell r="A136" t="str">
            <v>131500010000</v>
          </cell>
          <cell r="B136" t="str">
            <v>POUGHKEEPSIE CITY SD</v>
          </cell>
          <cell r="C136">
            <v>1926936</v>
          </cell>
          <cell r="D136">
            <v>27724</v>
          </cell>
          <cell r="E136">
            <v>1954660</v>
          </cell>
        </row>
        <row r="137">
          <cell r="A137" t="str">
            <v>131601060000</v>
          </cell>
          <cell r="B137" t="str">
            <v>ARLINGTON CSD</v>
          </cell>
          <cell r="C137">
            <v>638506</v>
          </cell>
          <cell r="D137">
            <v>0</v>
          </cell>
          <cell r="E137">
            <v>638506</v>
          </cell>
        </row>
        <row r="138">
          <cell r="A138" t="str">
            <v>131602020000</v>
          </cell>
          <cell r="B138" t="str">
            <v>SPACKENKILL UFSD</v>
          </cell>
          <cell r="C138">
            <v>67899</v>
          </cell>
          <cell r="D138">
            <v>0</v>
          </cell>
          <cell r="E138">
            <v>67899</v>
          </cell>
        </row>
        <row r="139">
          <cell r="A139" t="str">
            <v>131701060000</v>
          </cell>
          <cell r="B139" t="str">
            <v>RED HOOK CSD</v>
          </cell>
          <cell r="C139">
            <v>204074</v>
          </cell>
          <cell r="D139">
            <v>0</v>
          </cell>
          <cell r="E139">
            <v>204074</v>
          </cell>
        </row>
        <row r="140">
          <cell r="A140" t="str">
            <v>131801040000</v>
          </cell>
          <cell r="B140" t="str">
            <v>RHINEBECK CSD</v>
          </cell>
          <cell r="C140">
            <v>137136</v>
          </cell>
          <cell r="D140">
            <v>0</v>
          </cell>
          <cell r="E140">
            <v>137136</v>
          </cell>
        </row>
        <row r="141">
          <cell r="A141" t="str">
            <v>132101060000</v>
          </cell>
          <cell r="B141" t="str">
            <v>WAPPINGERS CSD</v>
          </cell>
          <cell r="C141">
            <v>825070</v>
          </cell>
          <cell r="D141">
            <v>0</v>
          </cell>
          <cell r="E141">
            <v>825070</v>
          </cell>
        </row>
        <row r="142">
          <cell r="A142" t="str">
            <v>132201040000</v>
          </cell>
          <cell r="B142" t="str">
            <v>MILLBROOK CSD</v>
          </cell>
          <cell r="C142">
            <v>55216</v>
          </cell>
          <cell r="D142">
            <v>0</v>
          </cell>
          <cell r="E142">
            <v>55216</v>
          </cell>
        </row>
        <row r="143">
          <cell r="A143" t="str">
            <v>140101060000</v>
          </cell>
          <cell r="B143" t="str">
            <v>ALDEN CSD</v>
          </cell>
          <cell r="C143">
            <v>179598</v>
          </cell>
          <cell r="D143">
            <v>78551</v>
          </cell>
          <cell r="E143">
            <v>258149</v>
          </cell>
        </row>
        <row r="144">
          <cell r="A144" t="str">
            <v>140201060000</v>
          </cell>
          <cell r="B144" t="str">
            <v>AMHERST CSD</v>
          </cell>
          <cell r="C144">
            <v>315493</v>
          </cell>
          <cell r="D144">
            <v>0</v>
          </cell>
          <cell r="E144">
            <v>315493</v>
          </cell>
        </row>
        <row r="145">
          <cell r="A145" t="str">
            <v>140203060000</v>
          </cell>
          <cell r="B145" t="str">
            <v>WILLIAMSVILLE CSD</v>
          </cell>
          <cell r="C145">
            <v>538847</v>
          </cell>
          <cell r="D145">
            <v>249516</v>
          </cell>
          <cell r="E145">
            <v>788363</v>
          </cell>
        </row>
        <row r="146">
          <cell r="A146" t="str">
            <v>140207060000</v>
          </cell>
          <cell r="B146" t="str">
            <v>SWEET HOME CSD</v>
          </cell>
          <cell r="C146">
            <v>570740</v>
          </cell>
          <cell r="D146">
            <v>0</v>
          </cell>
          <cell r="E146">
            <v>570740</v>
          </cell>
        </row>
        <row r="147">
          <cell r="A147" t="str">
            <v>140301030000</v>
          </cell>
          <cell r="B147" t="str">
            <v>EAST AURORA UFSD</v>
          </cell>
          <cell r="C147">
            <v>107283</v>
          </cell>
          <cell r="D147">
            <v>0</v>
          </cell>
          <cell r="E147">
            <v>107283</v>
          </cell>
        </row>
        <row r="148">
          <cell r="A148" t="str">
            <v>140600010000</v>
          </cell>
          <cell r="B148" t="str">
            <v>BUFFALO CITY SD</v>
          </cell>
          <cell r="C148">
            <v>27500345</v>
          </cell>
          <cell r="D148">
            <v>242585</v>
          </cell>
          <cell r="E148">
            <v>27742930</v>
          </cell>
        </row>
        <row r="149">
          <cell r="A149" t="str">
            <v>140600860814</v>
          </cell>
          <cell r="B149" t="str">
            <v>KING CENTER CS</v>
          </cell>
          <cell r="C149">
            <v>160781</v>
          </cell>
          <cell r="D149">
            <v>0</v>
          </cell>
          <cell r="E149">
            <v>160781</v>
          </cell>
        </row>
        <row r="150">
          <cell r="A150" t="str">
            <v>140600860838</v>
          </cell>
          <cell r="B150" t="str">
            <v>TAPESTRY CS</v>
          </cell>
          <cell r="C150">
            <v>308478</v>
          </cell>
          <cell r="D150">
            <v>0</v>
          </cell>
          <cell r="E150">
            <v>308478</v>
          </cell>
        </row>
        <row r="151">
          <cell r="A151" t="str">
            <v>140600860843</v>
          </cell>
          <cell r="B151" t="str">
            <v>COMMUNITY CS</v>
          </cell>
          <cell r="C151">
            <v>198577</v>
          </cell>
          <cell r="D151">
            <v>0</v>
          </cell>
          <cell r="E151">
            <v>198577</v>
          </cell>
        </row>
        <row r="152">
          <cell r="A152" t="str">
            <v>140600860851</v>
          </cell>
          <cell r="B152" t="str">
            <v>BUFFALO UNITED CS</v>
          </cell>
          <cell r="C152">
            <v>393263</v>
          </cell>
          <cell r="D152">
            <v>0</v>
          </cell>
          <cell r="E152">
            <v>393263</v>
          </cell>
        </row>
        <row r="153">
          <cell r="A153" t="str">
            <v>140600860853</v>
          </cell>
          <cell r="B153" t="str">
            <v>PINNACLE CS</v>
          </cell>
          <cell r="C153">
            <v>324365</v>
          </cell>
          <cell r="D153">
            <v>0</v>
          </cell>
          <cell r="E153">
            <v>324365</v>
          </cell>
        </row>
        <row r="154">
          <cell r="A154" t="str">
            <v>140600860856</v>
          </cell>
          <cell r="B154" t="str">
            <v>ENTERPRISE CS</v>
          </cell>
          <cell r="C154">
            <v>303883</v>
          </cell>
          <cell r="D154">
            <v>0</v>
          </cell>
          <cell r="E154">
            <v>303883</v>
          </cell>
        </row>
        <row r="155">
          <cell r="A155" t="str">
            <v>140600860861</v>
          </cell>
          <cell r="B155" t="str">
            <v>BUFFALO ACADEMY OF SCIENCE CS</v>
          </cell>
          <cell r="C155">
            <v>203273</v>
          </cell>
          <cell r="D155">
            <v>0</v>
          </cell>
          <cell r="E155">
            <v>203273</v>
          </cell>
        </row>
        <row r="156">
          <cell r="A156" t="str">
            <v>140600860863</v>
          </cell>
          <cell r="B156" t="str">
            <v>WESTERN NY MARITIME CS</v>
          </cell>
          <cell r="C156">
            <v>155097</v>
          </cell>
          <cell r="D156">
            <v>0</v>
          </cell>
          <cell r="E156">
            <v>155097</v>
          </cell>
        </row>
        <row r="157">
          <cell r="A157" t="str">
            <v>140600860868</v>
          </cell>
          <cell r="B157" t="str">
            <v>ORACLE CS</v>
          </cell>
          <cell r="C157">
            <v>175522</v>
          </cell>
          <cell r="D157">
            <v>0</v>
          </cell>
          <cell r="E157">
            <v>175522</v>
          </cell>
        </row>
        <row r="158">
          <cell r="A158" t="str">
            <v>140600860874</v>
          </cell>
          <cell r="B158" t="str">
            <v>WESTMINSTER CS</v>
          </cell>
          <cell r="C158">
            <v>317709</v>
          </cell>
          <cell r="D158">
            <v>0</v>
          </cell>
          <cell r="E158">
            <v>317709</v>
          </cell>
        </row>
        <row r="159">
          <cell r="A159" t="str">
            <v>140600860896</v>
          </cell>
          <cell r="B159" t="str">
            <v>ELMWOOD VILLAGE CS</v>
          </cell>
          <cell r="C159">
            <v>92590</v>
          </cell>
          <cell r="D159">
            <v>0</v>
          </cell>
          <cell r="E159">
            <v>92590</v>
          </cell>
        </row>
        <row r="160">
          <cell r="A160" t="str">
            <v>140600860911</v>
          </cell>
          <cell r="B160" t="str">
            <v>ALOMA D JOHNSON COMMUNITY CS</v>
          </cell>
          <cell r="C160">
            <v>189283</v>
          </cell>
          <cell r="D160">
            <v>0</v>
          </cell>
          <cell r="E160">
            <v>189283</v>
          </cell>
        </row>
        <row r="161">
          <cell r="A161" t="str">
            <v>140600860917</v>
          </cell>
          <cell r="B161" t="str">
            <v>SOUTH BUFFALO CS</v>
          </cell>
          <cell r="C161">
            <v>405771</v>
          </cell>
          <cell r="D161">
            <v>0</v>
          </cell>
          <cell r="E161">
            <v>405771</v>
          </cell>
        </row>
        <row r="162">
          <cell r="A162" t="str">
            <v>140600860986</v>
          </cell>
          <cell r="B162" t="str">
            <v>WEST BUFFALO CS</v>
          </cell>
          <cell r="C162">
            <v>94287</v>
          </cell>
          <cell r="D162">
            <v>0</v>
          </cell>
          <cell r="E162">
            <v>94287</v>
          </cell>
        </row>
        <row r="163">
          <cell r="A163" t="str">
            <v>140701060000</v>
          </cell>
          <cell r="B163" t="str">
            <v>CHEEKTOWAGA CSD</v>
          </cell>
          <cell r="C163">
            <v>554598</v>
          </cell>
          <cell r="D163">
            <v>0</v>
          </cell>
          <cell r="E163">
            <v>554598</v>
          </cell>
        </row>
        <row r="164">
          <cell r="A164" t="str">
            <v>140702030000</v>
          </cell>
          <cell r="B164" t="str">
            <v>CHEEKTOWAGA-MARYVALE UF</v>
          </cell>
          <cell r="C164">
            <v>323818</v>
          </cell>
          <cell r="D164">
            <v>0</v>
          </cell>
          <cell r="E164">
            <v>323818</v>
          </cell>
        </row>
        <row r="165">
          <cell r="A165" t="str">
            <v>140703020000</v>
          </cell>
          <cell r="B165" t="str">
            <v>CLEVELAND HILL UFSD</v>
          </cell>
          <cell r="C165">
            <v>304606</v>
          </cell>
          <cell r="D165">
            <v>0</v>
          </cell>
          <cell r="E165">
            <v>304606</v>
          </cell>
        </row>
        <row r="166">
          <cell r="A166" t="str">
            <v>140707030000</v>
          </cell>
          <cell r="B166" t="str">
            <v>DEPEW UFSD</v>
          </cell>
          <cell r="C166">
            <v>281057</v>
          </cell>
          <cell r="D166">
            <v>0</v>
          </cell>
          <cell r="E166">
            <v>281057</v>
          </cell>
        </row>
        <row r="167">
          <cell r="A167" t="str">
            <v>140709030000</v>
          </cell>
          <cell r="B167" t="str">
            <v>CHEEKTOWAGA-SLOAN UFSD</v>
          </cell>
          <cell r="C167">
            <v>296462</v>
          </cell>
          <cell r="D167">
            <v>0</v>
          </cell>
          <cell r="E167">
            <v>296462</v>
          </cell>
        </row>
        <row r="168">
          <cell r="A168" t="str">
            <v>140801060000</v>
          </cell>
          <cell r="B168" t="str">
            <v>CLARENCE CSD</v>
          </cell>
          <cell r="C168">
            <v>249816</v>
          </cell>
          <cell r="D168">
            <v>0</v>
          </cell>
          <cell r="E168">
            <v>249816</v>
          </cell>
        </row>
        <row r="169">
          <cell r="A169" t="str">
            <v>141101060000</v>
          </cell>
          <cell r="B169" t="str">
            <v>SPRINGVILLE-GRIFFITH IN</v>
          </cell>
          <cell r="C169">
            <v>276752</v>
          </cell>
          <cell r="D169">
            <v>0</v>
          </cell>
          <cell r="E169">
            <v>276752</v>
          </cell>
        </row>
        <row r="170">
          <cell r="A170" t="str">
            <v>141201060000</v>
          </cell>
          <cell r="B170" t="str">
            <v>EDEN CSD</v>
          </cell>
          <cell r="C170">
            <v>143035</v>
          </cell>
          <cell r="D170">
            <v>0</v>
          </cell>
          <cell r="E170">
            <v>143035</v>
          </cell>
        </row>
        <row r="171">
          <cell r="A171" t="str">
            <v>141301060000</v>
          </cell>
          <cell r="B171" t="str">
            <v>IROQUOIS CSD</v>
          </cell>
          <cell r="C171">
            <v>205370</v>
          </cell>
          <cell r="D171">
            <v>0</v>
          </cell>
          <cell r="E171">
            <v>205370</v>
          </cell>
        </row>
        <row r="172">
          <cell r="A172" t="str">
            <v>141401060000</v>
          </cell>
          <cell r="B172" t="str">
            <v>EVANS-BRANT CSD (LAKE S</v>
          </cell>
          <cell r="C172">
            <v>417868</v>
          </cell>
          <cell r="D172">
            <v>0</v>
          </cell>
          <cell r="E172">
            <v>417868</v>
          </cell>
        </row>
        <row r="173">
          <cell r="A173" t="str">
            <v>141501060000</v>
          </cell>
          <cell r="B173" t="str">
            <v>GRAND ISLAND CSD</v>
          </cell>
          <cell r="C173">
            <v>193526</v>
          </cell>
          <cell r="D173">
            <v>0</v>
          </cell>
          <cell r="E173">
            <v>193526</v>
          </cell>
        </row>
        <row r="174">
          <cell r="A174" t="str">
            <v>141601060000</v>
          </cell>
          <cell r="B174" t="str">
            <v>HAMBURG CSD</v>
          </cell>
          <cell r="C174">
            <v>251531</v>
          </cell>
          <cell r="D174">
            <v>0</v>
          </cell>
          <cell r="E174">
            <v>251531</v>
          </cell>
        </row>
        <row r="175">
          <cell r="A175" t="str">
            <v>141604060000</v>
          </cell>
          <cell r="B175" t="str">
            <v>FRONTIER CSD</v>
          </cell>
          <cell r="C175">
            <v>485335</v>
          </cell>
          <cell r="D175">
            <v>0</v>
          </cell>
          <cell r="E175">
            <v>485335</v>
          </cell>
        </row>
        <row r="176">
          <cell r="A176" t="str">
            <v>141701040000</v>
          </cell>
          <cell r="B176" t="str">
            <v>HOLLAND CSD</v>
          </cell>
          <cell r="C176">
            <v>117085</v>
          </cell>
          <cell r="D176">
            <v>0</v>
          </cell>
          <cell r="E176">
            <v>117085</v>
          </cell>
        </row>
        <row r="177">
          <cell r="A177" t="str">
            <v>141800010000</v>
          </cell>
          <cell r="B177" t="str">
            <v>LACKAWANNA CITY SD</v>
          </cell>
          <cell r="C177">
            <v>1083546</v>
          </cell>
          <cell r="D177">
            <v>122448</v>
          </cell>
          <cell r="E177">
            <v>1205994</v>
          </cell>
        </row>
        <row r="178">
          <cell r="A178" t="str">
            <v>141800860044</v>
          </cell>
          <cell r="B178" t="str">
            <v>GLOBAL CONCEPTS CS</v>
          </cell>
          <cell r="C178">
            <v>615794</v>
          </cell>
          <cell r="D178">
            <v>0</v>
          </cell>
          <cell r="E178">
            <v>615794</v>
          </cell>
        </row>
        <row r="179">
          <cell r="A179" t="str">
            <v>141901060000</v>
          </cell>
          <cell r="B179" t="str">
            <v>LANCASTER CSD</v>
          </cell>
          <cell r="C179">
            <v>362282</v>
          </cell>
          <cell r="D179">
            <v>0</v>
          </cell>
          <cell r="E179">
            <v>362282</v>
          </cell>
        </row>
        <row r="180">
          <cell r="A180" t="str">
            <v>142101040000</v>
          </cell>
          <cell r="B180" t="str">
            <v>AKRON CSD</v>
          </cell>
          <cell r="C180">
            <v>200249</v>
          </cell>
          <cell r="D180">
            <v>0</v>
          </cell>
          <cell r="E180">
            <v>200249</v>
          </cell>
        </row>
        <row r="181">
          <cell r="A181" t="str">
            <v>142201040000</v>
          </cell>
          <cell r="B181" t="str">
            <v>NORTH COLLINS CSD</v>
          </cell>
          <cell r="C181">
            <v>123109</v>
          </cell>
          <cell r="D181">
            <v>0</v>
          </cell>
          <cell r="E181">
            <v>123109</v>
          </cell>
        </row>
        <row r="182">
          <cell r="A182" t="str">
            <v>142301060000</v>
          </cell>
          <cell r="B182" t="str">
            <v>ORCHARD PARK CSD</v>
          </cell>
          <cell r="C182">
            <v>290271</v>
          </cell>
          <cell r="D182">
            <v>0</v>
          </cell>
          <cell r="E182">
            <v>290271</v>
          </cell>
        </row>
        <row r="183">
          <cell r="A183" t="str">
            <v>142500010000</v>
          </cell>
          <cell r="B183" t="str">
            <v>TONAWANDA CITY SD</v>
          </cell>
          <cell r="C183">
            <v>312377</v>
          </cell>
          <cell r="D183">
            <v>0</v>
          </cell>
          <cell r="E183">
            <v>312377</v>
          </cell>
        </row>
        <row r="184">
          <cell r="A184" t="str">
            <v>142601030000</v>
          </cell>
          <cell r="B184" t="str">
            <v>KENMORE-TONAWANDA UFSD</v>
          </cell>
          <cell r="C184">
            <v>1181706</v>
          </cell>
          <cell r="D184">
            <v>0</v>
          </cell>
          <cell r="E184">
            <v>1181706</v>
          </cell>
        </row>
        <row r="185">
          <cell r="A185" t="str">
            <v>142601860031</v>
          </cell>
          <cell r="B185" t="str">
            <v>CS FOR APPLIED TECHNOLOGIES</v>
          </cell>
          <cell r="C185">
            <v>873096</v>
          </cell>
          <cell r="D185">
            <v>0</v>
          </cell>
          <cell r="E185">
            <v>873096</v>
          </cell>
        </row>
        <row r="186">
          <cell r="A186" t="str">
            <v>142601860961</v>
          </cell>
          <cell r="B186" t="str">
            <v>HEALTH SCIENCES CS</v>
          </cell>
          <cell r="C186">
            <v>148757</v>
          </cell>
          <cell r="D186">
            <v>0</v>
          </cell>
          <cell r="E186">
            <v>148757</v>
          </cell>
        </row>
        <row r="187">
          <cell r="A187" t="str">
            <v>142801060000</v>
          </cell>
          <cell r="B187" t="str">
            <v>WEST SENECA CSD</v>
          </cell>
          <cell r="C187">
            <v>801079</v>
          </cell>
          <cell r="D187">
            <v>73931</v>
          </cell>
          <cell r="E187">
            <v>875010</v>
          </cell>
        </row>
        <row r="188">
          <cell r="A188" t="str">
            <v>150203040000</v>
          </cell>
          <cell r="B188" t="str">
            <v>CROWN POINT CSD</v>
          </cell>
          <cell r="C188">
            <v>102737</v>
          </cell>
          <cell r="D188">
            <v>0</v>
          </cell>
          <cell r="E188">
            <v>102737</v>
          </cell>
        </row>
        <row r="189">
          <cell r="A189" t="str">
            <v>150301040000</v>
          </cell>
          <cell r="B189" t="str">
            <v>ELIZABETHTOWN-LEWIS CSD</v>
          </cell>
          <cell r="C189">
            <v>70591</v>
          </cell>
          <cell r="D189">
            <v>27724</v>
          </cell>
          <cell r="E189">
            <v>98315</v>
          </cell>
        </row>
        <row r="190">
          <cell r="A190" t="str">
            <v>150601040000</v>
          </cell>
          <cell r="B190" t="str">
            <v>KEENE CSD</v>
          </cell>
          <cell r="C190">
            <v>46607</v>
          </cell>
          <cell r="D190">
            <v>0</v>
          </cell>
          <cell r="E190">
            <v>46607</v>
          </cell>
        </row>
        <row r="191">
          <cell r="A191" t="str">
            <v>150801040000</v>
          </cell>
          <cell r="B191" t="str">
            <v>MINERVA CSD</v>
          </cell>
          <cell r="C191">
            <v>28038</v>
          </cell>
          <cell r="D191">
            <v>0</v>
          </cell>
          <cell r="E191">
            <v>28038</v>
          </cell>
        </row>
        <row r="192">
          <cell r="A192" t="str">
            <v>150901040000</v>
          </cell>
          <cell r="B192" t="str">
            <v>MORIAH CSD</v>
          </cell>
          <cell r="C192">
            <v>147523</v>
          </cell>
          <cell r="D192">
            <v>0</v>
          </cell>
          <cell r="E192">
            <v>147523</v>
          </cell>
        </row>
        <row r="193">
          <cell r="A193" t="str">
            <v>151001040000</v>
          </cell>
          <cell r="B193" t="str">
            <v>NEWCOMB CSD</v>
          </cell>
          <cell r="C193">
            <v>1496</v>
          </cell>
          <cell r="D193">
            <v>0</v>
          </cell>
          <cell r="E193">
            <v>1496</v>
          </cell>
        </row>
        <row r="194">
          <cell r="A194" t="str">
            <v>151102040000</v>
          </cell>
          <cell r="B194" t="str">
            <v>LAKE PLACID CSD</v>
          </cell>
          <cell r="C194">
            <v>119544</v>
          </cell>
          <cell r="D194">
            <v>0</v>
          </cell>
          <cell r="E194">
            <v>119544</v>
          </cell>
        </row>
        <row r="195">
          <cell r="A195" t="str">
            <v>151401040000</v>
          </cell>
          <cell r="B195" t="str">
            <v>SCHROON LAKE CSD</v>
          </cell>
          <cell r="C195">
            <v>43018</v>
          </cell>
          <cell r="D195">
            <v>0</v>
          </cell>
          <cell r="E195">
            <v>43018</v>
          </cell>
        </row>
        <row r="196">
          <cell r="A196" t="str">
            <v>151501060000</v>
          </cell>
          <cell r="B196" t="str">
            <v>TICONDEROGA CSD</v>
          </cell>
          <cell r="C196">
            <v>267322</v>
          </cell>
          <cell r="D196">
            <v>0</v>
          </cell>
          <cell r="E196">
            <v>267322</v>
          </cell>
        </row>
        <row r="197">
          <cell r="A197" t="str">
            <v>151601040000</v>
          </cell>
          <cell r="B197" t="str">
            <v>WESTPORT CSD</v>
          </cell>
          <cell r="C197">
            <v>89518</v>
          </cell>
          <cell r="D197">
            <v>0</v>
          </cell>
          <cell r="E197">
            <v>89518</v>
          </cell>
        </row>
        <row r="198">
          <cell r="A198" t="str">
            <v>151701040000</v>
          </cell>
          <cell r="B198" t="str">
            <v>WILLSBORO CSD</v>
          </cell>
          <cell r="C198">
            <v>38315</v>
          </cell>
          <cell r="D198">
            <v>0</v>
          </cell>
          <cell r="E198">
            <v>38315</v>
          </cell>
        </row>
        <row r="199">
          <cell r="A199" t="str">
            <v>160101060000</v>
          </cell>
          <cell r="B199" t="str">
            <v>TUPPER LAKE CSD</v>
          </cell>
          <cell r="C199">
            <v>113178</v>
          </cell>
          <cell r="D199">
            <v>0</v>
          </cell>
          <cell r="E199">
            <v>113178</v>
          </cell>
        </row>
        <row r="200">
          <cell r="A200" t="str">
            <v>160801040000</v>
          </cell>
          <cell r="B200" t="str">
            <v>CHATEAUGAY CSD</v>
          </cell>
          <cell r="C200">
            <v>116505</v>
          </cell>
          <cell r="D200">
            <v>0</v>
          </cell>
          <cell r="E200">
            <v>116505</v>
          </cell>
        </row>
        <row r="201">
          <cell r="A201" t="str">
            <v>161201040000</v>
          </cell>
          <cell r="B201" t="str">
            <v>SALMON RIVER CSD</v>
          </cell>
          <cell r="C201">
            <v>470716</v>
          </cell>
          <cell r="D201">
            <v>0</v>
          </cell>
          <cell r="E201">
            <v>470716</v>
          </cell>
        </row>
        <row r="202">
          <cell r="A202" t="str">
            <v>161401060000</v>
          </cell>
          <cell r="B202" t="str">
            <v>SARANAC LAKE CSD</v>
          </cell>
          <cell r="C202">
            <v>177164</v>
          </cell>
          <cell r="D202">
            <v>0</v>
          </cell>
          <cell r="E202">
            <v>177164</v>
          </cell>
        </row>
        <row r="203">
          <cell r="A203" t="str">
            <v>161501060000</v>
          </cell>
          <cell r="B203" t="str">
            <v>MALONE CSD</v>
          </cell>
          <cell r="C203">
            <v>623081</v>
          </cell>
          <cell r="D203">
            <v>16172</v>
          </cell>
          <cell r="E203">
            <v>639253</v>
          </cell>
        </row>
        <row r="204">
          <cell r="A204" t="str">
            <v>161601040000</v>
          </cell>
          <cell r="B204" t="str">
            <v>BRUSHTON-MOIRA CSD</v>
          </cell>
          <cell r="C204">
            <v>284981</v>
          </cell>
          <cell r="D204">
            <v>0</v>
          </cell>
          <cell r="E204">
            <v>284981</v>
          </cell>
        </row>
        <row r="205">
          <cell r="A205" t="str">
            <v>161801040000</v>
          </cell>
          <cell r="B205" t="str">
            <v>ST REGIS FALLS CSD</v>
          </cell>
          <cell r="C205">
            <v>118912</v>
          </cell>
          <cell r="D205">
            <v>0</v>
          </cell>
          <cell r="E205">
            <v>118912</v>
          </cell>
        </row>
        <row r="206">
          <cell r="A206" t="str">
            <v>170301020000</v>
          </cell>
          <cell r="B206" t="str">
            <v>WHEELERVILLE UFSD</v>
          </cell>
          <cell r="C206">
            <v>44988</v>
          </cell>
          <cell r="D206">
            <v>0</v>
          </cell>
          <cell r="E206">
            <v>44988</v>
          </cell>
        </row>
        <row r="207">
          <cell r="A207" t="str">
            <v>170500010000</v>
          </cell>
          <cell r="B207" t="str">
            <v>GLOVERSVILLE CITY SD</v>
          </cell>
          <cell r="C207">
            <v>1112324</v>
          </cell>
          <cell r="D207">
            <v>16172</v>
          </cell>
          <cell r="E207">
            <v>1128496</v>
          </cell>
        </row>
        <row r="208">
          <cell r="A208" t="str">
            <v>170600010000</v>
          </cell>
          <cell r="B208" t="str">
            <v>JOHNSTOWN CITY SD</v>
          </cell>
          <cell r="C208">
            <v>501281</v>
          </cell>
          <cell r="D208">
            <v>11552</v>
          </cell>
          <cell r="E208">
            <v>512833</v>
          </cell>
        </row>
        <row r="209">
          <cell r="A209" t="str">
            <v>170801040000</v>
          </cell>
          <cell r="B209" t="str">
            <v>MAYFIELD CSD</v>
          </cell>
          <cell r="C209">
            <v>169354</v>
          </cell>
          <cell r="D209">
            <v>0</v>
          </cell>
          <cell r="E209">
            <v>169354</v>
          </cell>
        </row>
        <row r="210">
          <cell r="A210" t="str">
            <v>170901040000</v>
          </cell>
          <cell r="B210" t="str">
            <v>NORTHVILLE CSD</v>
          </cell>
          <cell r="C210">
            <v>101504</v>
          </cell>
          <cell r="D210">
            <v>0</v>
          </cell>
          <cell r="E210">
            <v>101504</v>
          </cell>
        </row>
        <row r="211">
          <cell r="A211" t="str">
            <v>171001040000</v>
          </cell>
          <cell r="B211" t="str">
            <v>OPPENHEIM-EPHRATAH CSD</v>
          </cell>
          <cell r="C211">
            <v>135864</v>
          </cell>
          <cell r="D211">
            <v>0</v>
          </cell>
          <cell r="E211">
            <v>135864</v>
          </cell>
        </row>
        <row r="212">
          <cell r="A212" t="str">
            <v>171102040000</v>
          </cell>
          <cell r="B212" t="str">
            <v>BROADALBIN-PERTH CSD</v>
          </cell>
          <cell r="C212">
            <v>346839</v>
          </cell>
          <cell r="D212">
            <v>0</v>
          </cell>
          <cell r="E212">
            <v>346839</v>
          </cell>
        </row>
        <row r="213">
          <cell r="A213" t="str">
            <v>180202040000</v>
          </cell>
          <cell r="B213" t="str">
            <v>ALEXANDER CSD</v>
          </cell>
          <cell r="C213">
            <v>87603</v>
          </cell>
          <cell r="D213">
            <v>0</v>
          </cell>
          <cell r="E213">
            <v>87603</v>
          </cell>
        </row>
        <row r="214">
          <cell r="A214" t="str">
            <v>180300010000</v>
          </cell>
          <cell r="B214" t="str">
            <v>BATAVIA CITY SD</v>
          </cell>
          <cell r="C214">
            <v>583745</v>
          </cell>
          <cell r="D214">
            <v>6931</v>
          </cell>
          <cell r="E214">
            <v>590676</v>
          </cell>
        </row>
        <row r="215">
          <cell r="A215" t="str">
            <v>180701040000</v>
          </cell>
          <cell r="B215" t="str">
            <v>BYRON-BERGEN CSD</v>
          </cell>
          <cell r="C215">
            <v>123319</v>
          </cell>
          <cell r="D215">
            <v>0</v>
          </cell>
          <cell r="E215">
            <v>123319</v>
          </cell>
        </row>
        <row r="216">
          <cell r="A216" t="str">
            <v>180901040000</v>
          </cell>
          <cell r="B216" t="str">
            <v>ELBA CSD</v>
          </cell>
          <cell r="C216">
            <v>89938</v>
          </cell>
          <cell r="D216">
            <v>0</v>
          </cell>
          <cell r="E216">
            <v>89938</v>
          </cell>
        </row>
        <row r="217">
          <cell r="A217" t="str">
            <v>181001060000</v>
          </cell>
          <cell r="B217" t="str">
            <v>LE ROY CSD</v>
          </cell>
          <cell r="C217">
            <v>138431</v>
          </cell>
          <cell r="D217">
            <v>0</v>
          </cell>
          <cell r="E217">
            <v>138431</v>
          </cell>
        </row>
        <row r="218">
          <cell r="A218" t="str">
            <v>181101040000</v>
          </cell>
          <cell r="B218" t="str">
            <v>OAKFIELD-ALABAMA CSD</v>
          </cell>
          <cell r="C218">
            <v>137999</v>
          </cell>
          <cell r="D218">
            <v>0</v>
          </cell>
          <cell r="E218">
            <v>137999</v>
          </cell>
        </row>
        <row r="219">
          <cell r="A219" t="str">
            <v>181201040000</v>
          </cell>
          <cell r="B219" t="str">
            <v>PAVILION CSD</v>
          </cell>
          <cell r="C219">
            <v>103782</v>
          </cell>
          <cell r="D219">
            <v>0</v>
          </cell>
          <cell r="E219">
            <v>103782</v>
          </cell>
        </row>
        <row r="220">
          <cell r="A220" t="str">
            <v>181302040000</v>
          </cell>
          <cell r="B220" t="str">
            <v>PEMBROKE CSD</v>
          </cell>
          <cell r="C220">
            <v>111881</v>
          </cell>
          <cell r="D220">
            <v>0</v>
          </cell>
          <cell r="E220">
            <v>111881</v>
          </cell>
        </row>
        <row r="221">
          <cell r="A221" t="str">
            <v>190301040000</v>
          </cell>
          <cell r="B221" t="str">
            <v>CAIRO-DURHAM CSD</v>
          </cell>
          <cell r="C221">
            <v>430638</v>
          </cell>
          <cell r="D221">
            <v>0</v>
          </cell>
          <cell r="E221">
            <v>430638</v>
          </cell>
        </row>
        <row r="222">
          <cell r="A222" t="str">
            <v>190401060000</v>
          </cell>
          <cell r="B222" t="str">
            <v>CATSKILL CSD</v>
          </cell>
          <cell r="C222">
            <v>484044</v>
          </cell>
          <cell r="D222">
            <v>0</v>
          </cell>
          <cell r="E222">
            <v>484044</v>
          </cell>
        </row>
        <row r="223">
          <cell r="A223" t="str">
            <v>190501040000</v>
          </cell>
          <cell r="B223" t="str">
            <v>COXSACKIE-ATHENS CSD</v>
          </cell>
          <cell r="C223">
            <v>226394</v>
          </cell>
          <cell r="D223">
            <v>0</v>
          </cell>
          <cell r="E223">
            <v>226394</v>
          </cell>
        </row>
        <row r="224">
          <cell r="A224" t="str">
            <v>190701040000</v>
          </cell>
          <cell r="B224" t="str">
            <v>GREENVILLE CSD</v>
          </cell>
          <cell r="C224">
            <v>215125</v>
          </cell>
          <cell r="D224">
            <v>0</v>
          </cell>
          <cell r="E224">
            <v>215125</v>
          </cell>
        </row>
        <row r="225">
          <cell r="A225" t="str">
            <v>190901040000</v>
          </cell>
          <cell r="B225" t="str">
            <v>HUNTER-TANNERSVILLE CSD</v>
          </cell>
          <cell r="C225">
            <v>163169</v>
          </cell>
          <cell r="D225">
            <v>0</v>
          </cell>
          <cell r="E225">
            <v>163169</v>
          </cell>
        </row>
        <row r="226">
          <cell r="A226" t="str">
            <v>191401040000</v>
          </cell>
          <cell r="B226" t="str">
            <v>WINDHAM-ASHLAND-JEWETT</v>
          </cell>
          <cell r="C226">
            <v>82513</v>
          </cell>
          <cell r="D226">
            <v>0</v>
          </cell>
          <cell r="E226">
            <v>82513</v>
          </cell>
        </row>
        <row r="227">
          <cell r="A227" t="str">
            <v>200101080000</v>
          </cell>
          <cell r="B227" t="str">
            <v>PISECO COMN SD</v>
          </cell>
          <cell r="C227">
            <v>0</v>
          </cell>
          <cell r="D227">
            <v>0</v>
          </cell>
          <cell r="E227">
            <v>0</v>
          </cell>
        </row>
        <row r="228">
          <cell r="A228" t="str">
            <v>200401040000</v>
          </cell>
          <cell r="B228" t="str">
            <v>INDIAN LAKE CSD</v>
          </cell>
          <cell r="C228">
            <v>18672</v>
          </cell>
          <cell r="D228">
            <v>0</v>
          </cell>
          <cell r="E228">
            <v>18672</v>
          </cell>
        </row>
        <row r="229">
          <cell r="A229" t="str">
            <v>200501080000</v>
          </cell>
          <cell r="B229" t="str">
            <v>INLET COMN SD</v>
          </cell>
          <cell r="C229">
            <v>23725</v>
          </cell>
          <cell r="D229">
            <v>0</v>
          </cell>
          <cell r="E229">
            <v>23725</v>
          </cell>
        </row>
        <row r="230">
          <cell r="A230" t="str">
            <v>200601040000</v>
          </cell>
          <cell r="B230" t="str">
            <v>LAKE PLEASANT CSD</v>
          </cell>
          <cell r="C230">
            <v>11386</v>
          </cell>
          <cell r="D230">
            <v>0</v>
          </cell>
          <cell r="E230">
            <v>11386</v>
          </cell>
        </row>
        <row r="231">
          <cell r="A231" t="str">
            <v>200701040000</v>
          </cell>
          <cell r="B231" t="str">
            <v>LONG LAKE CSD</v>
          </cell>
          <cell r="C231">
            <v>4035</v>
          </cell>
          <cell r="D231">
            <v>0</v>
          </cell>
          <cell r="E231">
            <v>4035</v>
          </cell>
        </row>
        <row r="232">
          <cell r="A232" t="str">
            <v>200702020000</v>
          </cell>
          <cell r="B232" t="str">
            <v>RAQUETTE LAKE UFSD</v>
          </cell>
          <cell r="C232">
            <v>0</v>
          </cell>
          <cell r="D232">
            <v>0</v>
          </cell>
          <cell r="E232">
            <v>0</v>
          </cell>
        </row>
        <row r="233">
          <cell r="A233" t="str">
            <v>200901040000</v>
          </cell>
          <cell r="B233" t="str">
            <v>WELLS CSD</v>
          </cell>
          <cell r="C233">
            <v>43090</v>
          </cell>
          <cell r="D233">
            <v>0</v>
          </cell>
          <cell r="E233">
            <v>43090</v>
          </cell>
        </row>
        <row r="234">
          <cell r="A234" t="str">
            <v>210302040000</v>
          </cell>
          <cell r="B234" t="str">
            <v>WEST CANADA VALLEY CSD</v>
          </cell>
          <cell r="C234">
            <v>115643</v>
          </cell>
          <cell r="D234">
            <v>0</v>
          </cell>
          <cell r="E234">
            <v>115643</v>
          </cell>
        </row>
        <row r="235">
          <cell r="A235" t="str">
            <v>210402060000</v>
          </cell>
          <cell r="B235" t="str">
            <v>FRANKFORT-SCHUYLER CSD</v>
          </cell>
          <cell r="C235">
            <v>256081</v>
          </cell>
          <cell r="D235">
            <v>0</v>
          </cell>
          <cell r="E235">
            <v>256081</v>
          </cell>
        </row>
        <row r="236">
          <cell r="A236" t="str">
            <v>210501060000</v>
          </cell>
          <cell r="B236" t="str">
            <v>ILION CSD</v>
          </cell>
          <cell r="C236">
            <v>402015</v>
          </cell>
          <cell r="D236">
            <v>0</v>
          </cell>
          <cell r="E236">
            <v>402015</v>
          </cell>
        </row>
        <row r="237">
          <cell r="A237" t="str">
            <v>210502040000</v>
          </cell>
          <cell r="B237" t="str">
            <v>MOHAWK CSD</v>
          </cell>
          <cell r="C237">
            <v>161432</v>
          </cell>
          <cell r="D237">
            <v>0</v>
          </cell>
          <cell r="E237">
            <v>161432</v>
          </cell>
        </row>
        <row r="238">
          <cell r="A238" t="str">
            <v>210601060000</v>
          </cell>
          <cell r="B238" t="str">
            <v>HERKIMER CSD</v>
          </cell>
          <cell r="C238">
            <v>345787</v>
          </cell>
          <cell r="D238">
            <v>4621</v>
          </cell>
          <cell r="E238">
            <v>350408</v>
          </cell>
        </row>
        <row r="239">
          <cell r="A239" t="str">
            <v>210800050000</v>
          </cell>
          <cell r="B239" t="str">
            <v>LITTLE FALLS CITY SD</v>
          </cell>
          <cell r="C239">
            <v>311747</v>
          </cell>
          <cell r="D239">
            <v>0</v>
          </cell>
          <cell r="E239">
            <v>311747</v>
          </cell>
        </row>
        <row r="240">
          <cell r="A240" t="str">
            <v>211003040000</v>
          </cell>
          <cell r="B240" t="str">
            <v>DOLGEVILLE CSD</v>
          </cell>
          <cell r="C240">
            <v>250017</v>
          </cell>
          <cell r="D240">
            <v>0</v>
          </cell>
          <cell r="E240">
            <v>250017</v>
          </cell>
        </row>
        <row r="241">
          <cell r="A241" t="str">
            <v>211103040000</v>
          </cell>
          <cell r="B241" t="str">
            <v>POLAND CSD</v>
          </cell>
          <cell r="C241">
            <v>183723</v>
          </cell>
          <cell r="D241">
            <v>0</v>
          </cell>
          <cell r="E241">
            <v>183723</v>
          </cell>
        </row>
        <row r="242">
          <cell r="A242" t="str">
            <v>211701040000</v>
          </cell>
          <cell r="B242" t="str">
            <v>VAN HORNESVILLE-OWEN D.</v>
          </cell>
          <cell r="C242">
            <v>110112</v>
          </cell>
          <cell r="D242">
            <v>0</v>
          </cell>
          <cell r="E242">
            <v>110112</v>
          </cell>
        </row>
        <row r="243">
          <cell r="A243" t="str">
            <v>211901020000</v>
          </cell>
          <cell r="B243" t="str">
            <v>TOWN OF WEBB UFSD</v>
          </cell>
          <cell r="C243">
            <v>43320</v>
          </cell>
          <cell r="D243">
            <v>0</v>
          </cell>
          <cell r="E243">
            <v>43320</v>
          </cell>
        </row>
        <row r="244">
          <cell r="A244" t="str">
            <v>212001040000</v>
          </cell>
          <cell r="B244" t="str">
            <v>MOUNT MARKHAM CSD</v>
          </cell>
          <cell r="C244">
            <v>276980</v>
          </cell>
          <cell r="D244">
            <v>0</v>
          </cell>
          <cell r="E244">
            <v>276980</v>
          </cell>
        </row>
        <row r="245">
          <cell r="A245" t="str">
            <v>220101040000</v>
          </cell>
          <cell r="B245" t="str">
            <v>SOUTH JEFFERSON CSD</v>
          </cell>
          <cell r="C245">
            <v>376637</v>
          </cell>
          <cell r="D245">
            <v>0</v>
          </cell>
          <cell r="E245">
            <v>376637</v>
          </cell>
        </row>
        <row r="246">
          <cell r="A246" t="str">
            <v>220202040000</v>
          </cell>
          <cell r="B246" t="str">
            <v>ALEXANDRIA CSD</v>
          </cell>
          <cell r="C246">
            <v>235391</v>
          </cell>
          <cell r="D246">
            <v>0</v>
          </cell>
          <cell r="E246">
            <v>235391</v>
          </cell>
        </row>
        <row r="247">
          <cell r="A247" t="str">
            <v>220301060000</v>
          </cell>
          <cell r="B247" t="str">
            <v>INDIAN RIVER CSD</v>
          </cell>
          <cell r="C247">
            <v>1367976</v>
          </cell>
          <cell r="D247">
            <v>0</v>
          </cell>
          <cell r="E247">
            <v>1367976</v>
          </cell>
        </row>
        <row r="248">
          <cell r="A248" t="str">
            <v>220401040000</v>
          </cell>
          <cell r="B248" t="str">
            <v>GENERAL BROWN CSD</v>
          </cell>
          <cell r="C248">
            <v>182699</v>
          </cell>
          <cell r="D248">
            <v>0</v>
          </cell>
          <cell r="E248">
            <v>182699</v>
          </cell>
        </row>
        <row r="249">
          <cell r="A249" t="str">
            <v>220701040000</v>
          </cell>
          <cell r="B249" t="str">
            <v>THOUSAND ISLANDS CSD</v>
          </cell>
          <cell r="C249">
            <v>267983</v>
          </cell>
          <cell r="D249">
            <v>0</v>
          </cell>
          <cell r="E249">
            <v>267983</v>
          </cell>
        </row>
        <row r="250">
          <cell r="A250" t="str">
            <v>220909040000</v>
          </cell>
          <cell r="B250" t="str">
            <v>BELLEVILLE HENDERSON CS</v>
          </cell>
          <cell r="C250">
            <v>180618</v>
          </cell>
          <cell r="D250">
            <v>0</v>
          </cell>
          <cell r="E250">
            <v>180618</v>
          </cell>
        </row>
        <row r="251">
          <cell r="A251" t="str">
            <v>221001040000</v>
          </cell>
          <cell r="B251" t="str">
            <v>SACKETS HARBOR CSD</v>
          </cell>
          <cell r="C251">
            <v>126499</v>
          </cell>
          <cell r="D251">
            <v>0</v>
          </cell>
          <cell r="E251">
            <v>126499</v>
          </cell>
        </row>
        <row r="252">
          <cell r="A252" t="str">
            <v>221301040000</v>
          </cell>
          <cell r="B252" t="str">
            <v>LYME CSD</v>
          </cell>
          <cell r="C252">
            <v>116923</v>
          </cell>
          <cell r="D252">
            <v>0</v>
          </cell>
          <cell r="E252">
            <v>116923</v>
          </cell>
        </row>
        <row r="253">
          <cell r="A253" t="str">
            <v>221401040000</v>
          </cell>
          <cell r="B253" t="str">
            <v>LA FARGEVILLE CSD</v>
          </cell>
          <cell r="C253">
            <v>166478</v>
          </cell>
          <cell r="D253">
            <v>0</v>
          </cell>
          <cell r="E253">
            <v>166478</v>
          </cell>
        </row>
        <row r="254">
          <cell r="A254" t="str">
            <v>222000010000</v>
          </cell>
          <cell r="B254" t="str">
            <v>WATERTOWN CITY SD</v>
          </cell>
          <cell r="C254">
            <v>1639447</v>
          </cell>
          <cell r="D254">
            <v>53138</v>
          </cell>
          <cell r="E254">
            <v>1692585</v>
          </cell>
        </row>
        <row r="255">
          <cell r="A255" t="str">
            <v>222201060000</v>
          </cell>
          <cell r="B255" t="str">
            <v>CARTHAGE CSD</v>
          </cell>
          <cell r="C255">
            <v>1019353</v>
          </cell>
          <cell r="D255">
            <v>0</v>
          </cell>
          <cell r="E255">
            <v>1019353</v>
          </cell>
        </row>
        <row r="256">
          <cell r="A256" t="str">
            <v>230201040000</v>
          </cell>
          <cell r="B256" t="str">
            <v>COPENHAGEN CSD</v>
          </cell>
          <cell r="C256">
            <v>145485</v>
          </cell>
          <cell r="D256">
            <v>0</v>
          </cell>
          <cell r="E256">
            <v>145485</v>
          </cell>
        </row>
        <row r="257">
          <cell r="A257" t="str">
            <v>230301040000</v>
          </cell>
          <cell r="B257" t="str">
            <v>HARRISVILLE CSD</v>
          </cell>
          <cell r="C257">
            <v>78435</v>
          </cell>
          <cell r="D257">
            <v>0</v>
          </cell>
          <cell r="E257">
            <v>78435</v>
          </cell>
        </row>
        <row r="258">
          <cell r="A258" t="str">
            <v>230901040000</v>
          </cell>
          <cell r="B258" t="str">
            <v>LOWVILLE ACAD &amp; CSD</v>
          </cell>
          <cell r="C258">
            <v>416799</v>
          </cell>
          <cell r="D258">
            <v>4621</v>
          </cell>
          <cell r="E258">
            <v>421420</v>
          </cell>
        </row>
        <row r="259">
          <cell r="A259" t="str">
            <v>231101040000</v>
          </cell>
          <cell r="B259" t="str">
            <v>SOUTH LEWIS CSD</v>
          </cell>
          <cell r="C259">
            <v>328983</v>
          </cell>
          <cell r="D259">
            <v>0</v>
          </cell>
          <cell r="E259">
            <v>328983</v>
          </cell>
        </row>
        <row r="260">
          <cell r="A260" t="str">
            <v>231301040000</v>
          </cell>
          <cell r="B260" t="str">
            <v>BEAVER RIVER CSD</v>
          </cell>
          <cell r="C260">
            <v>227554</v>
          </cell>
          <cell r="D260">
            <v>0</v>
          </cell>
          <cell r="E260">
            <v>227554</v>
          </cell>
        </row>
        <row r="261">
          <cell r="A261" t="str">
            <v>240101040000</v>
          </cell>
          <cell r="B261" t="str">
            <v>AVON CSD</v>
          </cell>
          <cell r="C261">
            <v>106791</v>
          </cell>
          <cell r="D261">
            <v>0</v>
          </cell>
          <cell r="E261">
            <v>106791</v>
          </cell>
        </row>
        <row r="262">
          <cell r="A262" t="str">
            <v>240201040000</v>
          </cell>
          <cell r="B262" t="str">
            <v>CALEDONIA-MUMFORD CSD</v>
          </cell>
          <cell r="C262">
            <v>98192</v>
          </cell>
          <cell r="D262">
            <v>0</v>
          </cell>
          <cell r="E262">
            <v>98192</v>
          </cell>
        </row>
        <row r="263">
          <cell r="A263" t="str">
            <v>240401040000</v>
          </cell>
          <cell r="B263" t="str">
            <v>GENESEO CSD</v>
          </cell>
          <cell r="C263">
            <v>123582</v>
          </cell>
          <cell r="D263">
            <v>11552</v>
          </cell>
          <cell r="E263">
            <v>135134</v>
          </cell>
        </row>
        <row r="264">
          <cell r="A264" t="str">
            <v>240801060000</v>
          </cell>
          <cell r="B264" t="str">
            <v>LIVONIA CSD</v>
          </cell>
          <cell r="C264">
            <v>159548</v>
          </cell>
          <cell r="D264">
            <v>0</v>
          </cell>
          <cell r="E264">
            <v>159548</v>
          </cell>
        </row>
        <row r="265">
          <cell r="A265" t="str">
            <v>240901040000</v>
          </cell>
          <cell r="B265" t="str">
            <v>MT MORRIS CENTRAL SCHOOL DISTRICT</v>
          </cell>
          <cell r="C265">
            <v>186866</v>
          </cell>
          <cell r="D265">
            <v>0</v>
          </cell>
          <cell r="E265">
            <v>186866</v>
          </cell>
        </row>
        <row r="266">
          <cell r="A266" t="str">
            <v>241001060000</v>
          </cell>
          <cell r="B266" t="str">
            <v>DANSVILLE CSD</v>
          </cell>
          <cell r="C266">
            <v>324281</v>
          </cell>
          <cell r="D266">
            <v>0</v>
          </cell>
          <cell r="E266">
            <v>324281</v>
          </cell>
        </row>
        <row r="267">
          <cell r="A267" t="str">
            <v>241101040000</v>
          </cell>
          <cell r="B267" t="str">
            <v>DALTON-NUNDA CSD (KESHE</v>
          </cell>
          <cell r="C267">
            <v>123550</v>
          </cell>
          <cell r="D267">
            <v>0</v>
          </cell>
          <cell r="E267">
            <v>123550</v>
          </cell>
        </row>
        <row r="268">
          <cell r="A268" t="str">
            <v>241701040000</v>
          </cell>
          <cell r="B268" t="str">
            <v>YORK CSD</v>
          </cell>
          <cell r="C268">
            <v>82507</v>
          </cell>
          <cell r="D268">
            <v>0</v>
          </cell>
          <cell r="E268">
            <v>82507</v>
          </cell>
        </row>
        <row r="269">
          <cell r="A269" t="str">
            <v>250109040000</v>
          </cell>
          <cell r="B269" t="str">
            <v>BROOKFIELD CSD</v>
          </cell>
          <cell r="C269">
            <v>78996</v>
          </cell>
          <cell r="D269">
            <v>0</v>
          </cell>
          <cell r="E269">
            <v>78996</v>
          </cell>
        </row>
        <row r="270">
          <cell r="A270" t="str">
            <v>250201060000</v>
          </cell>
          <cell r="B270" t="str">
            <v>CAZENOVIA CSD</v>
          </cell>
          <cell r="C270">
            <v>118251</v>
          </cell>
          <cell r="D270">
            <v>0</v>
          </cell>
          <cell r="E270">
            <v>118251</v>
          </cell>
        </row>
        <row r="271">
          <cell r="A271" t="str">
            <v>250301040000</v>
          </cell>
          <cell r="B271" t="str">
            <v>DE RUYTER CSD</v>
          </cell>
          <cell r="C271">
            <v>107232</v>
          </cell>
          <cell r="D271">
            <v>0</v>
          </cell>
          <cell r="E271">
            <v>107232</v>
          </cell>
        </row>
        <row r="272">
          <cell r="A272" t="str">
            <v>250401040000</v>
          </cell>
          <cell r="B272" t="str">
            <v>MORRISVILLE-EATON CSD</v>
          </cell>
          <cell r="C272">
            <v>183871</v>
          </cell>
          <cell r="D272">
            <v>0</v>
          </cell>
          <cell r="E272">
            <v>183871</v>
          </cell>
        </row>
        <row r="273">
          <cell r="A273" t="str">
            <v>250701040000</v>
          </cell>
          <cell r="B273" t="str">
            <v>HAMILTON CSD</v>
          </cell>
          <cell r="C273">
            <v>145137</v>
          </cell>
          <cell r="D273">
            <v>0</v>
          </cell>
          <cell r="E273">
            <v>145137</v>
          </cell>
        </row>
        <row r="274">
          <cell r="A274" t="str">
            <v>250901060000</v>
          </cell>
          <cell r="B274" t="str">
            <v>CANASTOTA CSD</v>
          </cell>
          <cell r="C274">
            <v>341716</v>
          </cell>
          <cell r="D274">
            <v>0</v>
          </cell>
          <cell r="E274">
            <v>341716</v>
          </cell>
        </row>
        <row r="275">
          <cell r="A275" t="str">
            <v>251101040000</v>
          </cell>
          <cell r="B275" t="str">
            <v>MADISON CSD</v>
          </cell>
          <cell r="C275">
            <v>100947</v>
          </cell>
          <cell r="D275">
            <v>13862</v>
          </cell>
          <cell r="E275">
            <v>114809</v>
          </cell>
        </row>
        <row r="276">
          <cell r="A276" t="str">
            <v>251400010000</v>
          </cell>
          <cell r="B276" t="str">
            <v>ONEIDA CITY SD</v>
          </cell>
          <cell r="C276">
            <v>554723</v>
          </cell>
          <cell r="D276">
            <v>0</v>
          </cell>
          <cell r="E276">
            <v>554723</v>
          </cell>
        </row>
        <row r="277">
          <cell r="A277" t="str">
            <v>251501040000</v>
          </cell>
          <cell r="B277" t="str">
            <v>STOCKBRIDGE VALLEY CSD</v>
          </cell>
          <cell r="C277">
            <v>87899</v>
          </cell>
          <cell r="D277">
            <v>0</v>
          </cell>
          <cell r="E277">
            <v>87899</v>
          </cell>
        </row>
        <row r="278">
          <cell r="A278" t="str">
            <v>251601060000</v>
          </cell>
          <cell r="B278" t="str">
            <v>CHITTENANGO CSD</v>
          </cell>
          <cell r="C278">
            <v>249816</v>
          </cell>
          <cell r="D278">
            <v>0</v>
          </cell>
          <cell r="E278">
            <v>249816</v>
          </cell>
        </row>
        <row r="279">
          <cell r="A279" t="str">
            <v>260101060000</v>
          </cell>
          <cell r="B279" t="str">
            <v>BRIGHTON CSD</v>
          </cell>
          <cell r="C279">
            <v>236789</v>
          </cell>
          <cell r="D279">
            <v>0</v>
          </cell>
          <cell r="E279">
            <v>236789</v>
          </cell>
        </row>
        <row r="280">
          <cell r="A280" t="str">
            <v>260401060000</v>
          </cell>
          <cell r="B280" t="str">
            <v>GATES-CHILI CSD</v>
          </cell>
          <cell r="C280">
            <v>567889</v>
          </cell>
          <cell r="D280">
            <v>9241</v>
          </cell>
          <cell r="E280">
            <v>577130</v>
          </cell>
        </row>
        <row r="281">
          <cell r="A281" t="str">
            <v>260501060000</v>
          </cell>
          <cell r="B281" t="str">
            <v>GREECE CSD</v>
          </cell>
          <cell r="C281">
            <v>1833221</v>
          </cell>
          <cell r="D281">
            <v>168655</v>
          </cell>
          <cell r="E281">
            <v>2001876</v>
          </cell>
        </row>
        <row r="282">
          <cell r="A282" t="str">
            <v>260801060000</v>
          </cell>
          <cell r="B282" t="str">
            <v>EAST IRONDEQUOIT CSD</v>
          </cell>
          <cell r="C282">
            <v>593879</v>
          </cell>
          <cell r="D282">
            <v>0</v>
          </cell>
          <cell r="E282">
            <v>593879</v>
          </cell>
        </row>
        <row r="283">
          <cell r="A283" t="str">
            <v>260801861002</v>
          </cell>
          <cell r="B283" t="str">
            <v>DISCOVERY CHARTER SCHOOL</v>
          </cell>
          <cell r="C283">
            <v>109804</v>
          </cell>
          <cell r="D283">
            <v>0</v>
          </cell>
          <cell r="E283">
            <v>109804</v>
          </cell>
        </row>
        <row r="284">
          <cell r="A284" t="str">
            <v>260803060000</v>
          </cell>
          <cell r="B284" t="str">
            <v>WEST IRONDEQUOIT CSD</v>
          </cell>
          <cell r="C284">
            <v>296204</v>
          </cell>
          <cell r="D284">
            <v>9241</v>
          </cell>
          <cell r="E284">
            <v>305445</v>
          </cell>
        </row>
        <row r="285">
          <cell r="A285" t="str">
            <v>260901060000</v>
          </cell>
          <cell r="B285" t="str">
            <v>HONEOYE FALLS-LIMA CSD</v>
          </cell>
          <cell r="C285">
            <v>136403</v>
          </cell>
          <cell r="D285">
            <v>0</v>
          </cell>
          <cell r="E285">
            <v>136403</v>
          </cell>
        </row>
        <row r="286">
          <cell r="A286" t="str">
            <v>261001060000</v>
          </cell>
          <cell r="B286" t="str">
            <v>SPENCERPORT CSD</v>
          </cell>
          <cell r="C286">
            <v>383153</v>
          </cell>
          <cell r="D286">
            <v>0</v>
          </cell>
          <cell r="E286">
            <v>383153</v>
          </cell>
        </row>
        <row r="287">
          <cell r="A287" t="str">
            <v>261101060000</v>
          </cell>
          <cell r="B287" t="str">
            <v>HILTON CSD</v>
          </cell>
          <cell r="C287">
            <v>377159</v>
          </cell>
          <cell r="D287">
            <v>0</v>
          </cell>
          <cell r="E287">
            <v>377159</v>
          </cell>
        </row>
        <row r="288">
          <cell r="A288" t="str">
            <v>261201060000</v>
          </cell>
          <cell r="B288" t="str">
            <v>PENFIELD CSD</v>
          </cell>
          <cell r="C288">
            <v>242919</v>
          </cell>
          <cell r="D288">
            <v>0</v>
          </cell>
          <cell r="E288">
            <v>242919</v>
          </cell>
        </row>
        <row r="289">
          <cell r="A289" t="str">
            <v>261301060000</v>
          </cell>
          <cell r="B289" t="str">
            <v>FAIRPORT CSD</v>
          </cell>
          <cell r="C289">
            <v>337175</v>
          </cell>
          <cell r="D289">
            <v>0</v>
          </cell>
          <cell r="E289">
            <v>337175</v>
          </cell>
        </row>
        <row r="290">
          <cell r="A290" t="str">
            <v>261313030000</v>
          </cell>
          <cell r="B290" t="str">
            <v>EAST ROCHESTER UFSD</v>
          </cell>
          <cell r="C290">
            <v>322705</v>
          </cell>
          <cell r="D290">
            <v>0</v>
          </cell>
          <cell r="E290">
            <v>322705</v>
          </cell>
        </row>
        <row r="291">
          <cell r="A291" t="str">
            <v>261401060000</v>
          </cell>
          <cell r="B291" t="str">
            <v>PITTSFORD CSD</v>
          </cell>
          <cell r="C291">
            <v>274338</v>
          </cell>
          <cell r="D291">
            <v>0</v>
          </cell>
          <cell r="E291">
            <v>274338</v>
          </cell>
        </row>
        <row r="292">
          <cell r="A292" t="str">
            <v>261501060000</v>
          </cell>
          <cell r="B292" t="str">
            <v>CHURCHVILLE-CHILI CSD</v>
          </cell>
          <cell r="C292">
            <v>330255</v>
          </cell>
          <cell r="D292">
            <v>0</v>
          </cell>
          <cell r="E292">
            <v>330255</v>
          </cell>
        </row>
        <row r="293">
          <cell r="A293" t="str">
            <v>261600010000</v>
          </cell>
          <cell r="B293" t="str">
            <v>ROCHESTER CITY SD</v>
          </cell>
          <cell r="C293">
            <v>24685599</v>
          </cell>
          <cell r="D293">
            <v>480550</v>
          </cell>
          <cell r="E293">
            <v>25166149</v>
          </cell>
        </row>
        <row r="294">
          <cell r="A294" t="str">
            <v>261600860705</v>
          </cell>
          <cell r="B294" t="str">
            <v>TRUE NORTH ROCHESTER PREP CS - WEST CAMPUS</v>
          </cell>
          <cell r="C294">
            <v>48760</v>
          </cell>
          <cell r="D294">
            <v>0</v>
          </cell>
          <cell r="E294">
            <v>48760</v>
          </cell>
        </row>
        <row r="295">
          <cell r="A295" t="str">
            <v>261600860811</v>
          </cell>
          <cell r="B295" t="str">
            <v>EUGENIO DE HOSTOS CS</v>
          </cell>
          <cell r="C295">
            <v>239544</v>
          </cell>
          <cell r="D295">
            <v>0</v>
          </cell>
          <cell r="E295">
            <v>239544</v>
          </cell>
        </row>
        <row r="296">
          <cell r="A296" t="str">
            <v>261600860826</v>
          </cell>
          <cell r="B296" t="str">
            <v>GENESSEE COMMUNITY CS</v>
          </cell>
          <cell r="C296">
            <v>0</v>
          </cell>
          <cell r="D296">
            <v>0</v>
          </cell>
          <cell r="E296">
            <v>0</v>
          </cell>
        </row>
        <row r="297">
          <cell r="A297" t="str">
            <v>261600860877</v>
          </cell>
          <cell r="B297" t="str">
            <v>URBAN CHOICE CS</v>
          </cell>
          <cell r="C297">
            <v>221182</v>
          </cell>
          <cell r="D297">
            <v>0</v>
          </cell>
          <cell r="E297">
            <v>221182</v>
          </cell>
        </row>
        <row r="298">
          <cell r="A298" t="str">
            <v>261600860906</v>
          </cell>
          <cell r="B298" t="str">
            <v>TRUE NORTH ROCHESTER PREP CS</v>
          </cell>
          <cell r="C298">
            <v>286969</v>
          </cell>
          <cell r="D298">
            <v>0</v>
          </cell>
          <cell r="E298">
            <v>286969</v>
          </cell>
        </row>
        <row r="299">
          <cell r="A299" t="str">
            <v>261600860910</v>
          </cell>
          <cell r="B299" t="str">
            <v>ROCHESTER ACADEMY CS</v>
          </cell>
          <cell r="C299">
            <v>135663</v>
          </cell>
          <cell r="D299">
            <v>0</v>
          </cell>
          <cell r="E299">
            <v>135663</v>
          </cell>
        </row>
        <row r="300">
          <cell r="A300" t="str">
            <v>261600860985</v>
          </cell>
          <cell r="B300" t="str">
            <v>UNIVERSITY PREP CS FOR YOUNG MEN</v>
          </cell>
          <cell r="C300">
            <v>191519</v>
          </cell>
          <cell r="D300">
            <v>0</v>
          </cell>
          <cell r="E300">
            <v>191519</v>
          </cell>
        </row>
        <row r="301">
          <cell r="A301" t="str">
            <v>261600861019</v>
          </cell>
          <cell r="B301" t="str">
            <v>ROCHESTER CAREER MENTORING CS</v>
          </cell>
          <cell r="C301">
            <v>42887</v>
          </cell>
          <cell r="D301">
            <v>0</v>
          </cell>
          <cell r="E301">
            <v>42887</v>
          </cell>
        </row>
        <row r="302">
          <cell r="A302" t="str">
            <v>261600861020</v>
          </cell>
          <cell r="B302" t="str">
            <v>YOUNG WOMEN'S COLLEGE PREP CS</v>
          </cell>
          <cell r="C302">
            <v>42237</v>
          </cell>
          <cell r="D302">
            <v>0</v>
          </cell>
          <cell r="E302">
            <v>42237</v>
          </cell>
        </row>
        <row r="303">
          <cell r="A303" t="str">
            <v>261701060000</v>
          </cell>
          <cell r="B303" t="str">
            <v>RUSH-HENRIETTA CSD</v>
          </cell>
          <cell r="C303">
            <v>689456</v>
          </cell>
          <cell r="D303">
            <v>0</v>
          </cell>
          <cell r="E303">
            <v>689456</v>
          </cell>
        </row>
        <row r="304">
          <cell r="A304" t="str">
            <v>261801060000</v>
          </cell>
          <cell r="B304" t="str">
            <v>BROCKPORT CSD</v>
          </cell>
          <cell r="C304">
            <v>485304</v>
          </cell>
          <cell r="D304">
            <v>0</v>
          </cell>
          <cell r="E304">
            <v>485304</v>
          </cell>
        </row>
        <row r="305">
          <cell r="A305" t="str">
            <v>261901060000</v>
          </cell>
          <cell r="B305" t="str">
            <v>WEBSTER CSD</v>
          </cell>
          <cell r="C305">
            <v>559481</v>
          </cell>
          <cell r="D305">
            <v>0</v>
          </cell>
          <cell r="E305">
            <v>559481</v>
          </cell>
        </row>
        <row r="306">
          <cell r="A306" t="str">
            <v>262001040000</v>
          </cell>
          <cell r="B306" t="str">
            <v>WHEATLAND-CHILI CSD</v>
          </cell>
          <cell r="C306">
            <v>126846</v>
          </cell>
          <cell r="D306">
            <v>0</v>
          </cell>
          <cell r="E306">
            <v>126846</v>
          </cell>
        </row>
        <row r="307">
          <cell r="A307" t="str">
            <v>270100010000</v>
          </cell>
          <cell r="B307" t="str">
            <v>AMSTERDAM CITY SD</v>
          </cell>
          <cell r="C307">
            <v>1411009</v>
          </cell>
          <cell r="D307">
            <v>0</v>
          </cell>
          <cell r="E307">
            <v>1411009</v>
          </cell>
        </row>
        <row r="308">
          <cell r="A308" t="str">
            <v>270301040000</v>
          </cell>
          <cell r="B308" t="str">
            <v>CANAJOHARIE CSD</v>
          </cell>
          <cell r="C308">
            <v>295675</v>
          </cell>
          <cell r="D308">
            <v>0</v>
          </cell>
          <cell r="E308">
            <v>295675</v>
          </cell>
        </row>
        <row r="309">
          <cell r="A309" t="str">
            <v>270601040000</v>
          </cell>
          <cell r="B309" t="str">
            <v>FONDA-FULTONVILLE CSD</v>
          </cell>
          <cell r="C309">
            <v>200249</v>
          </cell>
          <cell r="D309">
            <v>20793</v>
          </cell>
          <cell r="E309">
            <v>221042</v>
          </cell>
        </row>
        <row r="310">
          <cell r="A310" t="str">
            <v>270701040000</v>
          </cell>
          <cell r="B310" t="str">
            <v>FORT PLAIN CSD</v>
          </cell>
          <cell r="C310">
            <v>437197</v>
          </cell>
          <cell r="D310">
            <v>0</v>
          </cell>
          <cell r="E310">
            <v>437197</v>
          </cell>
        </row>
        <row r="311">
          <cell r="A311" t="str">
            <v>271102040000</v>
          </cell>
          <cell r="B311" t="str">
            <v>ST JOHNSVILLE CSD</v>
          </cell>
          <cell r="C311">
            <v>254694</v>
          </cell>
          <cell r="D311">
            <v>0</v>
          </cell>
          <cell r="E311">
            <v>254694</v>
          </cell>
        </row>
        <row r="312">
          <cell r="A312" t="str">
            <v>280100010000</v>
          </cell>
          <cell r="B312" t="str">
            <v>GLEN COVE CITY SD</v>
          </cell>
          <cell r="C312">
            <v>585311</v>
          </cell>
          <cell r="D312">
            <v>0</v>
          </cell>
          <cell r="E312">
            <v>585311</v>
          </cell>
        </row>
        <row r="313">
          <cell r="A313" t="str">
            <v>280201030000</v>
          </cell>
          <cell r="B313" t="str">
            <v>HEMPSTEAD UFSD</v>
          </cell>
          <cell r="C313">
            <v>2009221</v>
          </cell>
          <cell r="D313">
            <v>0</v>
          </cell>
          <cell r="E313">
            <v>2009221</v>
          </cell>
        </row>
        <row r="314">
          <cell r="A314" t="str">
            <v>280201860934</v>
          </cell>
          <cell r="B314" t="str">
            <v>ACADEMY CS</v>
          </cell>
          <cell r="C314">
            <v>128072</v>
          </cell>
          <cell r="D314">
            <v>0</v>
          </cell>
          <cell r="E314">
            <v>128072</v>
          </cell>
        </row>
        <row r="315">
          <cell r="A315" t="str">
            <v>280201860947</v>
          </cell>
          <cell r="B315" t="str">
            <v>EVERGREEN CS</v>
          </cell>
          <cell r="C315">
            <v>51395</v>
          </cell>
          <cell r="D315">
            <v>0</v>
          </cell>
          <cell r="E315">
            <v>51395</v>
          </cell>
        </row>
        <row r="316">
          <cell r="A316" t="str">
            <v>280202030000</v>
          </cell>
          <cell r="B316" t="str">
            <v>UNIONDALE UFSD</v>
          </cell>
          <cell r="C316">
            <v>894309</v>
          </cell>
          <cell r="D316">
            <v>0</v>
          </cell>
          <cell r="E316">
            <v>894309</v>
          </cell>
        </row>
        <row r="317">
          <cell r="A317" t="str">
            <v>280203030000</v>
          </cell>
          <cell r="B317" t="str">
            <v>EAST MEADOW UFSD</v>
          </cell>
          <cell r="C317">
            <v>319295</v>
          </cell>
          <cell r="D317">
            <v>180206</v>
          </cell>
          <cell r="E317">
            <v>499501</v>
          </cell>
        </row>
        <row r="318">
          <cell r="A318" t="str">
            <v>280204020000</v>
          </cell>
          <cell r="B318" t="str">
            <v>NORTH BELLMORE UFSD</v>
          </cell>
          <cell r="C318">
            <v>72624</v>
          </cell>
          <cell r="D318">
            <v>0</v>
          </cell>
          <cell r="E318">
            <v>72624</v>
          </cell>
        </row>
        <row r="319">
          <cell r="A319" t="str">
            <v>280205030000</v>
          </cell>
          <cell r="B319" t="str">
            <v>LEVITTOWN UFSD</v>
          </cell>
          <cell r="C319">
            <v>231931</v>
          </cell>
          <cell r="D319">
            <v>0</v>
          </cell>
          <cell r="E319">
            <v>231931</v>
          </cell>
        </row>
        <row r="320">
          <cell r="A320" t="str">
            <v>280206030000</v>
          </cell>
          <cell r="B320" t="str">
            <v>SEAFORD UFSD</v>
          </cell>
          <cell r="C320">
            <v>72641</v>
          </cell>
          <cell r="D320">
            <v>0</v>
          </cell>
          <cell r="E320">
            <v>72641</v>
          </cell>
        </row>
        <row r="321">
          <cell r="A321" t="str">
            <v>280207020000</v>
          </cell>
          <cell r="B321" t="str">
            <v>BELLMORE UFSD</v>
          </cell>
          <cell r="C321">
            <v>32515</v>
          </cell>
          <cell r="D321">
            <v>0</v>
          </cell>
          <cell r="E321">
            <v>32515</v>
          </cell>
        </row>
        <row r="322">
          <cell r="A322" t="str">
            <v>280208030000</v>
          </cell>
          <cell r="B322" t="str">
            <v>ROOSEVELT UFSD</v>
          </cell>
          <cell r="C322">
            <v>697174</v>
          </cell>
          <cell r="D322">
            <v>0</v>
          </cell>
          <cell r="E322">
            <v>697174</v>
          </cell>
        </row>
        <row r="323">
          <cell r="A323" t="str">
            <v>280208860024</v>
          </cell>
          <cell r="B323" t="str">
            <v>ROOSEVELT CHILDREN'S ACADEMY CS</v>
          </cell>
          <cell r="C323">
            <v>219217</v>
          </cell>
          <cell r="D323">
            <v>0</v>
          </cell>
          <cell r="E323">
            <v>219217</v>
          </cell>
        </row>
        <row r="324">
          <cell r="A324" t="str">
            <v>280209030000</v>
          </cell>
          <cell r="B324" t="str">
            <v>FREEPORT UFSD</v>
          </cell>
          <cell r="C324">
            <v>1392801</v>
          </cell>
          <cell r="D324">
            <v>0</v>
          </cell>
          <cell r="E324">
            <v>1392801</v>
          </cell>
        </row>
        <row r="325">
          <cell r="A325" t="str">
            <v>280210030000</v>
          </cell>
          <cell r="B325" t="str">
            <v>BALDWIN UFSD</v>
          </cell>
          <cell r="C325">
            <v>417295</v>
          </cell>
          <cell r="D325">
            <v>0</v>
          </cell>
          <cell r="E325">
            <v>417295</v>
          </cell>
        </row>
        <row r="326">
          <cell r="A326" t="str">
            <v>280211030000</v>
          </cell>
          <cell r="B326" t="str">
            <v>OCEANSIDE UFSD</v>
          </cell>
          <cell r="C326">
            <v>204353</v>
          </cell>
          <cell r="D326">
            <v>0</v>
          </cell>
          <cell r="E326">
            <v>204353</v>
          </cell>
        </row>
        <row r="327">
          <cell r="A327" t="str">
            <v>280212030000</v>
          </cell>
          <cell r="B327" t="str">
            <v>MALVERNE UFSD</v>
          </cell>
          <cell r="C327">
            <v>156111</v>
          </cell>
          <cell r="D327">
            <v>0</v>
          </cell>
          <cell r="E327">
            <v>156111</v>
          </cell>
        </row>
        <row r="328">
          <cell r="A328" t="str">
            <v>280213020000</v>
          </cell>
          <cell r="B328" t="str">
            <v>VALLEY STREAM 13 UFSD</v>
          </cell>
          <cell r="C328">
            <v>156767</v>
          </cell>
          <cell r="D328">
            <v>0</v>
          </cell>
          <cell r="E328">
            <v>156767</v>
          </cell>
        </row>
        <row r="329">
          <cell r="A329" t="str">
            <v>280214030000</v>
          </cell>
          <cell r="B329" t="str">
            <v>HEWLETT-WOODMERE UFSD</v>
          </cell>
          <cell r="C329">
            <v>175484</v>
          </cell>
          <cell r="D329">
            <v>0</v>
          </cell>
          <cell r="E329">
            <v>175484</v>
          </cell>
        </row>
        <row r="330">
          <cell r="A330" t="str">
            <v>280215030000</v>
          </cell>
          <cell r="B330" t="str">
            <v>LAWRENCE UFSD</v>
          </cell>
          <cell r="C330">
            <v>595596</v>
          </cell>
          <cell r="D330">
            <v>0</v>
          </cell>
          <cell r="E330">
            <v>595596</v>
          </cell>
        </row>
        <row r="331">
          <cell r="A331" t="str">
            <v>280216020000</v>
          </cell>
          <cell r="B331" t="str">
            <v>ELMONT UFSD</v>
          </cell>
          <cell r="C331">
            <v>494336</v>
          </cell>
          <cell r="D331">
            <v>0</v>
          </cell>
          <cell r="E331">
            <v>494336</v>
          </cell>
        </row>
        <row r="332">
          <cell r="A332" t="str">
            <v>280217020000</v>
          </cell>
          <cell r="B332" t="str">
            <v>FRANKLIN SQUARE UFSD</v>
          </cell>
          <cell r="C332">
            <v>67798</v>
          </cell>
          <cell r="D332">
            <v>0</v>
          </cell>
          <cell r="E332">
            <v>67798</v>
          </cell>
        </row>
        <row r="333">
          <cell r="A333" t="str">
            <v>280218030000</v>
          </cell>
          <cell r="B333" t="str">
            <v>GARDEN CITY UFSD</v>
          </cell>
          <cell r="C333">
            <v>102446</v>
          </cell>
          <cell r="D333">
            <v>0</v>
          </cell>
          <cell r="E333">
            <v>102446</v>
          </cell>
        </row>
        <row r="334">
          <cell r="A334" t="str">
            <v>280219030000</v>
          </cell>
          <cell r="B334" t="str">
            <v>EAST ROCKAWAY UFSD</v>
          </cell>
          <cell r="C334">
            <v>101991</v>
          </cell>
          <cell r="D334">
            <v>0</v>
          </cell>
          <cell r="E334">
            <v>101991</v>
          </cell>
        </row>
        <row r="335">
          <cell r="A335" t="str">
            <v>280220030000</v>
          </cell>
          <cell r="B335" t="str">
            <v>LYNBROOK UFSD</v>
          </cell>
          <cell r="C335">
            <v>99169</v>
          </cell>
          <cell r="D335">
            <v>0</v>
          </cell>
          <cell r="E335">
            <v>99169</v>
          </cell>
        </row>
        <row r="336">
          <cell r="A336" t="str">
            <v>280221030000</v>
          </cell>
          <cell r="B336" t="str">
            <v>ROCKVILLE CENTRE UFSD</v>
          </cell>
          <cell r="C336">
            <v>220206</v>
          </cell>
          <cell r="D336">
            <v>0</v>
          </cell>
          <cell r="E336">
            <v>220206</v>
          </cell>
        </row>
        <row r="337">
          <cell r="A337" t="str">
            <v>280222020000</v>
          </cell>
          <cell r="B337" t="str">
            <v>FLORAL PARK-BELLROSE UF</v>
          </cell>
          <cell r="C337">
            <v>45911</v>
          </cell>
          <cell r="D337">
            <v>0</v>
          </cell>
          <cell r="E337">
            <v>45911</v>
          </cell>
        </row>
        <row r="338">
          <cell r="A338" t="str">
            <v>280223030000</v>
          </cell>
          <cell r="B338" t="str">
            <v>WANTAGH UFSD</v>
          </cell>
          <cell r="C338">
            <v>58357</v>
          </cell>
          <cell r="D338">
            <v>0</v>
          </cell>
          <cell r="E338">
            <v>58357</v>
          </cell>
        </row>
        <row r="339">
          <cell r="A339" t="str">
            <v>280224020000</v>
          </cell>
          <cell r="B339" t="str">
            <v>VALLEY STREAM 24 UFSD</v>
          </cell>
          <cell r="C339">
            <v>105174</v>
          </cell>
          <cell r="D339">
            <v>0</v>
          </cell>
          <cell r="E339">
            <v>105174</v>
          </cell>
        </row>
        <row r="340">
          <cell r="A340" t="str">
            <v>280225020000</v>
          </cell>
          <cell r="B340" t="str">
            <v>MERRICK UFSD</v>
          </cell>
          <cell r="C340">
            <v>60881</v>
          </cell>
          <cell r="D340">
            <v>0</v>
          </cell>
          <cell r="E340">
            <v>60881</v>
          </cell>
        </row>
        <row r="341">
          <cell r="A341" t="str">
            <v>280226030000</v>
          </cell>
          <cell r="B341" t="str">
            <v>ISLAND TREES UFSD</v>
          </cell>
          <cell r="C341">
            <v>121580</v>
          </cell>
          <cell r="D341">
            <v>0</v>
          </cell>
          <cell r="E341">
            <v>121580</v>
          </cell>
        </row>
        <row r="342">
          <cell r="A342" t="str">
            <v>280227030000</v>
          </cell>
          <cell r="B342" t="str">
            <v>WEST HEMPSTEAD UFSD</v>
          </cell>
          <cell r="C342">
            <v>216585</v>
          </cell>
          <cell r="D342">
            <v>13862</v>
          </cell>
          <cell r="E342">
            <v>230447</v>
          </cell>
        </row>
        <row r="343">
          <cell r="A343" t="str">
            <v>280229020000</v>
          </cell>
          <cell r="B343" t="str">
            <v>NORTH MERRICK UFSD</v>
          </cell>
          <cell r="C343">
            <v>64190</v>
          </cell>
          <cell r="D343">
            <v>0</v>
          </cell>
          <cell r="E343">
            <v>64190</v>
          </cell>
        </row>
        <row r="344">
          <cell r="A344" t="str">
            <v>280230020000</v>
          </cell>
          <cell r="B344" t="str">
            <v>VALLEY STREAM 30 UFSD</v>
          </cell>
          <cell r="C344">
            <v>157051</v>
          </cell>
          <cell r="D344">
            <v>0</v>
          </cell>
          <cell r="E344">
            <v>157051</v>
          </cell>
        </row>
        <row r="345">
          <cell r="A345" t="str">
            <v>280231020000</v>
          </cell>
          <cell r="B345" t="str">
            <v>ISLAND PARK UFSD</v>
          </cell>
          <cell r="C345">
            <v>127129</v>
          </cell>
          <cell r="D345">
            <v>0</v>
          </cell>
          <cell r="E345">
            <v>127129</v>
          </cell>
        </row>
        <row r="346">
          <cell r="A346" t="str">
            <v>280251070000</v>
          </cell>
          <cell r="B346" t="str">
            <v>VALLEY STREAM CHS</v>
          </cell>
          <cell r="C346">
            <v>311011</v>
          </cell>
          <cell r="D346">
            <v>0</v>
          </cell>
          <cell r="E346">
            <v>311011</v>
          </cell>
        </row>
        <row r="347">
          <cell r="A347" t="str">
            <v>280252070000</v>
          </cell>
          <cell r="B347" t="str">
            <v>SEWANHAKA CENTRAL HS DI</v>
          </cell>
          <cell r="C347">
            <v>532091</v>
          </cell>
          <cell r="D347">
            <v>0</v>
          </cell>
          <cell r="E347">
            <v>532091</v>
          </cell>
        </row>
        <row r="348">
          <cell r="A348" t="str">
            <v>280253070000</v>
          </cell>
          <cell r="B348" t="str">
            <v>BELLMORE-MERRICK CENTRA</v>
          </cell>
          <cell r="C348">
            <v>118629</v>
          </cell>
          <cell r="D348">
            <v>0</v>
          </cell>
          <cell r="E348">
            <v>118629</v>
          </cell>
        </row>
        <row r="349">
          <cell r="A349" t="str">
            <v>280300010000</v>
          </cell>
          <cell r="B349" t="str">
            <v>LONG BEACH CITY SD</v>
          </cell>
          <cell r="C349">
            <v>563844</v>
          </cell>
          <cell r="D349">
            <v>0</v>
          </cell>
          <cell r="E349">
            <v>563844</v>
          </cell>
        </row>
        <row r="350">
          <cell r="A350" t="str">
            <v>280401030000</v>
          </cell>
          <cell r="B350" t="str">
            <v>WESTBURY UFSD</v>
          </cell>
          <cell r="C350">
            <v>854027</v>
          </cell>
          <cell r="D350">
            <v>0</v>
          </cell>
          <cell r="E350">
            <v>854027</v>
          </cell>
        </row>
        <row r="351">
          <cell r="A351" t="str">
            <v>280402030000</v>
          </cell>
          <cell r="B351" t="str">
            <v>EAST WILLISTON UFSD</v>
          </cell>
          <cell r="C351">
            <v>38618</v>
          </cell>
          <cell r="D351">
            <v>0</v>
          </cell>
          <cell r="E351">
            <v>38618</v>
          </cell>
        </row>
        <row r="352">
          <cell r="A352" t="str">
            <v>280403030000</v>
          </cell>
          <cell r="B352" t="str">
            <v>ROSLYN UFSD</v>
          </cell>
          <cell r="C352">
            <v>97364</v>
          </cell>
          <cell r="D352">
            <v>0</v>
          </cell>
          <cell r="E352">
            <v>97364</v>
          </cell>
        </row>
        <row r="353">
          <cell r="A353" t="str">
            <v>280404030000</v>
          </cell>
          <cell r="B353" t="str">
            <v>PORT WASHINGTON UFSD</v>
          </cell>
          <cell r="C353">
            <v>251349</v>
          </cell>
          <cell r="D353">
            <v>0</v>
          </cell>
          <cell r="E353">
            <v>251349</v>
          </cell>
        </row>
        <row r="354">
          <cell r="A354" t="str">
            <v>280405020000</v>
          </cell>
          <cell r="B354" t="str">
            <v>NEW HYDE PARK-GARDEN CI</v>
          </cell>
          <cell r="C354">
            <v>76631</v>
          </cell>
          <cell r="D354">
            <v>0</v>
          </cell>
          <cell r="E354">
            <v>76631</v>
          </cell>
        </row>
        <row r="355">
          <cell r="A355" t="str">
            <v>280406030000</v>
          </cell>
          <cell r="B355" t="str">
            <v>MANHASSET UFSD</v>
          </cell>
          <cell r="C355">
            <v>82499</v>
          </cell>
          <cell r="D355">
            <v>0</v>
          </cell>
          <cell r="E355">
            <v>82499</v>
          </cell>
        </row>
        <row r="356">
          <cell r="A356" t="str">
            <v>280407030000</v>
          </cell>
          <cell r="B356" t="str">
            <v>GREAT NECK UFSD</v>
          </cell>
          <cell r="C356">
            <v>433729</v>
          </cell>
          <cell r="D356">
            <v>0</v>
          </cell>
          <cell r="E356">
            <v>433729</v>
          </cell>
        </row>
        <row r="357">
          <cell r="A357" t="str">
            <v>280409030000</v>
          </cell>
          <cell r="B357" t="str">
            <v>HERRICKS UFSD</v>
          </cell>
          <cell r="C357">
            <v>114015</v>
          </cell>
          <cell r="D357">
            <v>0</v>
          </cell>
          <cell r="E357">
            <v>114015</v>
          </cell>
        </row>
        <row r="358">
          <cell r="A358" t="str">
            <v>280410030000</v>
          </cell>
          <cell r="B358" t="str">
            <v>MINEOLA UFSD</v>
          </cell>
          <cell r="C358">
            <v>107924</v>
          </cell>
          <cell r="D358">
            <v>0</v>
          </cell>
          <cell r="E358">
            <v>107924</v>
          </cell>
        </row>
        <row r="359">
          <cell r="A359" t="str">
            <v>280411030000</v>
          </cell>
          <cell r="B359" t="str">
            <v>CARLE PLACE UFSD</v>
          </cell>
          <cell r="C359">
            <v>66464</v>
          </cell>
          <cell r="D359">
            <v>0</v>
          </cell>
          <cell r="E359">
            <v>66464</v>
          </cell>
        </row>
        <row r="360">
          <cell r="A360" t="str">
            <v>280501060000</v>
          </cell>
          <cell r="B360" t="str">
            <v>NORTH SHORE CSD</v>
          </cell>
          <cell r="C360">
            <v>192343</v>
          </cell>
          <cell r="D360">
            <v>0</v>
          </cell>
          <cell r="E360">
            <v>192343</v>
          </cell>
        </row>
        <row r="361">
          <cell r="A361" t="str">
            <v>280502060000</v>
          </cell>
          <cell r="B361" t="str">
            <v>SYOSSET CSD</v>
          </cell>
          <cell r="C361">
            <v>282001</v>
          </cell>
          <cell r="D361">
            <v>0</v>
          </cell>
          <cell r="E361">
            <v>282001</v>
          </cell>
        </row>
        <row r="362">
          <cell r="A362" t="str">
            <v>280503060000</v>
          </cell>
          <cell r="B362" t="str">
            <v>LOCUST VALLEY CSD</v>
          </cell>
          <cell r="C362">
            <v>94087</v>
          </cell>
          <cell r="D362">
            <v>0</v>
          </cell>
          <cell r="E362">
            <v>94087</v>
          </cell>
        </row>
        <row r="363">
          <cell r="A363" t="str">
            <v>280504060000</v>
          </cell>
          <cell r="B363" t="str">
            <v>PLAINVIEW-OLD BETHPAGE</v>
          </cell>
          <cell r="C363">
            <v>94197</v>
          </cell>
          <cell r="D363">
            <v>0</v>
          </cell>
          <cell r="E363">
            <v>94197</v>
          </cell>
        </row>
        <row r="364">
          <cell r="A364" t="str">
            <v>280506060000</v>
          </cell>
          <cell r="B364" t="str">
            <v>OYSTER BAY-EAST NORWICH</v>
          </cell>
          <cell r="C364">
            <v>110348</v>
          </cell>
          <cell r="D364">
            <v>0</v>
          </cell>
          <cell r="E364">
            <v>110348</v>
          </cell>
        </row>
        <row r="365">
          <cell r="A365" t="str">
            <v>280515030000</v>
          </cell>
          <cell r="B365" t="str">
            <v>JERICHO UFSD</v>
          </cell>
          <cell r="C365">
            <v>92337</v>
          </cell>
          <cell r="D365">
            <v>0</v>
          </cell>
          <cell r="E365">
            <v>92337</v>
          </cell>
        </row>
        <row r="366">
          <cell r="A366" t="str">
            <v>280517030000</v>
          </cell>
          <cell r="B366" t="str">
            <v>HICKSVILLE UFSD</v>
          </cell>
          <cell r="C366">
            <v>413910</v>
          </cell>
          <cell r="D366">
            <v>0</v>
          </cell>
          <cell r="E366">
            <v>413910</v>
          </cell>
        </row>
        <row r="367">
          <cell r="A367" t="str">
            <v>280518030000</v>
          </cell>
          <cell r="B367" t="str">
            <v>PLAINEDGE UFSD</v>
          </cell>
          <cell r="C367">
            <v>92012</v>
          </cell>
          <cell r="D367">
            <v>0</v>
          </cell>
          <cell r="E367">
            <v>92012</v>
          </cell>
        </row>
        <row r="368">
          <cell r="A368" t="str">
            <v>280521030000</v>
          </cell>
          <cell r="B368" t="str">
            <v>BETHPAGE UFSD</v>
          </cell>
          <cell r="C368">
            <v>105848</v>
          </cell>
          <cell r="D368">
            <v>0</v>
          </cell>
          <cell r="E368">
            <v>105848</v>
          </cell>
        </row>
        <row r="369">
          <cell r="A369" t="str">
            <v>280522030000</v>
          </cell>
          <cell r="B369" t="str">
            <v>FARMINGDALE UFSD</v>
          </cell>
          <cell r="C369">
            <v>218378</v>
          </cell>
          <cell r="D369">
            <v>0</v>
          </cell>
          <cell r="E369">
            <v>218378</v>
          </cell>
        </row>
        <row r="370">
          <cell r="A370" t="str">
            <v>280523030000</v>
          </cell>
          <cell r="B370" t="str">
            <v>MASSAPEQUA UFSD</v>
          </cell>
          <cell r="C370">
            <v>149607</v>
          </cell>
          <cell r="D370">
            <v>0</v>
          </cell>
          <cell r="E370">
            <v>149607</v>
          </cell>
        </row>
        <row r="371">
          <cell r="A371" t="str">
            <v>310100860866</v>
          </cell>
          <cell r="B371" t="str">
            <v>GIRLS PREP CS </v>
          </cell>
          <cell r="C371">
            <v>197481</v>
          </cell>
          <cell r="D371">
            <v>0</v>
          </cell>
          <cell r="E371">
            <v>197481</v>
          </cell>
        </row>
        <row r="372">
          <cell r="A372" t="str">
            <v>310100860873</v>
          </cell>
          <cell r="B372" t="str">
            <v>MANHATTAN CS</v>
          </cell>
          <cell r="C372">
            <v>123191</v>
          </cell>
          <cell r="D372">
            <v>0</v>
          </cell>
          <cell r="E372">
            <v>123191</v>
          </cell>
        </row>
        <row r="373">
          <cell r="A373" t="str">
            <v>310100861031</v>
          </cell>
          <cell r="B373" t="str">
            <v>MANHATTAN CS 2</v>
          </cell>
          <cell r="C373">
            <v>42125</v>
          </cell>
          <cell r="D373">
            <v>0</v>
          </cell>
          <cell r="E373">
            <v>42125</v>
          </cell>
        </row>
        <row r="374">
          <cell r="A374" t="str">
            <v>310200860819</v>
          </cell>
          <cell r="B374" t="str">
            <v>JOHN V LINDSAY WILDCAT CS</v>
          </cell>
          <cell r="C374">
            <v>133812</v>
          </cell>
          <cell r="D374">
            <v>0</v>
          </cell>
          <cell r="E374">
            <v>133812</v>
          </cell>
        </row>
        <row r="375">
          <cell r="A375" t="str">
            <v>310200860992</v>
          </cell>
          <cell r="B375" t="str">
            <v>BROOME STREET ACADEMY CS</v>
          </cell>
          <cell r="C375">
            <v>60168</v>
          </cell>
          <cell r="D375">
            <v>0</v>
          </cell>
          <cell r="E375">
            <v>60168</v>
          </cell>
        </row>
        <row r="376">
          <cell r="A376" t="str">
            <v>310200860996</v>
          </cell>
          <cell r="B376" t="str">
            <v>INNOVATE MANHATTAN CS</v>
          </cell>
          <cell r="C376">
            <v>62804</v>
          </cell>
          <cell r="D376">
            <v>0</v>
          </cell>
          <cell r="E376">
            <v>62804</v>
          </cell>
        </row>
        <row r="377">
          <cell r="A377" t="str">
            <v>310300860804</v>
          </cell>
          <cell r="B377" t="str">
            <v>SISULU-WALKER CS</v>
          </cell>
          <cell r="C377">
            <v>128830</v>
          </cell>
          <cell r="D377">
            <v>0</v>
          </cell>
          <cell r="E377">
            <v>128830</v>
          </cell>
        </row>
        <row r="378">
          <cell r="A378" t="str">
            <v>310300860871</v>
          </cell>
          <cell r="B378" t="str">
            <v>OPPORTUNITY CS</v>
          </cell>
          <cell r="C378">
            <v>170788</v>
          </cell>
          <cell r="D378">
            <v>0</v>
          </cell>
          <cell r="E378">
            <v>170788</v>
          </cell>
        </row>
        <row r="379">
          <cell r="A379" t="str">
            <v>310300860875</v>
          </cell>
          <cell r="B379" t="str">
            <v>HARLEM LINK CS</v>
          </cell>
          <cell r="C379">
            <v>122438</v>
          </cell>
          <cell r="D379">
            <v>0</v>
          </cell>
          <cell r="E379">
            <v>122438</v>
          </cell>
        </row>
        <row r="380">
          <cell r="A380" t="str">
            <v>310300860881</v>
          </cell>
          <cell r="B380" t="str">
            <v>FUTURE LEADERS INST CS</v>
          </cell>
          <cell r="C380">
            <v>155827</v>
          </cell>
          <cell r="D380">
            <v>0</v>
          </cell>
          <cell r="E380">
            <v>155827</v>
          </cell>
        </row>
        <row r="381">
          <cell r="A381" t="str">
            <v>310300860897</v>
          </cell>
          <cell r="B381" t="str">
            <v>HARLEM SUCCESS ACAD CS</v>
          </cell>
          <cell r="C381">
            <v>328016</v>
          </cell>
          <cell r="D381">
            <v>0</v>
          </cell>
          <cell r="E381">
            <v>328016</v>
          </cell>
        </row>
        <row r="382">
          <cell r="A382" t="str">
            <v>310300860923</v>
          </cell>
          <cell r="B382" t="str">
            <v>HARLEM SUCCESS ACAD CS 4</v>
          </cell>
          <cell r="C382">
            <v>195783</v>
          </cell>
          <cell r="D382">
            <v>0</v>
          </cell>
          <cell r="E382">
            <v>195783</v>
          </cell>
        </row>
        <row r="383">
          <cell r="A383" t="str">
            <v>310300861008</v>
          </cell>
          <cell r="B383" t="str">
            <v>UPPER WEST SUCCESS ACADEMY CS</v>
          </cell>
          <cell r="C383">
            <v>41575</v>
          </cell>
          <cell r="D383">
            <v>0</v>
          </cell>
          <cell r="E383">
            <v>41575</v>
          </cell>
        </row>
        <row r="384">
          <cell r="A384" t="str">
            <v>310300861012</v>
          </cell>
          <cell r="B384" t="str">
            <v>GLOBAL COMMUNITY CS</v>
          </cell>
          <cell r="C384">
            <v>56943</v>
          </cell>
          <cell r="D384">
            <v>0</v>
          </cell>
          <cell r="E384">
            <v>56943</v>
          </cell>
        </row>
        <row r="385">
          <cell r="A385" t="str">
            <v>310400860806</v>
          </cell>
          <cell r="B385" t="str">
            <v>AMBER CS</v>
          </cell>
          <cell r="C385">
            <v>183764</v>
          </cell>
          <cell r="D385">
            <v>0</v>
          </cell>
          <cell r="E385">
            <v>183764</v>
          </cell>
        </row>
        <row r="386">
          <cell r="A386" t="str">
            <v>310400860812</v>
          </cell>
          <cell r="B386" t="str">
            <v>HARBOR SCIENCE &amp; ARTS CS</v>
          </cell>
          <cell r="C386">
            <v>83335</v>
          </cell>
          <cell r="D386">
            <v>0</v>
          </cell>
          <cell r="E386">
            <v>83335</v>
          </cell>
        </row>
        <row r="387">
          <cell r="A387" t="str">
            <v>310400860840</v>
          </cell>
          <cell r="B387" t="str">
            <v>HARLEM DAY CS</v>
          </cell>
          <cell r="C387">
            <v>201732</v>
          </cell>
          <cell r="D387">
            <v>0</v>
          </cell>
          <cell r="E387">
            <v>201732</v>
          </cell>
        </row>
        <row r="388">
          <cell r="A388" t="str">
            <v>310400860849</v>
          </cell>
          <cell r="B388" t="str">
            <v>HARLEM VILLAGE ACAD LEADERSHIP CS</v>
          </cell>
          <cell r="C388">
            <v>190964</v>
          </cell>
          <cell r="D388">
            <v>0</v>
          </cell>
          <cell r="E388">
            <v>190964</v>
          </cell>
        </row>
        <row r="389">
          <cell r="A389" t="str">
            <v>310400860888</v>
          </cell>
          <cell r="B389" t="str">
            <v>NY CENTER FOR AUTISM CS</v>
          </cell>
          <cell r="C389">
            <v>0</v>
          </cell>
          <cell r="D389">
            <v>0</v>
          </cell>
          <cell r="E389">
            <v>0</v>
          </cell>
        </row>
        <row r="390">
          <cell r="A390" t="str">
            <v>310400860919</v>
          </cell>
          <cell r="B390" t="str">
            <v>DREAM CS</v>
          </cell>
          <cell r="C390">
            <v>110045</v>
          </cell>
          <cell r="D390">
            <v>0</v>
          </cell>
          <cell r="E390">
            <v>110045</v>
          </cell>
        </row>
        <row r="391">
          <cell r="A391" t="str">
            <v>310400860922</v>
          </cell>
          <cell r="B391" t="str">
            <v>HARLEM SUCCESS ACAD CS 3</v>
          </cell>
          <cell r="C391">
            <v>259188</v>
          </cell>
          <cell r="D391">
            <v>0</v>
          </cell>
          <cell r="E391">
            <v>259188</v>
          </cell>
        </row>
        <row r="392">
          <cell r="A392" t="str">
            <v>310400860979</v>
          </cell>
          <cell r="B392" t="str">
            <v>HARLEM SUCCESS ACAD CS 5</v>
          </cell>
          <cell r="C392">
            <v>163156</v>
          </cell>
          <cell r="D392">
            <v>0</v>
          </cell>
          <cell r="E392">
            <v>163156</v>
          </cell>
        </row>
        <row r="393">
          <cell r="A393" t="str">
            <v>310400860993</v>
          </cell>
          <cell r="B393" t="str">
            <v>KIPP NYC WASHINGTON HGTS CS</v>
          </cell>
          <cell r="C393">
            <v>36542</v>
          </cell>
          <cell r="D393">
            <v>0</v>
          </cell>
          <cell r="E393">
            <v>36542</v>
          </cell>
        </row>
        <row r="394">
          <cell r="A394" t="str">
            <v>310400860995</v>
          </cell>
          <cell r="B394" t="str">
            <v>EAST HARLEM SCHOLARS ACADEMY CS</v>
          </cell>
          <cell r="C394">
            <v>79731</v>
          </cell>
          <cell r="D394">
            <v>0</v>
          </cell>
          <cell r="E394">
            <v>79731</v>
          </cell>
        </row>
        <row r="395">
          <cell r="A395" t="str">
            <v>310500860848</v>
          </cell>
          <cell r="B395" t="str">
            <v>HARLEM VILLAGE ACAD CS</v>
          </cell>
          <cell r="C395">
            <v>157249</v>
          </cell>
          <cell r="D395">
            <v>0</v>
          </cell>
          <cell r="E395">
            <v>157249</v>
          </cell>
        </row>
        <row r="396">
          <cell r="A396" t="str">
            <v>310500860858</v>
          </cell>
          <cell r="B396" t="str">
            <v>KIPP S.T.A.R.</v>
          </cell>
          <cell r="C396">
            <v>269617</v>
          </cell>
          <cell r="D396">
            <v>0</v>
          </cell>
          <cell r="E396">
            <v>269617</v>
          </cell>
        </row>
        <row r="397">
          <cell r="A397" t="str">
            <v>310500860864</v>
          </cell>
          <cell r="B397" t="str">
            <v>HARLEM CHILDREN'S ZONE PROM ACAD 1</v>
          </cell>
          <cell r="C397">
            <v>486941</v>
          </cell>
          <cell r="D397">
            <v>0</v>
          </cell>
          <cell r="E397">
            <v>486941</v>
          </cell>
        </row>
        <row r="398">
          <cell r="A398" t="str">
            <v>310500860883</v>
          </cell>
          <cell r="B398" t="str">
            <v>KIPP INFINITY CS</v>
          </cell>
          <cell r="C398">
            <v>382722</v>
          </cell>
          <cell r="D398">
            <v>0</v>
          </cell>
          <cell r="E398">
            <v>382722</v>
          </cell>
        </row>
        <row r="399">
          <cell r="A399" t="str">
            <v>310500860886</v>
          </cell>
          <cell r="B399" t="str">
            <v>HARLEM CHILDREN'S ZONE PROM ACAD 2</v>
          </cell>
          <cell r="C399">
            <v>275304</v>
          </cell>
          <cell r="D399">
            <v>0</v>
          </cell>
          <cell r="E399">
            <v>275304</v>
          </cell>
        </row>
        <row r="400">
          <cell r="A400" t="str">
            <v>310500860894</v>
          </cell>
          <cell r="B400" t="str">
            <v>DEMOCRACY PREP CS</v>
          </cell>
          <cell r="C400">
            <v>274148</v>
          </cell>
          <cell r="D400">
            <v>0</v>
          </cell>
          <cell r="E400">
            <v>274148</v>
          </cell>
        </row>
        <row r="401">
          <cell r="A401" t="str">
            <v>310500860921</v>
          </cell>
          <cell r="B401" t="str">
            <v>HARLEM SUCCESS ACAD CS 2</v>
          </cell>
          <cell r="C401">
            <v>365206</v>
          </cell>
          <cell r="D401">
            <v>0</v>
          </cell>
          <cell r="E401">
            <v>365206</v>
          </cell>
        </row>
        <row r="402">
          <cell r="A402" t="str">
            <v>310500860928</v>
          </cell>
          <cell r="B402" t="str">
            <v>ST HOPE LEADERSHIP ACADEMY CS</v>
          </cell>
          <cell r="C402">
            <v>124089</v>
          </cell>
          <cell r="D402">
            <v>0</v>
          </cell>
          <cell r="E402">
            <v>124089</v>
          </cell>
        </row>
        <row r="403">
          <cell r="A403" t="str">
            <v>310500860963</v>
          </cell>
          <cell r="B403" t="str">
            <v>NEW YORK FRENCH-AMERICAN CS</v>
          </cell>
          <cell r="C403">
            <v>21898</v>
          </cell>
          <cell r="D403">
            <v>0</v>
          </cell>
          <cell r="E403">
            <v>21898</v>
          </cell>
        </row>
        <row r="404">
          <cell r="A404" t="str">
            <v>310500860989</v>
          </cell>
          <cell r="B404" t="str">
            <v>DEMOCRACY PREP HARLEM CS</v>
          </cell>
          <cell r="C404">
            <v>158789</v>
          </cell>
          <cell r="D404">
            <v>0</v>
          </cell>
          <cell r="E404">
            <v>158789</v>
          </cell>
        </row>
        <row r="405">
          <cell r="A405" t="str">
            <v>310500861001</v>
          </cell>
          <cell r="B405" t="str">
            <v>DEMOCRACY PREP 3 CS</v>
          </cell>
          <cell r="C405">
            <v>46337</v>
          </cell>
          <cell r="D405">
            <v>0</v>
          </cell>
          <cell r="E405">
            <v>46337</v>
          </cell>
        </row>
        <row r="406">
          <cell r="A406" t="str">
            <v>310500861015</v>
          </cell>
          <cell r="B406" t="str">
            <v>NEIGHBORHOOD CS OF HARLEM</v>
          </cell>
          <cell r="C406">
            <v>40812</v>
          </cell>
          <cell r="D406">
            <v>0</v>
          </cell>
          <cell r="E406">
            <v>40812</v>
          </cell>
        </row>
        <row r="407">
          <cell r="A407" t="str">
            <v>310600860887</v>
          </cell>
          <cell r="B407" t="str">
            <v>NEW HEIGHTS ACADEMY CS</v>
          </cell>
          <cell r="C407">
            <v>383740</v>
          </cell>
          <cell r="D407">
            <v>0</v>
          </cell>
          <cell r="E407">
            <v>383740</v>
          </cell>
        </row>
        <row r="408">
          <cell r="A408" t="str">
            <v>310600860929</v>
          </cell>
          <cell r="B408" t="str">
            <v>THE EQUITY PROJECT CS </v>
          </cell>
          <cell r="C408">
            <v>215788</v>
          </cell>
          <cell r="D408">
            <v>0</v>
          </cell>
          <cell r="E408">
            <v>215788</v>
          </cell>
        </row>
        <row r="409">
          <cell r="A409" t="str">
            <v>310600860966</v>
          </cell>
          <cell r="B409" t="str">
            <v>INWOOD ACADEMY FOR LEADERSHIP CS</v>
          </cell>
          <cell r="C409">
            <v>141771</v>
          </cell>
          <cell r="D409">
            <v>0</v>
          </cell>
          <cell r="E409">
            <v>141771</v>
          </cell>
        </row>
        <row r="410">
          <cell r="A410" t="str">
            <v>320700860703</v>
          </cell>
          <cell r="B410" t="str">
            <v>HEKETI COMMUNITY CS</v>
          </cell>
          <cell r="C410">
            <v>57953</v>
          </cell>
          <cell r="D410">
            <v>0</v>
          </cell>
          <cell r="E410">
            <v>57953</v>
          </cell>
        </row>
        <row r="411">
          <cell r="A411" t="str">
            <v>320700860704</v>
          </cell>
          <cell r="B411" t="str">
            <v>NEW VISIONS CHARTER HS - HUMANITIES</v>
          </cell>
          <cell r="C411">
            <v>146348</v>
          </cell>
          <cell r="D411">
            <v>0</v>
          </cell>
          <cell r="E411">
            <v>146348</v>
          </cell>
        </row>
        <row r="412">
          <cell r="A412" t="str">
            <v>320700860820</v>
          </cell>
          <cell r="B412" t="str">
            <v>KIPP ACADEMY CS</v>
          </cell>
          <cell r="C412">
            <v>571809</v>
          </cell>
          <cell r="D412">
            <v>0</v>
          </cell>
          <cell r="E412">
            <v>571809</v>
          </cell>
        </row>
        <row r="413">
          <cell r="A413" t="str">
            <v>320700860852</v>
          </cell>
          <cell r="B413" t="str">
            <v>BRONX CS FOR CHILDREN</v>
          </cell>
          <cell r="C413">
            <v>285720</v>
          </cell>
          <cell r="D413">
            <v>0</v>
          </cell>
          <cell r="E413">
            <v>285720</v>
          </cell>
        </row>
        <row r="414">
          <cell r="A414" t="str">
            <v>320700860889</v>
          </cell>
          <cell r="B414" t="str">
            <v>SOUTH BRONX CS FOR INT'L CULTURES &amp; ARTS</v>
          </cell>
          <cell r="C414">
            <v>266779</v>
          </cell>
          <cell r="D414">
            <v>0</v>
          </cell>
          <cell r="E414">
            <v>266779</v>
          </cell>
        </row>
        <row r="415">
          <cell r="A415" t="str">
            <v>320700860915</v>
          </cell>
          <cell r="B415" t="str">
            <v>BRONX GLOBAL LEARNING INSTITUTE CS</v>
          </cell>
          <cell r="C415">
            <v>192056</v>
          </cell>
          <cell r="D415">
            <v>0</v>
          </cell>
          <cell r="E415">
            <v>192056</v>
          </cell>
        </row>
        <row r="416">
          <cell r="A416" t="str">
            <v>320700860920</v>
          </cell>
          <cell r="B416" t="str">
            <v>GREEN DOT NEW YORK CS</v>
          </cell>
          <cell r="C416">
            <v>258010</v>
          </cell>
          <cell r="D416">
            <v>0</v>
          </cell>
          <cell r="E416">
            <v>258010</v>
          </cell>
        </row>
        <row r="417">
          <cell r="A417" t="str">
            <v>320700860925</v>
          </cell>
          <cell r="B417" t="str">
            <v>MOTT HAVEN CS</v>
          </cell>
          <cell r="C417">
            <v>161185</v>
          </cell>
          <cell r="D417">
            <v>0</v>
          </cell>
          <cell r="E417">
            <v>161185</v>
          </cell>
        </row>
        <row r="418">
          <cell r="A418" t="str">
            <v>320700860926</v>
          </cell>
          <cell r="B418" t="str">
            <v>NYC CHARTER HS FOR ARCH, ENG &amp; CONSTR INDUS</v>
          </cell>
          <cell r="C418">
            <v>265717</v>
          </cell>
          <cell r="D418">
            <v>0</v>
          </cell>
          <cell r="E418">
            <v>265717</v>
          </cell>
        </row>
        <row r="419">
          <cell r="A419" t="str">
            <v>320700860957</v>
          </cell>
          <cell r="B419" t="str">
            <v>ACADEMIC LEADERSHIP CS</v>
          </cell>
          <cell r="C419">
            <v>179525</v>
          </cell>
          <cell r="D419">
            <v>0</v>
          </cell>
          <cell r="E419">
            <v>179525</v>
          </cell>
        </row>
        <row r="420">
          <cell r="A420" t="str">
            <v>320700860981</v>
          </cell>
          <cell r="B420" t="str">
            <v>BRONX SUCCESS ACADEMY CS 1</v>
          </cell>
          <cell r="C420">
            <v>229931</v>
          </cell>
          <cell r="D420">
            <v>0</v>
          </cell>
          <cell r="E420">
            <v>229931</v>
          </cell>
        </row>
        <row r="421">
          <cell r="A421" t="str">
            <v>320700860999</v>
          </cell>
          <cell r="B421" t="str">
            <v>NEW VISIONS CHARTER HS - MATH &amp; SCI</v>
          </cell>
          <cell r="C421">
            <v>149797</v>
          </cell>
          <cell r="D421">
            <v>0</v>
          </cell>
          <cell r="E421">
            <v>149797</v>
          </cell>
        </row>
        <row r="422">
          <cell r="A422" t="str">
            <v>320700861005</v>
          </cell>
          <cell r="B422" t="str">
            <v>NYC MONTESSORI CS</v>
          </cell>
          <cell r="C422">
            <v>0</v>
          </cell>
          <cell r="D422">
            <v>0</v>
          </cell>
          <cell r="E422">
            <v>0</v>
          </cell>
        </row>
        <row r="423">
          <cell r="A423" t="str">
            <v>320700861008</v>
          </cell>
          <cell r="B423" t="str">
            <v>ROADS CS 2</v>
          </cell>
          <cell r="C423">
            <v>92717</v>
          </cell>
          <cell r="D423">
            <v>0</v>
          </cell>
          <cell r="E423">
            <v>92717</v>
          </cell>
        </row>
        <row r="424">
          <cell r="A424" t="str">
            <v>320700861017</v>
          </cell>
          <cell r="B424" t="str">
            <v>NEW VISIONS CHARTER HS - MATH &amp; SCI 2</v>
          </cell>
          <cell r="C424">
            <v>72439</v>
          </cell>
          <cell r="D424">
            <v>0</v>
          </cell>
          <cell r="E424">
            <v>72439</v>
          </cell>
        </row>
        <row r="425">
          <cell r="A425" t="str">
            <v>320700861018</v>
          </cell>
          <cell r="B425" t="str">
            <v>NEW VISIONS CHARTER HS - HUMANITIES 2</v>
          </cell>
          <cell r="C425">
            <v>72439</v>
          </cell>
          <cell r="D425">
            <v>0</v>
          </cell>
          <cell r="E425">
            <v>72439</v>
          </cell>
        </row>
        <row r="426">
          <cell r="A426" t="str">
            <v>320800860846</v>
          </cell>
          <cell r="B426" t="str">
            <v>BRONX CS FOR THE ARTS</v>
          </cell>
          <cell r="C426">
            <v>189353</v>
          </cell>
          <cell r="D426">
            <v>0</v>
          </cell>
          <cell r="E426">
            <v>189353</v>
          </cell>
        </row>
        <row r="427">
          <cell r="A427" t="str">
            <v>320800860870</v>
          </cell>
          <cell r="B427" t="str">
            <v>BRONX LIGHTHOUSE CS</v>
          </cell>
          <cell r="C427">
            <v>329495</v>
          </cell>
          <cell r="D427">
            <v>0</v>
          </cell>
          <cell r="E427">
            <v>329495</v>
          </cell>
        </row>
        <row r="428">
          <cell r="A428" t="str">
            <v>320800860903</v>
          </cell>
          <cell r="B428" t="str">
            <v>HYDE LEADERSHIP CS</v>
          </cell>
          <cell r="C428">
            <v>653103</v>
          </cell>
          <cell r="D428">
            <v>0</v>
          </cell>
          <cell r="E428">
            <v>653103</v>
          </cell>
        </row>
        <row r="429">
          <cell r="A429" t="str">
            <v>320800860940</v>
          </cell>
          <cell r="B429" t="str">
            <v>GIRLS PREP CS BRONX</v>
          </cell>
          <cell r="C429">
            <v>189342</v>
          </cell>
          <cell r="D429">
            <v>0</v>
          </cell>
          <cell r="E429">
            <v>189342</v>
          </cell>
        </row>
        <row r="430">
          <cell r="A430" t="str">
            <v>320800860962</v>
          </cell>
          <cell r="B430" t="str">
            <v>METROPOLITAN LIGHTHOUSE CS</v>
          </cell>
          <cell r="C430">
            <v>148427</v>
          </cell>
          <cell r="D430">
            <v>0</v>
          </cell>
          <cell r="E430">
            <v>148427</v>
          </cell>
        </row>
        <row r="431">
          <cell r="A431" t="str">
            <v>320800860980</v>
          </cell>
          <cell r="B431" t="str">
            <v>BRONX SUCCESS ACADEMY CS 2</v>
          </cell>
          <cell r="C431">
            <v>178100</v>
          </cell>
          <cell r="D431">
            <v>0</v>
          </cell>
          <cell r="E431">
            <v>178100</v>
          </cell>
        </row>
        <row r="432">
          <cell r="A432" t="str">
            <v>320800861028</v>
          </cell>
          <cell r="B432" t="str">
            <v>FAMILY LIFE ACADEMY CS 2</v>
          </cell>
          <cell r="C432">
            <v>64471</v>
          </cell>
          <cell r="D432">
            <v>0</v>
          </cell>
          <cell r="E432">
            <v>64471</v>
          </cell>
        </row>
        <row r="433">
          <cell r="A433" t="str">
            <v>320800861044</v>
          </cell>
          <cell r="B433" t="str">
            <v>MOTT HALL CS</v>
          </cell>
          <cell r="C433">
            <v>134718</v>
          </cell>
          <cell r="D433">
            <v>0</v>
          </cell>
          <cell r="E433">
            <v>134718</v>
          </cell>
        </row>
        <row r="434">
          <cell r="A434" t="str">
            <v>320900860823</v>
          </cell>
          <cell r="B434" t="str">
            <v>HARRIET TUBMAN CS</v>
          </cell>
          <cell r="C434">
            <v>446949</v>
          </cell>
          <cell r="D434">
            <v>0</v>
          </cell>
          <cell r="E434">
            <v>446949</v>
          </cell>
        </row>
        <row r="435">
          <cell r="A435" t="str">
            <v>320900860835</v>
          </cell>
          <cell r="B435" t="str">
            <v>ICAHN CS 1</v>
          </cell>
          <cell r="C435">
            <v>208980</v>
          </cell>
          <cell r="D435">
            <v>0</v>
          </cell>
          <cell r="E435">
            <v>208980</v>
          </cell>
        </row>
        <row r="436">
          <cell r="A436" t="str">
            <v>320900860839</v>
          </cell>
          <cell r="B436" t="str">
            <v>FAMILY LIFE ACADEMY CS</v>
          </cell>
          <cell r="C436">
            <v>289368</v>
          </cell>
          <cell r="D436">
            <v>0</v>
          </cell>
          <cell r="E436">
            <v>289368</v>
          </cell>
        </row>
        <row r="437">
          <cell r="A437" t="str">
            <v>320900860872</v>
          </cell>
          <cell r="B437" t="str">
            <v>GRAND CONCOURSE CS</v>
          </cell>
          <cell r="C437">
            <v>264925</v>
          </cell>
          <cell r="D437">
            <v>0</v>
          </cell>
          <cell r="E437">
            <v>264925</v>
          </cell>
        </row>
        <row r="438">
          <cell r="A438" t="str">
            <v>320900860907</v>
          </cell>
          <cell r="B438" t="str">
            <v>BRONX PREP CS</v>
          </cell>
          <cell r="C438">
            <v>449616</v>
          </cell>
          <cell r="D438">
            <v>0</v>
          </cell>
          <cell r="E438">
            <v>449616</v>
          </cell>
        </row>
        <row r="439">
          <cell r="A439" t="str">
            <v>320900860913</v>
          </cell>
          <cell r="B439" t="str">
            <v>BRONX ACADEMY OF PROMISE CS</v>
          </cell>
          <cell r="C439">
            <v>307306</v>
          </cell>
          <cell r="D439">
            <v>0</v>
          </cell>
          <cell r="E439">
            <v>307306</v>
          </cell>
        </row>
        <row r="440">
          <cell r="A440" t="str">
            <v>320900860917</v>
          </cell>
          <cell r="B440" t="str">
            <v>ICAHN CS 3</v>
          </cell>
          <cell r="C440">
            <v>158167</v>
          </cell>
          <cell r="D440">
            <v>0</v>
          </cell>
          <cell r="E440">
            <v>158167</v>
          </cell>
        </row>
        <row r="441">
          <cell r="A441" t="str">
            <v>320900860982</v>
          </cell>
          <cell r="B441" t="str">
            <v>ICAHN CS 5</v>
          </cell>
          <cell r="C441">
            <v>90477</v>
          </cell>
          <cell r="D441">
            <v>0</v>
          </cell>
          <cell r="E441">
            <v>90477</v>
          </cell>
        </row>
        <row r="442">
          <cell r="A442" t="str">
            <v>320900861029</v>
          </cell>
          <cell r="B442" t="str">
            <v>ICAHN CS 6</v>
          </cell>
          <cell r="C442">
            <v>70266</v>
          </cell>
          <cell r="D442">
            <v>0</v>
          </cell>
          <cell r="E442">
            <v>70266</v>
          </cell>
        </row>
        <row r="443">
          <cell r="A443" t="str">
            <v>321000860904</v>
          </cell>
          <cell r="B443" t="str">
            <v>INTERNATIONAL LEADERSHIP CS</v>
          </cell>
          <cell r="C443">
            <v>194742</v>
          </cell>
          <cell r="D443">
            <v>0</v>
          </cell>
          <cell r="E443">
            <v>194742</v>
          </cell>
        </row>
        <row r="444">
          <cell r="A444" t="str">
            <v>321000860914</v>
          </cell>
          <cell r="B444" t="str">
            <v>BRONX COMMUNITY CS</v>
          </cell>
          <cell r="C444">
            <v>178378</v>
          </cell>
          <cell r="D444">
            <v>0</v>
          </cell>
          <cell r="E444">
            <v>178378</v>
          </cell>
        </row>
        <row r="445">
          <cell r="A445" t="str">
            <v>321000861032</v>
          </cell>
          <cell r="B445" t="str">
            <v>TECH INTERNATIONAL CS</v>
          </cell>
          <cell r="C445">
            <v>36222</v>
          </cell>
          <cell r="D445">
            <v>0</v>
          </cell>
          <cell r="E445">
            <v>36222</v>
          </cell>
        </row>
        <row r="446">
          <cell r="A446" t="str">
            <v>321100860855</v>
          </cell>
          <cell r="B446" t="str">
            <v>BRONX CS FOR BETTER LEARNING</v>
          </cell>
          <cell r="C446">
            <v>232354</v>
          </cell>
          <cell r="D446">
            <v>0</v>
          </cell>
          <cell r="E446">
            <v>232354</v>
          </cell>
        </row>
        <row r="447">
          <cell r="A447" t="str">
            <v>321100860859</v>
          </cell>
          <cell r="B447" t="str">
            <v>BRONX CS FOR EXCELLENCE</v>
          </cell>
          <cell r="C447">
            <v>251869</v>
          </cell>
          <cell r="D447">
            <v>0</v>
          </cell>
          <cell r="E447">
            <v>251869</v>
          </cell>
        </row>
        <row r="448">
          <cell r="A448" t="str">
            <v>321100860909</v>
          </cell>
          <cell r="B448" t="str">
            <v>ICAHN CS 2</v>
          </cell>
          <cell r="C448">
            <v>171234</v>
          </cell>
          <cell r="D448">
            <v>0</v>
          </cell>
          <cell r="E448">
            <v>171234</v>
          </cell>
        </row>
        <row r="449">
          <cell r="A449" t="str">
            <v>321100860956</v>
          </cell>
          <cell r="B449" t="str">
            <v>EQUALITY CS</v>
          </cell>
          <cell r="C449">
            <v>147305</v>
          </cell>
          <cell r="D449">
            <v>0</v>
          </cell>
          <cell r="E449">
            <v>147305</v>
          </cell>
        </row>
        <row r="450">
          <cell r="A450" t="str">
            <v>321200860898</v>
          </cell>
          <cell r="B450" t="str">
            <v>SOUTH BRONX CLASSICAL CS</v>
          </cell>
          <cell r="C450">
            <v>203496</v>
          </cell>
          <cell r="D450">
            <v>0</v>
          </cell>
          <cell r="E450">
            <v>203496</v>
          </cell>
        </row>
        <row r="451">
          <cell r="A451" t="str">
            <v>321200860948</v>
          </cell>
          <cell r="B451" t="str">
            <v>ICAHN CS 4</v>
          </cell>
          <cell r="C451">
            <v>136159</v>
          </cell>
          <cell r="D451">
            <v>0</v>
          </cell>
          <cell r="E451">
            <v>136159</v>
          </cell>
        </row>
        <row r="452">
          <cell r="A452" t="str">
            <v>321200860965</v>
          </cell>
          <cell r="B452" t="str">
            <v>DR RICHARD IZQUIERDO HEALTH &amp; SCIENCE CS</v>
          </cell>
          <cell r="C452">
            <v>130213</v>
          </cell>
          <cell r="D452">
            <v>0</v>
          </cell>
          <cell r="E452">
            <v>130213</v>
          </cell>
        </row>
        <row r="453">
          <cell r="A453" t="str">
            <v>321200861026</v>
          </cell>
          <cell r="B453" t="str">
            <v>CHILDREN'S AID SOCIETY COMM CS</v>
          </cell>
          <cell r="C453">
            <v>80537</v>
          </cell>
          <cell r="D453">
            <v>0</v>
          </cell>
          <cell r="E453">
            <v>80537</v>
          </cell>
        </row>
        <row r="454">
          <cell r="A454" t="str">
            <v>331300860810</v>
          </cell>
          <cell r="B454" t="str">
            <v>COMMUNITY PARTNERSHIP CS</v>
          </cell>
          <cell r="C454">
            <v>199127</v>
          </cell>
          <cell r="D454">
            <v>0</v>
          </cell>
          <cell r="E454">
            <v>199127</v>
          </cell>
        </row>
        <row r="455">
          <cell r="A455" t="str">
            <v>331300860893</v>
          </cell>
          <cell r="B455" t="str">
            <v>COMMUNITY ROOTS CS</v>
          </cell>
          <cell r="C455">
            <v>46306</v>
          </cell>
          <cell r="D455">
            <v>0</v>
          </cell>
          <cell r="E455">
            <v>46306</v>
          </cell>
        </row>
        <row r="456">
          <cell r="A456" t="str">
            <v>331300860901</v>
          </cell>
          <cell r="B456" t="str">
            <v>LEADERSHIP PREP BED STUY CS</v>
          </cell>
          <cell r="C456">
            <v>243999</v>
          </cell>
          <cell r="D456">
            <v>0</v>
          </cell>
          <cell r="E456">
            <v>243999</v>
          </cell>
        </row>
        <row r="457">
          <cell r="A457" t="str">
            <v>331300860902</v>
          </cell>
          <cell r="B457" t="str">
            <v>ACHIEVEMENT FIRST ENDEAVOR CS</v>
          </cell>
          <cell r="C457">
            <v>376200</v>
          </cell>
          <cell r="D457">
            <v>0</v>
          </cell>
          <cell r="E457">
            <v>376200</v>
          </cell>
        </row>
        <row r="458">
          <cell r="A458" t="str">
            <v>331300861022</v>
          </cell>
          <cell r="B458" t="str">
            <v>BROOKLYN SUCCESS ACADEMY CS 2</v>
          </cell>
          <cell r="C458">
            <v>99029</v>
          </cell>
          <cell r="D458">
            <v>0</v>
          </cell>
          <cell r="E458">
            <v>99029</v>
          </cell>
        </row>
        <row r="459">
          <cell r="A459" t="str">
            <v>331300861023</v>
          </cell>
          <cell r="B459" t="str">
            <v>BROOKLYN SUCCESS ACADEMY CS 3</v>
          </cell>
          <cell r="C459">
            <v>86157</v>
          </cell>
          <cell r="D459">
            <v>0</v>
          </cell>
          <cell r="E459">
            <v>86157</v>
          </cell>
        </row>
        <row r="460">
          <cell r="A460" t="str">
            <v>331300861024</v>
          </cell>
          <cell r="B460" t="str">
            <v>BROOKLYN SUCCESS ACADEMY CS 4</v>
          </cell>
          <cell r="C460">
            <v>100384</v>
          </cell>
          <cell r="D460">
            <v>0</v>
          </cell>
          <cell r="E460">
            <v>100384</v>
          </cell>
        </row>
        <row r="461">
          <cell r="A461" t="str">
            <v>331400860809</v>
          </cell>
          <cell r="B461" t="str">
            <v>BROOKLYN CHARTER SCHOOL</v>
          </cell>
          <cell r="C461">
            <v>132548</v>
          </cell>
          <cell r="D461">
            <v>0</v>
          </cell>
          <cell r="E461">
            <v>132548</v>
          </cell>
        </row>
        <row r="462">
          <cell r="A462" t="str">
            <v>331400860825</v>
          </cell>
          <cell r="B462" t="str">
            <v>BEGINNING WITH CHILDREN CS</v>
          </cell>
          <cell r="C462">
            <v>231776</v>
          </cell>
          <cell r="D462">
            <v>0</v>
          </cell>
          <cell r="E462">
            <v>231776</v>
          </cell>
        </row>
        <row r="463">
          <cell r="A463" t="str">
            <v>331400860865</v>
          </cell>
          <cell r="B463" t="str">
            <v>WILLIAMSBURG CHARTER HS</v>
          </cell>
          <cell r="C463">
            <v>527836</v>
          </cell>
          <cell r="D463">
            <v>0</v>
          </cell>
          <cell r="E463">
            <v>527836</v>
          </cell>
        </row>
        <row r="464">
          <cell r="A464" t="str">
            <v>331400860885</v>
          </cell>
          <cell r="B464" t="str">
            <v>WILLIAMSBURG COLLEGIATE CS</v>
          </cell>
          <cell r="C464">
            <v>191455</v>
          </cell>
          <cell r="D464">
            <v>0</v>
          </cell>
          <cell r="E464">
            <v>191455</v>
          </cell>
        </row>
        <row r="465">
          <cell r="A465" t="str">
            <v>331400860930</v>
          </cell>
          <cell r="B465" t="str">
            <v>ETHICAL COMMUNITY CS</v>
          </cell>
          <cell r="C465">
            <v>105484</v>
          </cell>
          <cell r="D465">
            <v>0</v>
          </cell>
          <cell r="E465">
            <v>105484</v>
          </cell>
        </row>
        <row r="466">
          <cell r="A466" t="str">
            <v>331400860945</v>
          </cell>
          <cell r="B466" t="str">
            <v>BELIEVE NORTHSIDE CHARTER HS</v>
          </cell>
          <cell r="C466">
            <v>224205</v>
          </cell>
          <cell r="D466">
            <v>0</v>
          </cell>
          <cell r="E466">
            <v>224205</v>
          </cell>
        </row>
        <row r="467">
          <cell r="A467" t="str">
            <v>331400861007</v>
          </cell>
          <cell r="B467" t="str">
            <v>BROOKLYN SUCCESS ACADEMY CS</v>
          </cell>
          <cell r="C467">
            <v>145892</v>
          </cell>
          <cell r="D467">
            <v>0</v>
          </cell>
          <cell r="E467">
            <v>145892</v>
          </cell>
        </row>
        <row r="468">
          <cell r="A468" t="str">
            <v>331400861021</v>
          </cell>
          <cell r="B468" t="str">
            <v>BEGINNING WITH CHILDREN 2 CS</v>
          </cell>
          <cell r="C468">
            <v>50823</v>
          </cell>
          <cell r="D468">
            <v>0</v>
          </cell>
          <cell r="E468">
            <v>50823</v>
          </cell>
        </row>
        <row r="469">
          <cell r="A469" t="str">
            <v>331500860878</v>
          </cell>
          <cell r="B469" t="str">
            <v>HELLENIC CLASSICAL CS</v>
          </cell>
          <cell r="C469">
            <v>182918</v>
          </cell>
          <cell r="D469">
            <v>0</v>
          </cell>
          <cell r="E469">
            <v>182918</v>
          </cell>
        </row>
        <row r="470">
          <cell r="A470" t="str">
            <v>331500860927</v>
          </cell>
          <cell r="B470" t="str">
            <v>PAVE CS</v>
          </cell>
          <cell r="C470">
            <v>161066</v>
          </cell>
          <cell r="D470">
            <v>0</v>
          </cell>
          <cell r="E470">
            <v>161066</v>
          </cell>
        </row>
        <row r="471">
          <cell r="A471" t="str">
            <v>331500860935</v>
          </cell>
          <cell r="B471" t="str">
            <v>BROOKLYN PROSPECTS CS</v>
          </cell>
          <cell r="C471">
            <v>109488</v>
          </cell>
          <cell r="D471">
            <v>0</v>
          </cell>
          <cell r="E471">
            <v>109488</v>
          </cell>
        </row>
        <row r="472">
          <cell r="A472" t="str">
            <v>331500860953</v>
          </cell>
          <cell r="B472" t="str">
            <v>SUMMIT ACADEMY CS</v>
          </cell>
          <cell r="C472">
            <v>111838</v>
          </cell>
          <cell r="D472">
            <v>0</v>
          </cell>
          <cell r="E472">
            <v>111838</v>
          </cell>
        </row>
        <row r="473">
          <cell r="A473" t="str">
            <v>331500861016</v>
          </cell>
          <cell r="B473" t="str">
            <v>NEW DAWN CHARTER HS</v>
          </cell>
          <cell r="C473">
            <v>81313</v>
          </cell>
          <cell r="D473">
            <v>0</v>
          </cell>
          <cell r="E473">
            <v>81313</v>
          </cell>
        </row>
        <row r="474">
          <cell r="A474" t="str">
            <v>331600860847</v>
          </cell>
          <cell r="B474" t="str">
            <v>BROOKLYN EXCELSIOR CS</v>
          </cell>
          <cell r="C474">
            <v>443572</v>
          </cell>
          <cell r="D474">
            <v>0</v>
          </cell>
          <cell r="E474">
            <v>443572</v>
          </cell>
        </row>
        <row r="475">
          <cell r="A475" t="str">
            <v>331600860860</v>
          </cell>
          <cell r="B475" t="str">
            <v>EXCELLENCE BOYS CS OF BEDFORD STUYVESANT</v>
          </cell>
          <cell r="C475">
            <v>291073</v>
          </cell>
          <cell r="D475">
            <v>0</v>
          </cell>
          <cell r="E475">
            <v>291073</v>
          </cell>
        </row>
        <row r="476">
          <cell r="A476" t="str">
            <v>331600860918</v>
          </cell>
          <cell r="B476" t="str">
            <v>BED-STUY COLLEGIATE CS</v>
          </cell>
          <cell r="C476">
            <v>144143</v>
          </cell>
          <cell r="D476">
            <v>0</v>
          </cell>
          <cell r="E476">
            <v>144143</v>
          </cell>
        </row>
        <row r="477">
          <cell r="A477" t="str">
            <v>331600860924</v>
          </cell>
          <cell r="B477" t="str">
            <v>LA CIMA CS</v>
          </cell>
          <cell r="C477">
            <v>204720</v>
          </cell>
          <cell r="D477">
            <v>0</v>
          </cell>
          <cell r="E477">
            <v>204720</v>
          </cell>
        </row>
        <row r="478">
          <cell r="A478" t="str">
            <v>331600860933</v>
          </cell>
          <cell r="B478" t="str">
            <v>ACHIEVEMENT FIRST APOLLO CS</v>
          </cell>
          <cell r="C478">
            <v>196463</v>
          </cell>
          <cell r="D478">
            <v>0</v>
          </cell>
          <cell r="E478">
            <v>196463</v>
          </cell>
        </row>
        <row r="479">
          <cell r="A479" t="str">
            <v>331600860938</v>
          </cell>
          <cell r="B479" t="str">
            <v>EXCELLENCE GIRLS CS </v>
          </cell>
          <cell r="C479">
            <v>160486</v>
          </cell>
          <cell r="D479">
            <v>0</v>
          </cell>
          <cell r="E479">
            <v>160486</v>
          </cell>
        </row>
        <row r="480">
          <cell r="A480" t="str">
            <v>331600860971</v>
          </cell>
          <cell r="B480" t="str">
            <v>BED-STUY NEW BEGINNINGS CS</v>
          </cell>
          <cell r="C480">
            <v>216365</v>
          </cell>
          <cell r="D480">
            <v>0</v>
          </cell>
          <cell r="E480">
            <v>216365</v>
          </cell>
        </row>
        <row r="481">
          <cell r="A481" t="str">
            <v>331600861003</v>
          </cell>
          <cell r="B481" t="str">
            <v>LAUNCH EXPEDITIONARY LEARNING CS</v>
          </cell>
          <cell r="C481">
            <v>54889</v>
          </cell>
          <cell r="D481">
            <v>0</v>
          </cell>
          <cell r="E481">
            <v>54889</v>
          </cell>
        </row>
        <row r="482">
          <cell r="A482" t="str">
            <v>331700860841</v>
          </cell>
          <cell r="B482" t="str">
            <v>EXPLORE CS</v>
          </cell>
          <cell r="C482">
            <v>287920</v>
          </cell>
          <cell r="D482">
            <v>0</v>
          </cell>
          <cell r="E482">
            <v>287920</v>
          </cell>
        </row>
        <row r="483">
          <cell r="A483" t="str">
            <v>331700860879</v>
          </cell>
          <cell r="B483" t="str">
            <v>ACHIEVEMENT FIRST CROWN CS</v>
          </cell>
          <cell r="C483">
            <v>471464</v>
          </cell>
          <cell r="D483">
            <v>0</v>
          </cell>
          <cell r="E483">
            <v>471464</v>
          </cell>
        </row>
        <row r="484">
          <cell r="A484" t="str">
            <v>331700860882</v>
          </cell>
          <cell r="B484" t="str">
            <v>KIPP ALWAYS MENTALLY PREPARED CS</v>
          </cell>
          <cell r="C484">
            <v>259699</v>
          </cell>
          <cell r="D484">
            <v>0</v>
          </cell>
          <cell r="E484">
            <v>259699</v>
          </cell>
        </row>
        <row r="485">
          <cell r="A485" t="str">
            <v>331700860950</v>
          </cell>
          <cell r="B485" t="str">
            <v>EXPLORE EMPOWER CS</v>
          </cell>
          <cell r="C485">
            <v>181682</v>
          </cell>
          <cell r="D485">
            <v>0</v>
          </cell>
          <cell r="E485">
            <v>181682</v>
          </cell>
        </row>
        <row r="486">
          <cell r="A486" t="str">
            <v>331700860951</v>
          </cell>
          <cell r="B486" t="str">
            <v>FAHARI ACADEMY CS</v>
          </cell>
          <cell r="C486">
            <v>168096</v>
          </cell>
          <cell r="D486">
            <v>0</v>
          </cell>
          <cell r="E486">
            <v>168096</v>
          </cell>
        </row>
        <row r="487">
          <cell r="A487" t="str">
            <v>331700860967</v>
          </cell>
          <cell r="B487" t="str">
            <v>LEFFERTS GARDENS CS</v>
          </cell>
          <cell r="C487">
            <v>160139</v>
          </cell>
          <cell r="D487">
            <v>0</v>
          </cell>
          <cell r="E487">
            <v>160139</v>
          </cell>
        </row>
        <row r="488">
          <cell r="A488" t="str">
            <v>331700860975</v>
          </cell>
          <cell r="B488" t="str">
            <v>TEACHING FIRMS OF AMERICA CS</v>
          </cell>
          <cell r="C488">
            <v>126050</v>
          </cell>
          <cell r="D488">
            <v>0</v>
          </cell>
          <cell r="E488">
            <v>126050</v>
          </cell>
        </row>
        <row r="489">
          <cell r="A489" t="str">
            <v>331700861007</v>
          </cell>
          <cell r="B489" t="str">
            <v>ROADS CS 1</v>
          </cell>
          <cell r="C489">
            <v>86733</v>
          </cell>
          <cell r="D489">
            <v>0</v>
          </cell>
          <cell r="E489">
            <v>86733</v>
          </cell>
        </row>
        <row r="490">
          <cell r="A490" t="str">
            <v>331700861027</v>
          </cell>
          <cell r="B490" t="str">
            <v>EXPLORE EXCEED CS</v>
          </cell>
          <cell r="C490">
            <v>128736</v>
          </cell>
          <cell r="D490">
            <v>0</v>
          </cell>
          <cell r="E490">
            <v>128736</v>
          </cell>
        </row>
        <row r="491">
          <cell r="A491" t="str">
            <v>331800860702</v>
          </cell>
          <cell r="B491" t="str">
            <v>EXPLORE EXCEL CS</v>
          </cell>
          <cell r="C491">
            <v>129709</v>
          </cell>
          <cell r="D491">
            <v>0</v>
          </cell>
          <cell r="E491">
            <v>129709</v>
          </cell>
        </row>
        <row r="492">
          <cell r="A492" t="str">
            <v>331800860908</v>
          </cell>
          <cell r="B492" t="str">
            <v>KINGS COLLEGIATE CS</v>
          </cell>
          <cell r="C492">
            <v>203799</v>
          </cell>
          <cell r="D492">
            <v>0</v>
          </cell>
          <cell r="E492">
            <v>203799</v>
          </cell>
        </row>
        <row r="493">
          <cell r="A493" t="str">
            <v>331800860916</v>
          </cell>
          <cell r="B493" t="str">
            <v>BROOKLYN ASCEND CS</v>
          </cell>
          <cell r="C493">
            <v>378435</v>
          </cell>
          <cell r="D493">
            <v>0</v>
          </cell>
          <cell r="E493">
            <v>378435</v>
          </cell>
        </row>
        <row r="494">
          <cell r="A494" t="str">
            <v>331800860983</v>
          </cell>
          <cell r="B494" t="str">
            <v>NEW HOPE ACADEMY CS</v>
          </cell>
          <cell r="C494">
            <v>144633</v>
          </cell>
          <cell r="D494">
            <v>0</v>
          </cell>
          <cell r="E494">
            <v>144633</v>
          </cell>
        </row>
        <row r="495">
          <cell r="A495" t="str">
            <v>331800860988</v>
          </cell>
          <cell r="B495" t="str">
            <v>CULTURAL ARTS ACADEMY CS</v>
          </cell>
          <cell r="C495">
            <v>33358</v>
          </cell>
          <cell r="D495">
            <v>0</v>
          </cell>
          <cell r="E495">
            <v>33358</v>
          </cell>
        </row>
        <row r="496">
          <cell r="A496" t="str">
            <v>331900860880</v>
          </cell>
          <cell r="B496" t="str">
            <v>ACHIEVEMENT FIRST EAST NY CS</v>
          </cell>
          <cell r="C496">
            <v>413675</v>
          </cell>
          <cell r="D496">
            <v>0</v>
          </cell>
          <cell r="E496">
            <v>413675</v>
          </cell>
        </row>
        <row r="497">
          <cell r="A497" t="str">
            <v>331900860891</v>
          </cell>
          <cell r="B497" t="str">
            <v>UFT ELEMENTARY CS</v>
          </cell>
          <cell r="C497">
            <v>615980</v>
          </cell>
          <cell r="D497">
            <v>0</v>
          </cell>
          <cell r="E497">
            <v>615980</v>
          </cell>
        </row>
        <row r="498">
          <cell r="A498" t="str">
            <v>331900860958</v>
          </cell>
          <cell r="B498" t="str">
            <v>BROOKLYN SCHOLARS CS</v>
          </cell>
          <cell r="C498">
            <v>307162</v>
          </cell>
          <cell r="D498">
            <v>0</v>
          </cell>
          <cell r="E498">
            <v>307162</v>
          </cell>
        </row>
        <row r="499">
          <cell r="A499" t="str">
            <v>331900860972</v>
          </cell>
          <cell r="B499" t="str">
            <v>HYDE LEADERSHIP CS BROOKLYN</v>
          </cell>
          <cell r="C499">
            <v>123893</v>
          </cell>
          <cell r="D499">
            <v>0</v>
          </cell>
          <cell r="E499">
            <v>123893</v>
          </cell>
        </row>
        <row r="500">
          <cell r="A500" t="str">
            <v>331900860973</v>
          </cell>
          <cell r="B500" t="str">
            <v>IMAGINE ME LEADERSHIP CS</v>
          </cell>
          <cell r="C500">
            <v>89388</v>
          </cell>
          <cell r="D500">
            <v>0</v>
          </cell>
          <cell r="E500">
            <v>89388</v>
          </cell>
        </row>
        <row r="501">
          <cell r="A501" t="str">
            <v>331900860997</v>
          </cell>
          <cell r="B501" t="str">
            <v>INVICTUS PREP CS</v>
          </cell>
          <cell r="C501">
            <v>103491</v>
          </cell>
          <cell r="D501">
            <v>0</v>
          </cell>
          <cell r="E501">
            <v>103491</v>
          </cell>
        </row>
        <row r="502">
          <cell r="A502" t="str">
            <v>332100860949</v>
          </cell>
          <cell r="B502" t="str">
            <v>CONEY ISLAND PREP PUBLIC CS</v>
          </cell>
          <cell r="C502">
            <v>202745</v>
          </cell>
          <cell r="D502">
            <v>0</v>
          </cell>
          <cell r="E502">
            <v>202745</v>
          </cell>
        </row>
        <row r="503">
          <cell r="A503" t="str">
            <v>332100860978</v>
          </cell>
          <cell r="B503" t="str">
            <v>BROOKLYN DREAMS CS</v>
          </cell>
          <cell r="C503">
            <v>255655</v>
          </cell>
          <cell r="D503">
            <v>0</v>
          </cell>
          <cell r="E503">
            <v>255655</v>
          </cell>
        </row>
        <row r="504">
          <cell r="A504" t="str">
            <v>332200860955</v>
          </cell>
          <cell r="B504" t="str">
            <v>HEBREW LANGUAGE ACADEMY CS</v>
          </cell>
          <cell r="C504">
            <v>161266</v>
          </cell>
          <cell r="D504">
            <v>0</v>
          </cell>
          <cell r="E504">
            <v>161266</v>
          </cell>
        </row>
        <row r="505">
          <cell r="A505" t="str">
            <v>332200861006</v>
          </cell>
          <cell r="B505" t="str">
            <v>URBAN DOVE CS</v>
          </cell>
          <cell r="C505">
            <v>54211</v>
          </cell>
          <cell r="D505">
            <v>0</v>
          </cell>
          <cell r="E505">
            <v>54211</v>
          </cell>
        </row>
        <row r="506">
          <cell r="A506" t="str">
            <v>332300860906</v>
          </cell>
          <cell r="B506" t="str">
            <v>ACHIEVEMENT FIRST BUSHWICK CS</v>
          </cell>
          <cell r="C506">
            <v>471132</v>
          </cell>
          <cell r="D506">
            <v>0</v>
          </cell>
          <cell r="E506">
            <v>471132</v>
          </cell>
        </row>
        <row r="507">
          <cell r="A507" t="str">
            <v>332300860912</v>
          </cell>
          <cell r="B507" t="str">
            <v>ACHIEVEMENT FIRST BROWNSVILLE CS</v>
          </cell>
          <cell r="C507">
            <v>302849</v>
          </cell>
          <cell r="D507">
            <v>0</v>
          </cell>
          <cell r="E507">
            <v>302849</v>
          </cell>
        </row>
        <row r="508">
          <cell r="A508" t="str">
            <v>332300860936</v>
          </cell>
          <cell r="B508" t="str">
            <v>OCEAN HILL COLLEGIATE CS</v>
          </cell>
          <cell r="C508">
            <v>120260</v>
          </cell>
          <cell r="D508">
            <v>0</v>
          </cell>
          <cell r="E508">
            <v>120260</v>
          </cell>
        </row>
        <row r="509">
          <cell r="A509" t="str">
            <v>332300860937</v>
          </cell>
          <cell r="B509" t="str">
            <v>BROOKLYN EAST COLLEGIATE CS</v>
          </cell>
          <cell r="C509">
            <v>113318</v>
          </cell>
          <cell r="D509">
            <v>0</v>
          </cell>
          <cell r="E509">
            <v>113318</v>
          </cell>
        </row>
        <row r="510">
          <cell r="A510" t="str">
            <v>332300860939</v>
          </cell>
          <cell r="B510" t="str">
            <v>BROWNSVILLE COLLEGIATE CS</v>
          </cell>
          <cell r="C510">
            <v>165777</v>
          </cell>
          <cell r="D510">
            <v>0</v>
          </cell>
          <cell r="E510">
            <v>165777</v>
          </cell>
        </row>
        <row r="511">
          <cell r="A511" t="str">
            <v>332300860941</v>
          </cell>
          <cell r="B511" t="str">
            <v>LEADERSHIP PREP OCEAN HILL CS</v>
          </cell>
          <cell r="C511">
            <v>150577</v>
          </cell>
          <cell r="D511">
            <v>0</v>
          </cell>
          <cell r="E511">
            <v>150577</v>
          </cell>
        </row>
        <row r="512">
          <cell r="A512" t="str">
            <v>332300860942</v>
          </cell>
          <cell r="B512" t="str">
            <v>LEADERSHIP PREP BROWNSVILLE CS</v>
          </cell>
          <cell r="C512">
            <v>144465</v>
          </cell>
          <cell r="D512">
            <v>0</v>
          </cell>
          <cell r="E512">
            <v>144465</v>
          </cell>
        </row>
        <row r="513">
          <cell r="A513" t="str">
            <v>332300860954</v>
          </cell>
          <cell r="B513" t="str">
            <v>BROWNSVILLE ASCEND CS</v>
          </cell>
          <cell r="C513">
            <v>264602</v>
          </cell>
          <cell r="D513">
            <v>0</v>
          </cell>
          <cell r="E513">
            <v>264602</v>
          </cell>
        </row>
        <row r="514">
          <cell r="A514" t="str">
            <v>333200860987</v>
          </cell>
          <cell r="B514" t="str">
            <v>BUSHWICK ASCEND CS</v>
          </cell>
          <cell r="C514">
            <v>249880</v>
          </cell>
          <cell r="D514">
            <v>0</v>
          </cell>
          <cell r="E514">
            <v>249880</v>
          </cell>
        </row>
        <row r="515">
          <cell r="A515" t="str">
            <v>342400861025</v>
          </cell>
          <cell r="B515" t="str">
            <v>CENTRAL QUEENS ACADEMY CS</v>
          </cell>
          <cell r="C515">
            <v>29045</v>
          </cell>
          <cell r="D515">
            <v>0</v>
          </cell>
          <cell r="E515">
            <v>29045</v>
          </cell>
        </row>
        <row r="516">
          <cell r="A516" t="str">
            <v>342700860869</v>
          </cell>
          <cell r="B516" t="str">
            <v>PENINSULA PREP ACADEMY CS</v>
          </cell>
          <cell r="C516">
            <v>105745</v>
          </cell>
          <cell r="D516">
            <v>0</v>
          </cell>
          <cell r="E516">
            <v>105745</v>
          </cell>
        </row>
        <row r="517">
          <cell r="A517" t="str">
            <v>342700860990</v>
          </cell>
          <cell r="B517" t="str">
            <v>CHALLENGE PREP CS</v>
          </cell>
          <cell r="C517">
            <v>63159</v>
          </cell>
          <cell r="D517">
            <v>0</v>
          </cell>
          <cell r="E517">
            <v>63159</v>
          </cell>
        </row>
        <row r="518">
          <cell r="A518" t="str">
            <v>342800860969</v>
          </cell>
          <cell r="B518" t="str">
            <v>ROCHDALE EARLY ADVANTAGE CS</v>
          </cell>
          <cell r="C518">
            <v>43008</v>
          </cell>
          <cell r="D518">
            <v>0</v>
          </cell>
          <cell r="E518">
            <v>43008</v>
          </cell>
        </row>
        <row r="519">
          <cell r="A519" t="str">
            <v>342900860821</v>
          </cell>
          <cell r="B519" t="str">
            <v>MERRICK ACADEMY CS</v>
          </cell>
          <cell r="C519">
            <v>139406</v>
          </cell>
          <cell r="D519">
            <v>0</v>
          </cell>
          <cell r="E519">
            <v>139406</v>
          </cell>
        </row>
        <row r="520">
          <cell r="A520" t="str">
            <v>342900860974</v>
          </cell>
          <cell r="B520" t="str">
            <v>RIVERTON STREET CS</v>
          </cell>
          <cell r="C520">
            <v>123654</v>
          </cell>
          <cell r="D520">
            <v>0</v>
          </cell>
          <cell r="E520">
            <v>123654</v>
          </cell>
        </row>
        <row r="521">
          <cell r="A521" t="str">
            <v>343000860822</v>
          </cell>
          <cell r="B521" t="str">
            <v>RENAISSANCE CS</v>
          </cell>
          <cell r="C521">
            <v>121946</v>
          </cell>
          <cell r="D521">
            <v>0</v>
          </cell>
          <cell r="E521">
            <v>121946</v>
          </cell>
        </row>
        <row r="522">
          <cell r="A522" t="str">
            <v>343000860836</v>
          </cell>
          <cell r="B522" t="str">
            <v>OUR WORLD NEIGHBORHOOD CS</v>
          </cell>
          <cell r="C522">
            <v>185288</v>
          </cell>
          <cell r="D522">
            <v>0</v>
          </cell>
          <cell r="E522">
            <v>185288</v>
          </cell>
        </row>
        <row r="523">
          <cell r="A523" t="str">
            <v>343000860932</v>
          </cell>
          <cell r="B523" t="str">
            <v>VOICE CS</v>
          </cell>
          <cell r="C523">
            <v>122360</v>
          </cell>
          <cell r="D523">
            <v>0</v>
          </cell>
          <cell r="E523">
            <v>122360</v>
          </cell>
        </row>
        <row r="524">
          <cell r="A524" t="str">
            <v>343000860952</v>
          </cell>
          <cell r="B524" t="str">
            <v>GROWING UP GREEN CS</v>
          </cell>
          <cell r="C524">
            <v>70521</v>
          </cell>
          <cell r="D524">
            <v>0</v>
          </cell>
          <cell r="E524">
            <v>70521</v>
          </cell>
        </row>
        <row r="525">
          <cell r="A525" t="str">
            <v>343000860968</v>
          </cell>
          <cell r="B525" t="str">
            <v>RENAISSANCE CHARTER HS - INNOVATION</v>
          </cell>
          <cell r="C525">
            <v>90700</v>
          </cell>
          <cell r="D525">
            <v>0</v>
          </cell>
          <cell r="E525">
            <v>90700</v>
          </cell>
        </row>
        <row r="526">
          <cell r="A526" t="str">
            <v>343000860998</v>
          </cell>
          <cell r="B526" t="str">
            <v>ACADEMY OF THE CITY CS</v>
          </cell>
          <cell r="C526">
            <v>30884</v>
          </cell>
          <cell r="D526">
            <v>0</v>
          </cell>
          <cell r="E526">
            <v>30884</v>
          </cell>
        </row>
        <row r="527">
          <cell r="A527" t="str">
            <v>353100860959</v>
          </cell>
          <cell r="B527" t="str">
            <v>JOHN W LAVELLE PREP CS</v>
          </cell>
          <cell r="C527">
            <v>55824</v>
          </cell>
          <cell r="D527">
            <v>0</v>
          </cell>
          <cell r="E527">
            <v>55824</v>
          </cell>
        </row>
        <row r="528">
          <cell r="A528" t="str">
            <v>353100860964</v>
          </cell>
          <cell r="B528" t="str">
            <v>STATEN ISLAND COMMUNITY CS</v>
          </cell>
          <cell r="C528">
            <v>45114</v>
          </cell>
          <cell r="D528">
            <v>0</v>
          </cell>
          <cell r="E528">
            <v>45114</v>
          </cell>
        </row>
        <row r="529">
          <cell r="A529" t="str">
            <v>353100860984</v>
          </cell>
          <cell r="B529" t="str">
            <v>NEW WORLD PREP CS</v>
          </cell>
          <cell r="C529">
            <v>79476</v>
          </cell>
          <cell r="D529">
            <v>0</v>
          </cell>
          <cell r="E529">
            <v>79476</v>
          </cell>
        </row>
        <row r="530">
          <cell r="A530" t="str">
            <v>400301060000</v>
          </cell>
          <cell r="B530" t="str">
            <v>LEWISTON-PORTER CSD</v>
          </cell>
          <cell r="C530">
            <v>210548</v>
          </cell>
          <cell r="D530">
            <v>0</v>
          </cell>
          <cell r="E530">
            <v>210548</v>
          </cell>
        </row>
        <row r="531">
          <cell r="A531" t="str">
            <v>400400010000</v>
          </cell>
          <cell r="B531" t="str">
            <v>LOCKPORT CITY SD</v>
          </cell>
          <cell r="C531">
            <v>1376785</v>
          </cell>
          <cell r="D531">
            <v>159413</v>
          </cell>
          <cell r="E531">
            <v>1536198</v>
          </cell>
        </row>
        <row r="532">
          <cell r="A532" t="str">
            <v>400601060000</v>
          </cell>
          <cell r="B532" t="str">
            <v>NEWFANE CSD</v>
          </cell>
          <cell r="C532">
            <v>331585</v>
          </cell>
          <cell r="D532">
            <v>0</v>
          </cell>
          <cell r="E532">
            <v>331585</v>
          </cell>
        </row>
        <row r="533">
          <cell r="A533" t="str">
            <v>400701060000</v>
          </cell>
          <cell r="B533" t="str">
            <v>NIAGARA-WHEATFIELD CSD</v>
          </cell>
          <cell r="C533">
            <v>490003</v>
          </cell>
          <cell r="D533">
            <v>0</v>
          </cell>
          <cell r="E533">
            <v>490003</v>
          </cell>
        </row>
        <row r="534">
          <cell r="A534" t="str">
            <v>400701860890</v>
          </cell>
          <cell r="B534" t="str">
            <v>NIAGARA CS</v>
          </cell>
          <cell r="C534">
            <v>205226</v>
          </cell>
          <cell r="D534">
            <v>0</v>
          </cell>
          <cell r="E534">
            <v>205226</v>
          </cell>
        </row>
        <row r="535">
          <cell r="A535" t="str">
            <v>400800010000</v>
          </cell>
          <cell r="B535" t="str">
            <v>NIAGARA FALLS CITY SD</v>
          </cell>
          <cell r="C535">
            <v>3371675</v>
          </cell>
          <cell r="D535">
            <v>0</v>
          </cell>
          <cell r="E535">
            <v>3371675</v>
          </cell>
        </row>
        <row r="536">
          <cell r="A536" t="str">
            <v>400900010000</v>
          </cell>
          <cell r="B536" t="str">
            <v>NORTH TONAWANDA CITY SD</v>
          </cell>
          <cell r="C536">
            <v>639095</v>
          </cell>
          <cell r="D536">
            <v>0</v>
          </cell>
          <cell r="E536">
            <v>639095</v>
          </cell>
        </row>
        <row r="537">
          <cell r="A537" t="str">
            <v>401001060000</v>
          </cell>
          <cell r="B537" t="str">
            <v>STARPOINT CSD</v>
          </cell>
          <cell r="C537">
            <v>203842</v>
          </cell>
          <cell r="D537">
            <v>0</v>
          </cell>
          <cell r="E537">
            <v>203842</v>
          </cell>
        </row>
        <row r="538">
          <cell r="A538" t="str">
            <v>401201060000</v>
          </cell>
          <cell r="B538" t="str">
            <v>ROYALTON-HARTLAND CSD</v>
          </cell>
          <cell r="C538">
            <v>172422</v>
          </cell>
          <cell r="D538">
            <v>0</v>
          </cell>
          <cell r="E538">
            <v>172422</v>
          </cell>
        </row>
        <row r="539">
          <cell r="A539" t="str">
            <v>401301040000</v>
          </cell>
          <cell r="B539" t="str">
            <v>BARKER CSD</v>
          </cell>
          <cell r="C539">
            <v>213970</v>
          </cell>
          <cell r="D539">
            <v>0</v>
          </cell>
          <cell r="E539">
            <v>213970</v>
          </cell>
        </row>
        <row r="540">
          <cell r="A540" t="str">
            <v>401501060000</v>
          </cell>
          <cell r="B540" t="str">
            <v>WILSON CSD</v>
          </cell>
          <cell r="C540">
            <v>177364</v>
          </cell>
          <cell r="D540">
            <v>0</v>
          </cell>
          <cell r="E540">
            <v>177364</v>
          </cell>
        </row>
        <row r="541">
          <cell r="A541" t="str">
            <v>410401060000</v>
          </cell>
          <cell r="B541" t="str">
            <v>ADIRONDACK CSD</v>
          </cell>
          <cell r="C541">
            <v>322082</v>
          </cell>
          <cell r="D541">
            <v>0</v>
          </cell>
          <cell r="E541">
            <v>322082</v>
          </cell>
        </row>
        <row r="542">
          <cell r="A542" t="str">
            <v>410601040000</v>
          </cell>
          <cell r="B542" t="str">
            <v>CAMDEN CSD</v>
          </cell>
          <cell r="C542">
            <v>499799</v>
          </cell>
          <cell r="D542">
            <v>0</v>
          </cell>
          <cell r="E542">
            <v>499799</v>
          </cell>
        </row>
        <row r="543">
          <cell r="A543" t="str">
            <v>411101060000</v>
          </cell>
          <cell r="B543" t="str">
            <v>CLINTON CSD</v>
          </cell>
          <cell r="C543">
            <v>124607</v>
          </cell>
          <cell r="D543">
            <v>0</v>
          </cell>
          <cell r="E543">
            <v>124607</v>
          </cell>
        </row>
        <row r="544">
          <cell r="A544" t="str">
            <v>411501060000</v>
          </cell>
          <cell r="B544" t="str">
            <v>NEW HARTFORD CSD</v>
          </cell>
          <cell r="C544">
            <v>261310</v>
          </cell>
          <cell r="D544">
            <v>0</v>
          </cell>
          <cell r="E544">
            <v>261310</v>
          </cell>
        </row>
        <row r="545">
          <cell r="A545" t="str">
            <v>411504020000</v>
          </cell>
          <cell r="B545" t="str">
            <v>NY MILLS UFSD</v>
          </cell>
          <cell r="C545">
            <v>88168</v>
          </cell>
          <cell r="D545">
            <v>150172</v>
          </cell>
          <cell r="E545">
            <v>238340</v>
          </cell>
        </row>
        <row r="546">
          <cell r="A546" t="str">
            <v>411603040000</v>
          </cell>
          <cell r="B546" t="str">
            <v>SAUQUOIT VALLEY CSD</v>
          </cell>
          <cell r="C546">
            <v>140087</v>
          </cell>
          <cell r="D546">
            <v>0</v>
          </cell>
          <cell r="E546">
            <v>140087</v>
          </cell>
        </row>
        <row r="547">
          <cell r="A547" t="str">
            <v>411701040000</v>
          </cell>
          <cell r="B547" t="str">
            <v>REMSEN CSD</v>
          </cell>
          <cell r="C547">
            <v>93927</v>
          </cell>
          <cell r="D547">
            <v>0</v>
          </cell>
          <cell r="E547">
            <v>93927</v>
          </cell>
        </row>
        <row r="548">
          <cell r="A548" t="str">
            <v>411800010000</v>
          </cell>
          <cell r="B548" t="str">
            <v>ROME CITY SD</v>
          </cell>
          <cell r="C548">
            <v>1665077</v>
          </cell>
          <cell r="D548">
            <v>0</v>
          </cell>
          <cell r="E548">
            <v>1665077</v>
          </cell>
        </row>
        <row r="549">
          <cell r="A549" t="str">
            <v>411902040000</v>
          </cell>
          <cell r="B549" t="str">
            <v>WATERVILLE CSD</v>
          </cell>
          <cell r="C549">
            <v>233080</v>
          </cell>
          <cell r="D549">
            <v>0</v>
          </cell>
          <cell r="E549">
            <v>233080</v>
          </cell>
        </row>
        <row r="550">
          <cell r="A550" t="str">
            <v>412000050000</v>
          </cell>
          <cell r="B550" t="str">
            <v>SHERRILL CITY SD</v>
          </cell>
          <cell r="C550">
            <v>255996</v>
          </cell>
          <cell r="D550">
            <v>0</v>
          </cell>
          <cell r="E550">
            <v>255996</v>
          </cell>
        </row>
        <row r="551">
          <cell r="A551" t="str">
            <v>412201060000</v>
          </cell>
          <cell r="B551" t="str">
            <v>HOLLAND PATENT CSD</v>
          </cell>
          <cell r="C551">
            <v>179748</v>
          </cell>
          <cell r="D551">
            <v>0</v>
          </cell>
          <cell r="E551">
            <v>179748</v>
          </cell>
        </row>
        <row r="552">
          <cell r="A552" t="str">
            <v>412300010000</v>
          </cell>
          <cell r="B552" t="str">
            <v>UTICA CITY SD</v>
          </cell>
          <cell r="C552">
            <v>6671096</v>
          </cell>
          <cell r="D552">
            <v>50827</v>
          </cell>
          <cell r="E552">
            <v>6721923</v>
          </cell>
        </row>
        <row r="553">
          <cell r="A553" t="str">
            <v>412801040000</v>
          </cell>
          <cell r="B553" t="str">
            <v>WESTMORELAND CSD</v>
          </cell>
          <cell r="C553">
            <v>105784</v>
          </cell>
          <cell r="D553">
            <v>0</v>
          </cell>
          <cell r="E553">
            <v>105784</v>
          </cell>
        </row>
        <row r="554">
          <cell r="A554" t="str">
            <v>412901040000</v>
          </cell>
          <cell r="B554" t="str">
            <v>ORISKANY CSD</v>
          </cell>
          <cell r="C554">
            <v>112696</v>
          </cell>
          <cell r="D554">
            <v>25414</v>
          </cell>
          <cell r="E554">
            <v>138110</v>
          </cell>
        </row>
        <row r="555">
          <cell r="A555" t="str">
            <v>412902060000</v>
          </cell>
          <cell r="B555" t="str">
            <v>WHITESBORO CSD</v>
          </cell>
          <cell r="C555">
            <v>438849</v>
          </cell>
          <cell r="D555">
            <v>0</v>
          </cell>
          <cell r="E555">
            <v>438849</v>
          </cell>
        </row>
        <row r="556">
          <cell r="A556" t="str">
            <v>420101060000</v>
          </cell>
          <cell r="B556" t="str">
            <v>WEST GENESEE CSD</v>
          </cell>
          <cell r="C556">
            <v>353311</v>
          </cell>
          <cell r="D556">
            <v>9241</v>
          </cell>
          <cell r="E556">
            <v>362552</v>
          </cell>
        </row>
        <row r="557">
          <cell r="A557" t="str">
            <v>420303060000</v>
          </cell>
          <cell r="B557" t="str">
            <v>NORTH SYRACUSE CSD</v>
          </cell>
          <cell r="C557">
            <v>1017771</v>
          </cell>
          <cell r="D557">
            <v>0</v>
          </cell>
          <cell r="E557">
            <v>1017771</v>
          </cell>
        </row>
        <row r="558">
          <cell r="A558" t="str">
            <v>420401060000</v>
          </cell>
          <cell r="B558" t="str">
            <v>EAST SYRACUSE-MINOA CSD</v>
          </cell>
          <cell r="C558">
            <v>434012</v>
          </cell>
          <cell r="D558">
            <v>0</v>
          </cell>
          <cell r="E558">
            <v>434012</v>
          </cell>
        </row>
        <row r="559">
          <cell r="A559" t="str">
            <v>420411060000</v>
          </cell>
          <cell r="B559" t="str">
            <v>JAMESVILLE-DEWITT CSD</v>
          </cell>
          <cell r="C559">
            <v>188831</v>
          </cell>
          <cell r="D559">
            <v>50827</v>
          </cell>
          <cell r="E559">
            <v>239658</v>
          </cell>
        </row>
        <row r="560">
          <cell r="A560" t="str">
            <v>420501060000</v>
          </cell>
          <cell r="B560" t="str">
            <v>JORDAN-ELBRIDGE CSD</v>
          </cell>
          <cell r="C560">
            <v>210529</v>
          </cell>
          <cell r="D560">
            <v>0</v>
          </cell>
          <cell r="E560">
            <v>210529</v>
          </cell>
        </row>
        <row r="561">
          <cell r="A561" t="str">
            <v>420601040000</v>
          </cell>
          <cell r="B561" t="str">
            <v>FABIUS-POMPEY CSD</v>
          </cell>
          <cell r="C561">
            <v>83527</v>
          </cell>
          <cell r="D561">
            <v>30034</v>
          </cell>
          <cell r="E561">
            <v>113561</v>
          </cell>
        </row>
        <row r="562">
          <cell r="A562" t="str">
            <v>420701060000</v>
          </cell>
          <cell r="B562" t="str">
            <v>WESTHILL CSD</v>
          </cell>
          <cell r="C562">
            <v>94023</v>
          </cell>
          <cell r="D562">
            <v>43896</v>
          </cell>
          <cell r="E562">
            <v>137919</v>
          </cell>
        </row>
        <row r="563">
          <cell r="A563" t="str">
            <v>420702030000</v>
          </cell>
          <cell r="B563" t="str">
            <v>SOLVAY UFSD</v>
          </cell>
          <cell r="C563">
            <v>349542</v>
          </cell>
          <cell r="D563">
            <v>0</v>
          </cell>
          <cell r="E563">
            <v>349542</v>
          </cell>
        </row>
        <row r="564">
          <cell r="A564" t="str">
            <v>420807040000</v>
          </cell>
          <cell r="B564" t="str">
            <v>LA FAYETTE CSD</v>
          </cell>
          <cell r="C564">
            <v>77441</v>
          </cell>
          <cell r="D564">
            <v>0</v>
          </cell>
          <cell r="E564">
            <v>77441</v>
          </cell>
        </row>
        <row r="565">
          <cell r="A565" t="str">
            <v>420901060000</v>
          </cell>
          <cell r="B565" t="str">
            <v>BALDWINSVILLE CSD</v>
          </cell>
          <cell r="C565">
            <v>479099</v>
          </cell>
          <cell r="D565">
            <v>0</v>
          </cell>
          <cell r="E565">
            <v>479099</v>
          </cell>
        </row>
        <row r="566">
          <cell r="A566" t="str">
            <v>421001060000</v>
          </cell>
          <cell r="B566" t="str">
            <v>FAYETTEVILLE-MANLIUS CS</v>
          </cell>
          <cell r="C566">
            <v>141987</v>
          </cell>
          <cell r="D566">
            <v>0</v>
          </cell>
          <cell r="E566">
            <v>141987</v>
          </cell>
        </row>
        <row r="567">
          <cell r="A567" t="str">
            <v>421101060000</v>
          </cell>
          <cell r="B567" t="str">
            <v>MARCELLUS CSD</v>
          </cell>
          <cell r="C567">
            <v>121853</v>
          </cell>
          <cell r="D567">
            <v>0</v>
          </cell>
          <cell r="E567">
            <v>121853</v>
          </cell>
        </row>
        <row r="568">
          <cell r="A568" t="str">
            <v>421201040000</v>
          </cell>
          <cell r="B568" t="str">
            <v>ONONDAGA CSD</v>
          </cell>
          <cell r="C568">
            <v>117077</v>
          </cell>
          <cell r="D568">
            <v>0</v>
          </cell>
          <cell r="E568">
            <v>117077</v>
          </cell>
        </row>
        <row r="569">
          <cell r="A569" t="str">
            <v>421501060000</v>
          </cell>
          <cell r="B569" t="str">
            <v>LIVERPOOL CSD</v>
          </cell>
          <cell r="C569">
            <v>893461</v>
          </cell>
          <cell r="D569">
            <v>0</v>
          </cell>
          <cell r="E569">
            <v>893461</v>
          </cell>
        </row>
        <row r="570">
          <cell r="A570" t="str">
            <v>421504020000</v>
          </cell>
          <cell r="B570" t="str">
            <v>LYNCOURT UFSD</v>
          </cell>
          <cell r="C570">
            <v>94362</v>
          </cell>
          <cell r="D570">
            <v>0</v>
          </cell>
          <cell r="E570">
            <v>94362</v>
          </cell>
        </row>
        <row r="571">
          <cell r="A571" t="str">
            <v>421601060000</v>
          </cell>
          <cell r="B571" t="str">
            <v>SKANEATELES CSD</v>
          </cell>
          <cell r="C571">
            <v>124908</v>
          </cell>
          <cell r="D571">
            <v>0</v>
          </cell>
          <cell r="E571">
            <v>124908</v>
          </cell>
        </row>
        <row r="572">
          <cell r="A572" t="str">
            <v>421800010000</v>
          </cell>
          <cell r="B572" t="str">
            <v>SYRACUSE CITY SD</v>
          </cell>
          <cell r="C572">
            <v>12031350</v>
          </cell>
          <cell r="D572">
            <v>295723</v>
          </cell>
          <cell r="E572">
            <v>12327073</v>
          </cell>
        </row>
        <row r="573">
          <cell r="A573" t="str">
            <v>421800860845</v>
          </cell>
          <cell r="B573" t="str">
            <v>SOUTHSIDE ACADEMY CS</v>
          </cell>
          <cell r="C573">
            <v>336073</v>
          </cell>
          <cell r="D573">
            <v>0</v>
          </cell>
          <cell r="E573">
            <v>336073</v>
          </cell>
        </row>
        <row r="574">
          <cell r="A574" t="str">
            <v>421800860854</v>
          </cell>
          <cell r="B574" t="str">
            <v>SYRACUSE ACADEMY OF SCIENCE CS</v>
          </cell>
          <cell r="C574">
            <v>232558</v>
          </cell>
          <cell r="D574">
            <v>0</v>
          </cell>
          <cell r="E574">
            <v>232558</v>
          </cell>
        </row>
        <row r="575">
          <cell r="A575" t="str">
            <v>421902040000</v>
          </cell>
          <cell r="B575" t="str">
            <v>TULLY CSD</v>
          </cell>
          <cell r="C575">
            <v>131038</v>
          </cell>
          <cell r="D575">
            <v>0</v>
          </cell>
          <cell r="E575">
            <v>131038</v>
          </cell>
        </row>
        <row r="576">
          <cell r="A576" t="str">
            <v>430300050000</v>
          </cell>
          <cell r="B576" t="str">
            <v>CANANDAIGUA CITY SD</v>
          </cell>
          <cell r="C576">
            <v>434496</v>
          </cell>
          <cell r="D576">
            <v>83172</v>
          </cell>
          <cell r="E576">
            <v>517668</v>
          </cell>
        </row>
        <row r="577">
          <cell r="A577" t="str">
            <v>430501040000</v>
          </cell>
          <cell r="B577" t="str">
            <v>EAST BLOOMFIELD CSD</v>
          </cell>
          <cell r="C577">
            <v>89680</v>
          </cell>
          <cell r="D577">
            <v>0</v>
          </cell>
          <cell r="E577">
            <v>89680</v>
          </cell>
        </row>
        <row r="578">
          <cell r="A578" t="str">
            <v>430700010000</v>
          </cell>
          <cell r="B578" t="str">
            <v>GENEVA CITY SD</v>
          </cell>
          <cell r="C578">
            <v>759652</v>
          </cell>
          <cell r="D578">
            <v>0</v>
          </cell>
          <cell r="E578">
            <v>759652</v>
          </cell>
        </row>
        <row r="579">
          <cell r="A579" t="str">
            <v>430901060000</v>
          </cell>
          <cell r="B579" t="str">
            <v>GORHAM-MIDDLESEX CSD (M</v>
          </cell>
          <cell r="C579">
            <v>323434</v>
          </cell>
          <cell r="D579">
            <v>0</v>
          </cell>
          <cell r="E579">
            <v>323434</v>
          </cell>
        </row>
        <row r="580">
          <cell r="A580" t="str">
            <v>431101040000</v>
          </cell>
          <cell r="B580" t="str">
            <v>MANCHESTER-SHORTSVILLE</v>
          </cell>
          <cell r="C580">
            <v>97931</v>
          </cell>
          <cell r="D580">
            <v>0</v>
          </cell>
          <cell r="E580">
            <v>97931</v>
          </cell>
        </row>
        <row r="581">
          <cell r="A581" t="str">
            <v>431201040000</v>
          </cell>
          <cell r="B581" t="str">
            <v>NAPLES CSD</v>
          </cell>
          <cell r="C581">
            <v>172084</v>
          </cell>
          <cell r="D581">
            <v>0</v>
          </cell>
          <cell r="E581">
            <v>172084</v>
          </cell>
        </row>
        <row r="582">
          <cell r="A582" t="str">
            <v>431301060000</v>
          </cell>
          <cell r="B582" t="str">
            <v>PHELPS-CLIFTON SPRINGS</v>
          </cell>
          <cell r="C582">
            <v>212046</v>
          </cell>
          <cell r="D582">
            <v>0</v>
          </cell>
          <cell r="E582">
            <v>212046</v>
          </cell>
        </row>
        <row r="583">
          <cell r="A583" t="str">
            <v>431401040000</v>
          </cell>
          <cell r="B583" t="str">
            <v>HONEOYE CSD</v>
          </cell>
          <cell r="C583">
            <v>157284</v>
          </cell>
          <cell r="D583">
            <v>0</v>
          </cell>
          <cell r="E583">
            <v>157284</v>
          </cell>
        </row>
        <row r="584">
          <cell r="A584" t="str">
            <v>431701060000</v>
          </cell>
          <cell r="B584" t="str">
            <v>VICTOR CSD</v>
          </cell>
          <cell r="C584">
            <v>209968</v>
          </cell>
          <cell r="D584">
            <v>0</v>
          </cell>
          <cell r="E584">
            <v>209968</v>
          </cell>
        </row>
        <row r="585">
          <cell r="A585" t="str">
            <v>440102060000</v>
          </cell>
          <cell r="B585" t="str">
            <v>WASHINGTONVILLE CSD</v>
          </cell>
          <cell r="C585">
            <v>238321</v>
          </cell>
          <cell r="D585">
            <v>13862</v>
          </cell>
          <cell r="E585">
            <v>252183</v>
          </cell>
        </row>
        <row r="586">
          <cell r="A586" t="str">
            <v>440201020000</v>
          </cell>
          <cell r="B586" t="str">
            <v>CHESTER UFSD</v>
          </cell>
          <cell r="C586">
            <v>80297</v>
          </cell>
          <cell r="D586">
            <v>0</v>
          </cell>
          <cell r="E586">
            <v>80297</v>
          </cell>
        </row>
        <row r="587">
          <cell r="A587" t="str">
            <v>440301060000</v>
          </cell>
          <cell r="B587" t="str">
            <v>CORNWALL CSD</v>
          </cell>
          <cell r="C587">
            <v>215332</v>
          </cell>
          <cell r="D587">
            <v>18483</v>
          </cell>
          <cell r="E587">
            <v>233815</v>
          </cell>
        </row>
        <row r="588">
          <cell r="A588" t="str">
            <v>440401060000</v>
          </cell>
          <cell r="B588" t="str">
            <v>PINE BUSH CSD</v>
          </cell>
          <cell r="C588">
            <v>551790</v>
          </cell>
          <cell r="D588">
            <v>0</v>
          </cell>
          <cell r="E588">
            <v>551790</v>
          </cell>
        </row>
        <row r="589">
          <cell r="A589" t="str">
            <v>440601040000</v>
          </cell>
          <cell r="B589" t="str">
            <v>GOSHEN CSD</v>
          </cell>
          <cell r="C589">
            <v>211692</v>
          </cell>
          <cell r="D589">
            <v>46207</v>
          </cell>
          <cell r="E589">
            <v>257899</v>
          </cell>
        </row>
        <row r="590">
          <cell r="A590" t="str">
            <v>440901040000</v>
          </cell>
          <cell r="B590" t="str">
            <v>HIGHLAND FALLS CSD</v>
          </cell>
          <cell r="C590">
            <v>88892</v>
          </cell>
          <cell r="D590">
            <v>0</v>
          </cell>
          <cell r="E590">
            <v>88892</v>
          </cell>
        </row>
        <row r="591">
          <cell r="A591" t="str">
            <v>441000010000</v>
          </cell>
          <cell r="B591" t="str">
            <v>MIDDLETOWN CITY SD</v>
          </cell>
          <cell r="C591">
            <v>1991682</v>
          </cell>
          <cell r="D591">
            <v>67000</v>
          </cell>
          <cell r="E591">
            <v>2058682</v>
          </cell>
        </row>
        <row r="592">
          <cell r="A592" t="str">
            <v>441101040000</v>
          </cell>
          <cell r="B592" t="str">
            <v>MINISINK VALLEY CSD</v>
          </cell>
          <cell r="C592">
            <v>300125</v>
          </cell>
          <cell r="D592">
            <v>0</v>
          </cell>
          <cell r="E592">
            <v>300125</v>
          </cell>
        </row>
        <row r="593">
          <cell r="A593" t="str">
            <v>441201060000</v>
          </cell>
          <cell r="B593" t="str">
            <v>MONROE-WOODBURY CSD</v>
          </cell>
          <cell r="C593">
            <v>594799</v>
          </cell>
          <cell r="D593">
            <v>0</v>
          </cell>
          <cell r="E593">
            <v>594799</v>
          </cell>
        </row>
        <row r="594">
          <cell r="A594" t="str">
            <v>441202020000</v>
          </cell>
          <cell r="B594" t="str">
            <v>KIRYAS JOEL VILLAGE UFS</v>
          </cell>
          <cell r="C594">
            <v>5428687</v>
          </cell>
          <cell r="D594">
            <v>0</v>
          </cell>
          <cell r="E594">
            <v>5428687</v>
          </cell>
        </row>
        <row r="595">
          <cell r="A595" t="str">
            <v>441301060000</v>
          </cell>
          <cell r="B595" t="str">
            <v>VALLEY CSD (MONTGOMERY)</v>
          </cell>
          <cell r="C595">
            <v>517414</v>
          </cell>
          <cell r="D595">
            <v>0</v>
          </cell>
          <cell r="E595">
            <v>517414</v>
          </cell>
        </row>
        <row r="596">
          <cell r="A596" t="str">
            <v>441600010000</v>
          </cell>
          <cell r="B596" t="str">
            <v>NEWBURGH CITY SD</v>
          </cell>
          <cell r="C596">
            <v>3249626</v>
          </cell>
          <cell r="D596">
            <v>0</v>
          </cell>
          <cell r="E596">
            <v>3249626</v>
          </cell>
        </row>
        <row r="597">
          <cell r="A597" t="str">
            <v>441800050000</v>
          </cell>
          <cell r="B597" t="str">
            <v>PORT JERVIS CITY SD</v>
          </cell>
          <cell r="C597">
            <v>593221</v>
          </cell>
          <cell r="D597">
            <v>0</v>
          </cell>
          <cell r="E597">
            <v>593221</v>
          </cell>
        </row>
        <row r="598">
          <cell r="A598" t="str">
            <v>441903020000</v>
          </cell>
          <cell r="B598" t="str">
            <v>TUXEDO UFSD</v>
          </cell>
          <cell r="C598">
            <v>10191</v>
          </cell>
          <cell r="D598">
            <v>0</v>
          </cell>
          <cell r="E598">
            <v>10191</v>
          </cell>
        </row>
        <row r="599">
          <cell r="A599" t="str">
            <v>442101060000</v>
          </cell>
          <cell r="B599" t="str">
            <v>WARWICK VALLEY CSD</v>
          </cell>
          <cell r="C599">
            <v>194642</v>
          </cell>
          <cell r="D599">
            <v>0</v>
          </cell>
          <cell r="E599">
            <v>194642</v>
          </cell>
        </row>
        <row r="600">
          <cell r="A600" t="str">
            <v>442111020000</v>
          </cell>
          <cell r="B600" t="str">
            <v>GREENWOOD LAKE UFSD</v>
          </cell>
          <cell r="C600">
            <v>117641</v>
          </cell>
          <cell r="D600">
            <v>0</v>
          </cell>
          <cell r="E600">
            <v>117641</v>
          </cell>
        </row>
        <row r="601">
          <cell r="A601" t="str">
            <v>442115020000</v>
          </cell>
          <cell r="B601" t="str">
            <v>FLORIDA UFSD</v>
          </cell>
          <cell r="C601">
            <v>65234</v>
          </cell>
          <cell r="D601">
            <v>0</v>
          </cell>
          <cell r="E601">
            <v>65234</v>
          </cell>
        </row>
        <row r="602">
          <cell r="A602" t="str">
            <v>450101060000</v>
          </cell>
          <cell r="B602" t="str">
            <v>ALBION CSD</v>
          </cell>
          <cell r="C602">
            <v>524218</v>
          </cell>
          <cell r="D602">
            <v>16172</v>
          </cell>
          <cell r="E602">
            <v>540390</v>
          </cell>
        </row>
        <row r="603">
          <cell r="A603" t="str">
            <v>450607040000</v>
          </cell>
          <cell r="B603" t="str">
            <v>KENDALL CSD</v>
          </cell>
          <cell r="C603">
            <v>120585</v>
          </cell>
          <cell r="D603">
            <v>0</v>
          </cell>
          <cell r="E603">
            <v>120585</v>
          </cell>
        </row>
        <row r="604">
          <cell r="A604" t="str">
            <v>450704040000</v>
          </cell>
          <cell r="B604" t="str">
            <v>HOLLEY CSD</v>
          </cell>
          <cell r="C604">
            <v>182057</v>
          </cell>
          <cell r="D604">
            <v>0</v>
          </cell>
          <cell r="E604">
            <v>182057</v>
          </cell>
        </row>
        <row r="605">
          <cell r="A605" t="str">
            <v>450801060000</v>
          </cell>
          <cell r="B605" t="str">
            <v>MEDINA CSD</v>
          </cell>
          <cell r="C605">
            <v>464790</v>
          </cell>
          <cell r="D605">
            <v>0</v>
          </cell>
          <cell r="E605">
            <v>464790</v>
          </cell>
        </row>
        <row r="606">
          <cell r="A606" t="str">
            <v>451001040000</v>
          </cell>
          <cell r="B606" t="str">
            <v>LYNDONVILLE CSD</v>
          </cell>
          <cell r="C606">
            <v>162513</v>
          </cell>
          <cell r="D606">
            <v>0</v>
          </cell>
          <cell r="E606">
            <v>162513</v>
          </cell>
        </row>
        <row r="607">
          <cell r="A607" t="str">
            <v>460102040000</v>
          </cell>
          <cell r="B607" t="str">
            <v>ALTMAR PARISH-WILLIAMST</v>
          </cell>
          <cell r="C607">
            <v>318193</v>
          </cell>
          <cell r="D607">
            <v>0</v>
          </cell>
          <cell r="E607">
            <v>318193</v>
          </cell>
        </row>
        <row r="608">
          <cell r="A608" t="str">
            <v>460500010000</v>
          </cell>
          <cell r="B608" t="str">
            <v>FULTON CITY SD</v>
          </cell>
          <cell r="C608">
            <v>914557</v>
          </cell>
          <cell r="D608">
            <v>0</v>
          </cell>
          <cell r="E608">
            <v>914557</v>
          </cell>
        </row>
        <row r="609">
          <cell r="A609" t="str">
            <v>460701040000</v>
          </cell>
          <cell r="B609" t="str">
            <v>HANNIBAL CSD</v>
          </cell>
          <cell r="C609">
            <v>448266</v>
          </cell>
          <cell r="D609">
            <v>0</v>
          </cell>
          <cell r="E609">
            <v>448266</v>
          </cell>
        </row>
        <row r="610">
          <cell r="A610" t="str">
            <v>460801060000</v>
          </cell>
          <cell r="B610" t="str">
            <v>CENTRAL SQUARE CSD</v>
          </cell>
          <cell r="C610">
            <v>580938</v>
          </cell>
          <cell r="D610">
            <v>0</v>
          </cell>
          <cell r="E610">
            <v>580938</v>
          </cell>
        </row>
        <row r="611">
          <cell r="A611" t="str">
            <v>460901060000</v>
          </cell>
          <cell r="B611" t="str">
            <v>MEXICO CSD</v>
          </cell>
          <cell r="C611">
            <v>437331</v>
          </cell>
          <cell r="D611">
            <v>0</v>
          </cell>
          <cell r="E611">
            <v>437331</v>
          </cell>
        </row>
        <row r="612">
          <cell r="A612" t="str">
            <v>461300010000</v>
          </cell>
          <cell r="B612" t="str">
            <v>OSWEGO CITY SD</v>
          </cell>
          <cell r="C612">
            <v>1048404</v>
          </cell>
          <cell r="D612">
            <v>32345</v>
          </cell>
          <cell r="E612">
            <v>1080749</v>
          </cell>
        </row>
        <row r="613">
          <cell r="A613" t="str">
            <v>461801040000</v>
          </cell>
          <cell r="B613" t="str">
            <v>PULASKI CSD</v>
          </cell>
          <cell r="C613">
            <v>253364</v>
          </cell>
          <cell r="D613">
            <v>0</v>
          </cell>
          <cell r="E613">
            <v>253364</v>
          </cell>
        </row>
        <row r="614">
          <cell r="A614" t="str">
            <v>461901040000</v>
          </cell>
          <cell r="B614" t="str">
            <v>SANDY CREEK CSD</v>
          </cell>
          <cell r="C614">
            <v>243528</v>
          </cell>
          <cell r="D614">
            <v>0</v>
          </cell>
          <cell r="E614">
            <v>243528</v>
          </cell>
        </row>
        <row r="615">
          <cell r="A615" t="str">
            <v>462001060000</v>
          </cell>
          <cell r="B615" t="str">
            <v>PHOENIX CSD</v>
          </cell>
          <cell r="C615">
            <v>386269</v>
          </cell>
          <cell r="D615">
            <v>0</v>
          </cell>
          <cell r="E615">
            <v>386269</v>
          </cell>
        </row>
        <row r="616">
          <cell r="A616" t="str">
            <v>470202040000</v>
          </cell>
          <cell r="B616" t="str">
            <v>GILBERTSVILLE-MOUNT UPT</v>
          </cell>
          <cell r="C616">
            <v>94542</v>
          </cell>
          <cell r="D616">
            <v>0</v>
          </cell>
          <cell r="E616">
            <v>94542</v>
          </cell>
        </row>
        <row r="617">
          <cell r="A617" t="str">
            <v>470501040000</v>
          </cell>
          <cell r="B617" t="str">
            <v>EDMESTON CSD</v>
          </cell>
          <cell r="C617">
            <v>132294</v>
          </cell>
          <cell r="D617">
            <v>0</v>
          </cell>
          <cell r="E617">
            <v>132294</v>
          </cell>
        </row>
        <row r="618">
          <cell r="A618" t="str">
            <v>470801040000</v>
          </cell>
          <cell r="B618" t="str">
            <v>LAURENS CSD</v>
          </cell>
          <cell r="C618">
            <v>97794</v>
          </cell>
          <cell r="D618">
            <v>0</v>
          </cell>
          <cell r="E618">
            <v>97794</v>
          </cell>
        </row>
        <row r="619">
          <cell r="A619" t="str">
            <v>470901040000</v>
          </cell>
          <cell r="B619" t="str">
            <v>SCHENEVUS CSD</v>
          </cell>
          <cell r="C619">
            <v>68299</v>
          </cell>
          <cell r="D619">
            <v>0</v>
          </cell>
          <cell r="E619">
            <v>68299</v>
          </cell>
        </row>
        <row r="620">
          <cell r="A620" t="str">
            <v>471101040000</v>
          </cell>
          <cell r="B620" t="str">
            <v>MILFORD CSD</v>
          </cell>
          <cell r="C620">
            <v>95932</v>
          </cell>
          <cell r="D620">
            <v>0</v>
          </cell>
          <cell r="E620">
            <v>95932</v>
          </cell>
        </row>
        <row r="621">
          <cell r="A621" t="str">
            <v>471201040000</v>
          </cell>
          <cell r="B621" t="str">
            <v>MORRIS CSD</v>
          </cell>
          <cell r="C621">
            <v>138536</v>
          </cell>
          <cell r="D621">
            <v>0</v>
          </cell>
          <cell r="E621">
            <v>138536</v>
          </cell>
        </row>
        <row r="622">
          <cell r="A622" t="str">
            <v>471400010000</v>
          </cell>
          <cell r="B622" t="str">
            <v>ONEONTA CITY SD</v>
          </cell>
          <cell r="C622">
            <v>450831</v>
          </cell>
          <cell r="D622">
            <v>0</v>
          </cell>
          <cell r="E622">
            <v>450831</v>
          </cell>
        </row>
        <row r="623">
          <cell r="A623" t="str">
            <v>471601040000</v>
          </cell>
          <cell r="B623" t="str">
            <v>OTEGO-UNADILLA CSD</v>
          </cell>
          <cell r="C623">
            <v>208902</v>
          </cell>
          <cell r="D623">
            <v>0</v>
          </cell>
          <cell r="E623">
            <v>208902</v>
          </cell>
        </row>
        <row r="624">
          <cell r="A624" t="str">
            <v>471701040000</v>
          </cell>
          <cell r="B624" t="str">
            <v>COOPERSTOWN CSD</v>
          </cell>
          <cell r="C624">
            <v>180219</v>
          </cell>
          <cell r="D624">
            <v>0</v>
          </cell>
          <cell r="E624">
            <v>180219</v>
          </cell>
        </row>
        <row r="625">
          <cell r="A625" t="str">
            <v>472001040000</v>
          </cell>
          <cell r="B625" t="str">
            <v>RICHFIELD SPRINGS CSD</v>
          </cell>
          <cell r="C625">
            <v>157318</v>
          </cell>
          <cell r="D625">
            <v>0</v>
          </cell>
          <cell r="E625">
            <v>157318</v>
          </cell>
        </row>
        <row r="626">
          <cell r="A626" t="str">
            <v>472202040000</v>
          </cell>
          <cell r="B626" t="str">
            <v>CHERRY VALLEY-SPRINGFIE</v>
          </cell>
          <cell r="C626">
            <v>148635</v>
          </cell>
          <cell r="D626">
            <v>0</v>
          </cell>
          <cell r="E626">
            <v>148635</v>
          </cell>
        </row>
        <row r="627">
          <cell r="A627" t="str">
            <v>472506040000</v>
          </cell>
          <cell r="B627" t="str">
            <v>WORCESTER CSD</v>
          </cell>
          <cell r="C627">
            <v>106688</v>
          </cell>
          <cell r="D627">
            <v>0</v>
          </cell>
          <cell r="E627">
            <v>106688</v>
          </cell>
        </row>
        <row r="628">
          <cell r="A628" t="str">
            <v>480101060000</v>
          </cell>
          <cell r="B628" t="str">
            <v>MAHOPAC CSD</v>
          </cell>
          <cell r="C628">
            <v>127443</v>
          </cell>
          <cell r="D628">
            <v>0</v>
          </cell>
          <cell r="E628">
            <v>127443</v>
          </cell>
        </row>
        <row r="629">
          <cell r="A629" t="str">
            <v>480102060000</v>
          </cell>
          <cell r="B629" t="str">
            <v>CARMEL CSD</v>
          </cell>
          <cell r="C629">
            <v>200772</v>
          </cell>
          <cell r="D629">
            <v>25414</v>
          </cell>
          <cell r="E629">
            <v>226186</v>
          </cell>
        </row>
        <row r="630">
          <cell r="A630" t="str">
            <v>480401040000</v>
          </cell>
          <cell r="B630" t="str">
            <v>HALDANE CSD</v>
          </cell>
          <cell r="C630">
            <v>30441</v>
          </cell>
          <cell r="D630">
            <v>0</v>
          </cell>
          <cell r="E630">
            <v>30441</v>
          </cell>
        </row>
        <row r="631">
          <cell r="A631" t="str">
            <v>480404020000</v>
          </cell>
          <cell r="B631" t="str">
            <v>GARRISON UFSD</v>
          </cell>
          <cell r="C631">
            <v>34970</v>
          </cell>
          <cell r="D631">
            <v>0</v>
          </cell>
          <cell r="E631">
            <v>34970</v>
          </cell>
        </row>
        <row r="632">
          <cell r="A632" t="str">
            <v>480503040000</v>
          </cell>
          <cell r="B632" t="str">
            <v>PUTNAM VALLEY CSD</v>
          </cell>
          <cell r="C632">
            <v>104984</v>
          </cell>
          <cell r="D632">
            <v>0</v>
          </cell>
          <cell r="E632">
            <v>104984</v>
          </cell>
        </row>
        <row r="633">
          <cell r="A633" t="str">
            <v>480601060000</v>
          </cell>
          <cell r="B633" t="str">
            <v>BREWSTER CSD</v>
          </cell>
          <cell r="C633">
            <v>265442</v>
          </cell>
          <cell r="D633">
            <v>0</v>
          </cell>
          <cell r="E633">
            <v>265442</v>
          </cell>
        </row>
        <row r="634">
          <cell r="A634" t="str">
            <v>490101040000</v>
          </cell>
          <cell r="B634" t="str">
            <v>BERLIN CSD</v>
          </cell>
          <cell r="C634">
            <v>198794</v>
          </cell>
          <cell r="D634">
            <v>0</v>
          </cell>
          <cell r="E634">
            <v>198794</v>
          </cell>
        </row>
        <row r="635">
          <cell r="A635" t="str">
            <v>490202040000</v>
          </cell>
          <cell r="B635" t="str">
            <v>BRUNSWICK CSD (BRITTONK</v>
          </cell>
          <cell r="C635">
            <v>91001</v>
          </cell>
          <cell r="D635">
            <v>0</v>
          </cell>
          <cell r="E635">
            <v>91001</v>
          </cell>
        </row>
        <row r="636">
          <cell r="A636" t="str">
            <v>490301060000</v>
          </cell>
          <cell r="B636" t="str">
            <v>EAST GREENBUSH CSD</v>
          </cell>
          <cell r="C636">
            <v>253362</v>
          </cell>
          <cell r="D636">
            <v>2310</v>
          </cell>
          <cell r="E636">
            <v>255672</v>
          </cell>
        </row>
        <row r="637">
          <cell r="A637" t="str">
            <v>490501060000</v>
          </cell>
          <cell r="B637" t="str">
            <v>HOOSICK FALLS CSD</v>
          </cell>
          <cell r="C637">
            <v>211856</v>
          </cell>
          <cell r="D637">
            <v>0</v>
          </cell>
          <cell r="E637">
            <v>211856</v>
          </cell>
        </row>
        <row r="638">
          <cell r="A638" t="str">
            <v>490601060000</v>
          </cell>
          <cell r="B638" t="str">
            <v>LANSINGBURGH CSD</v>
          </cell>
          <cell r="C638">
            <v>799578</v>
          </cell>
          <cell r="D638">
            <v>0</v>
          </cell>
          <cell r="E638">
            <v>799578</v>
          </cell>
        </row>
        <row r="639">
          <cell r="A639" t="str">
            <v>490801080000</v>
          </cell>
          <cell r="B639" t="str">
            <v>NORTH GREENBUSH COMN SD</v>
          </cell>
          <cell r="C639">
            <v>18977</v>
          </cell>
          <cell r="D639">
            <v>0</v>
          </cell>
          <cell r="E639">
            <v>18977</v>
          </cell>
        </row>
        <row r="640">
          <cell r="A640" t="str">
            <v>490804020000</v>
          </cell>
          <cell r="B640" t="str">
            <v>WYNANTSKILL UFSD</v>
          </cell>
          <cell r="C640">
            <v>28353</v>
          </cell>
          <cell r="D640">
            <v>53138</v>
          </cell>
          <cell r="E640">
            <v>81491</v>
          </cell>
        </row>
        <row r="641">
          <cell r="A641" t="str">
            <v>491200010000</v>
          </cell>
          <cell r="B641" t="str">
            <v>RENSSELAER CITY SD</v>
          </cell>
          <cell r="C641">
            <v>327163</v>
          </cell>
          <cell r="D641">
            <v>0</v>
          </cell>
          <cell r="E641">
            <v>327163</v>
          </cell>
        </row>
        <row r="642">
          <cell r="A642" t="str">
            <v>491302060000</v>
          </cell>
          <cell r="B642" t="str">
            <v>AVERILL PARK CSD</v>
          </cell>
          <cell r="C642">
            <v>167970</v>
          </cell>
          <cell r="D642">
            <v>2310</v>
          </cell>
          <cell r="E642">
            <v>170280</v>
          </cell>
        </row>
        <row r="643">
          <cell r="A643" t="str">
            <v>491401040000</v>
          </cell>
          <cell r="B643" t="str">
            <v>HOOSIC VALLEY CSD</v>
          </cell>
          <cell r="C643">
            <v>102111</v>
          </cell>
          <cell r="D643">
            <v>0</v>
          </cell>
          <cell r="E643">
            <v>102111</v>
          </cell>
        </row>
        <row r="644">
          <cell r="A644" t="str">
            <v>491501040000</v>
          </cell>
          <cell r="B644" t="str">
            <v>SCHODACK CSD</v>
          </cell>
          <cell r="C644">
            <v>117489</v>
          </cell>
          <cell r="D644">
            <v>0</v>
          </cell>
          <cell r="E644">
            <v>117489</v>
          </cell>
        </row>
        <row r="645">
          <cell r="A645" t="str">
            <v>491700010000</v>
          </cell>
          <cell r="B645" t="str">
            <v>TROY CITY SD</v>
          </cell>
          <cell r="C645">
            <v>1508630</v>
          </cell>
          <cell r="D645">
            <v>57758</v>
          </cell>
          <cell r="E645">
            <v>1566388</v>
          </cell>
        </row>
        <row r="646">
          <cell r="A646" t="str">
            <v>491700860034</v>
          </cell>
          <cell r="B646" t="str">
            <v>ARK COMMUNITY CS</v>
          </cell>
          <cell r="C646">
            <v>141459</v>
          </cell>
          <cell r="D646">
            <v>0</v>
          </cell>
          <cell r="E646">
            <v>141459</v>
          </cell>
        </row>
        <row r="647">
          <cell r="A647" t="str">
            <v>491700860931</v>
          </cell>
          <cell r="B647" t="str">
            <v>TRUE NORTH TROY PREP CS</v>
          </cell>
          <cell r="C647">
            <v>131055</v>
          </cell>
          <cell r="D647">
            <v>0</v>
          </cell>
          <cell r="E647">
            <v>131055</v>
          </cell>
        </row>
        <row r="648">
          <cell r="A648" t="str">
            <v>500101060000</v>
          </cell>
          <cell r="B648" t="str">
            <v>CLARKSTOWN CSD</v>
          </cell>
          <cell r="C648">
            <v>245444</v>
          </cell>
          <cell r="D648">
            <v>32345</v>
          </cell>
          <cell r="E648">
            <v>277789</v>
          </cell>
        </row>
        <row r="649">
          <cell r="A649" t="str">
            <v>500108030000</v>
          </cell>
          <cell r="B649" t="str">
            <v>NANUET UFSD</v>
          </cell>
          <cell r="C649">
            <v>79511</v>
          </cell>
          <cell r="D649">
            <v>0</v>
          </cell>
          <cell r="E649">
            <v>79511</v>
          </cell>
        </row>
        <row r="650">
          <cell r="A650" t="str">
            <v>500201060000</v>
          </cell>
          <cell r="B650" t="str">
            <v>HAVERSTRAW-STONY POINT</v>
          </cell>
          <cell r="C650">
            <v>1042144</v>
          </cell>
          <cell r="D650">
            <v>0</v>
          </cell>
          <cell r="E650">
            <v>1042144</v>
          </cell>
        </row>
        <row r="651">
          <cell r="A651" t="str">
            <v>500301060000</v>
          </cell>
          <cell r="B651" t="str">
            <v>SOUTH ORANGETOWN CSD</v>
          </cell>
          <cell r="C651">
            <v>271272</v>
          </cell>
          <cell r="D651">
            <v>0</v>
          </cell>
          <cell r="E651">
            <v>271272</v>
          </cell>
        </row>
        <row r="652">
          <cell r="A652" t="str">
            <v>500304030000</v>
          </cell>
          <cell r="B652" t="str">
            <v>NYACK UFSD</v>
          </cell>
          <cell r="C652">
            <v>255071</v>
          </cell>
          <cell r="D652">
            <v>194068</v>
          </cell>
          <cell r="E652">
            <v>449139</v>
          </cell>
        </row>
        <row r="653">
          <cell r="A653" t="str">
            <v>500308030000</v>
          </cell>
          <cell r="B653" t="str">
            <v>PEARL RIVER UFSD</v>
          </cell>
          <cell r="C653">
            <v>77717</v>
          </cell>
          <cell r="D653">
            <v>0</v>
          </cell>
          <cell r="E653">
            <v>77717</v>
          </cell>
        </row>
        <row r="654">
          <cell r="A654" t="str">
            <v>500401060000</v>
          </cell>
          <cell r="B654" t="str">
            <v>RAMAPO CSD (SUFFERN)</v>
          </cell>
          <cell r="C654">
            <v>343692</v>
          </cell>
          <cell r="D654">
            <v>0</v>
          </cell>
          <cell r="E654">
            <v>343692</v>
          </cell>
        </row>
        <row r="655">
          <cell r="A655" t="str">
            <v>500402060000</v>
          </cell>
          <cell r="B655" t="str">
            <v>EAST RAMAPO CSD (SPRING</v>
          </cell>
          <cell r="C655">
            <v>11374961</v>
          </cell>
          <cell r="D655">
            <v>0</v>
          </cell>
          <cell r="E655">
            <v>11374961</v>
          </cell>
        </row>
        <row r="656">
          <cell r="A656" t="str">
            <v>510101040000</v>
          </cell>
          <cell r="B656" t="str">
            <v>BRASHER FALLS CSD</v>
          </cell>
          <cell r="C656">
            <v>259944</v>
          </cell>
          <cell r="D656">
            <v>0</v>
          </cell>
          <cell r="E656">
            <v>259944</v>
          </cell>
        </row>
        <row r="657">
          <cell r="A657" t="str">
            <v>510201060000</v>
          </cell>
          <cell r="B657" t="str">
            <v>CANTON CSD</v>
          </cell>
          <cell r="C657">
            <v>316235</v>
          </cell>
          <cell r="D657">
            <v>20793</v>
          </cell>
          <cell r="E657">
            <v>337028</v>
          </cell>
        </row>
        <row r="658">
          <cell r="A658" t="str">
            <v>510401040000</v>
          </cell>
          <cell r="B658" t="str">
            <v>CLIFTON-FINE CSD</v>
          </cell>
          <cell r="C658">
            <v>95809</v>
          </cell>
          <cell r="D658">
            <v>0</v>
          </cell>
          <cell r="E658">
            <v>95809</v>
          </cell>
        </row>
        <row r="659">
          <cell r="A659" t="str">
            <v>510501040000</v>
          </cell>
          <cell r="B659" t="str">
            <v>COLTON-PIERREPONT CSD</v>
          </cell>
          <cell r="C659">
            <v>90998</v>
          </cell>
          <cell r="D659">
            <v>0</v>
          </cell>
          <cell r="E659">
            <v>90998</v>
          </cell>
        </row>
        <row r="660">
          <cell r="A660" t="str">
            <v>511101060000</v>
          </cell>
          <cell r="B660" t="str">
            <v>GOUVERNEUR CSD</v>
          </cell>
          <cell r="C660">
            <v>521518</v>
          </cell>
          <cell r="D660">
            <v>0</v>
          </cell>
          <cell r="E660">
            <v>521518</v>
          </cell>
        </row>
        <row r="661">
          <cell r="A661" t="str">
            <v>511201040000</v>
          </cell>
          <cell r="B661" t="str">
            <v>HAMMOND CSD</v>
          </cell>
          <cell r="C661">
            <v>85183</v>
          </cell>
          <cell r="D661">
            <v>0</v>
          </cell>
          <cell r="E661">
            <v>85183</v>
          </cell>
        </row>
        <row r="662">
          <cell r="A662" t="str">
            <v>511301040000</v>
          </cell>
          <cell r="B662" t="str">
            <v>HERMON-DEKALB CSD</v>
          </cell>
          <cell r="C662">
            <v>143915</v>
          </cell>
          <cell r="D662">
            <v>0</v>
          </cell>
          <cell r="E662">
            <v>143915</v>
          </cell>
        </row>
        <row r="663">
          <cell r="A663" t="str">
            <v>511602040000</v>
          </cell>
          <cell r="B663" t="str">
            <v>LISBON CSD</v>
          </cell>
          <cell r="C663">
            <v>171949</v>
          </cell>
          <cell r="D663">
            <v>0</v>
          </cell>
          <cell r="E663">
            <v>171949</v>
          </cell>
        </row>
        <row r="664">
          <cell r="A664" t="str">
            <v>511901040000</v>
          </cell>
          <cell r="B664" t="str">
            <v>MADRID-WADDINGTON CSD</v>
          </cell>
          <cell r="C664">
            <v>157705</v>
          </cell>
          <cell r="D664">
            <v>0</v>
          </cell>
          <cell r="E664">
            <v>157705</v>
          </cell>
        </row>
        <row r="665">
          <cell r="A665" t="str">
            <v>512001060000</v>
          </cell>
          <cell r="B665" t="str">
            <v>MASSENA CSD</v>
          </cell>
          <cell r="C665">
            <v>743632</v>
          </cell>
          <cell r="D665">
            <v>0</v>
          </cell>
          <cell r="E665">
            <v>743632</v>
          </cell>
        </row>
        <row r="666">
          <cell r="A666" t="str">
            <v>512101040000</v>
          </cell>
          <cell r="B666" t="str">
            <v>MORRISTOWN CSD</v>
          </cell>
          <cell r="C666">
            <v>162888</v>
          </cell>
          <cell r="D666">
            <v>0</v>
          </cell>
          <cell r="E666">
            <v>162888</v>
          </cell>
        </row>
        <row r="667">
          <cell r="A667" t="str">
            <v>512201040000</v>
          </cell>
          <cell r="B667" t="str">
            <v>NORWOOD-NORFOLK CSD</v>
          </cell>
          <cell r="C667">
            <v>279337</v>
          </cell>
          <cell r="D667">
            <v>0</v>
          </cell>
          <cell r="E667">
            <v>279337</v>
          </cell>
        </row>
        <row r="668">
          <cell r="A668" t="str">
            <v>512300010000</v>
          </cell>
          <cell r="B668" t="str">
            <v>OGDENSBURG CITY SD</v>
          </cell>
          <cell r="C668">
            <v>483615</v>
          </cell>
          <cell r="D668">
            <v>0</v>
          </cell>
          <cell r="E668">
            <v>483615</v>
          </cell>
        </row>
        <row r="669">
          <cell r="A669" t="str">
            <v>512404040000</v>
          </cell>
          <cell r="B669" t="str">
            <v>HEUVELTON CSD</v>
          </cell>
          <cell r="C669">
            <v>204925</v>
          </cell>
          <cell r="D669">
            <v>0</v>
          </cell>
          <cell r="E669">
            <v>204925</v>
          </cell>
        </row>
        <row r="670">
          <cell r="A670" t="str">
            <v>512501040000</v>
          </cell>
          <cell r="B670" t="str">
            <v>PARISHVILLE-HOPKINTON C</v>
          </cell>
          <cell r="C670">
            <v>108342</v>
          </cell>
          <cell r="D670">
            <v>0</v>
          </cell>
          <cell r="E670">
            <v>108342</v>
          </cell>
        </row>
        <row r="671">
          <cell r="A671" t="str">
            <v>512902060000</v>
          </cell>
          <cell r="B671" t="str">
            <v>POTSDAM CSD</v>
          </cell>
          <cell r="C671">
            <v>336326</v>
          </cell>
          <cell r="D671">
            <v>0</v>
          </cell>
          <cell r="E671">
            <v>336326</v>
          </cell>
        </row>
        <row r="672">
          <cell r="A672" t="str">
            <v>513102040000</v>
          </cell>
          <cell r="B672" t="str">
            <v>EDWARDS-KNOX CSD</v>
          </cell>
          <cell r="C672">
            <v>158062</v>
          </cell>
          <cell r="D672">
            <v>0</v>
          </cell>
          <cell r="E672">
            <v>158062</v>
          </cell>
        </row>
        <row r="673">
          <cell r="A673" t="str">
            <v>520101060000</v>
          </cell>
          <cell r="B673" t="str">
            <v>BURNT HILLS-BALLSTON LA</v>
          </cell>
          <cell r="C673">
            <v>256713</v>
          </cell>
          <cell r="D673">
            <v>62379</v>
          </cell>
          <cell r="E673">
            <v>319092</v>
          </cell>
        </row>
        <row r="674">
          <cell r="A674" t="str">
            <v>520302060000</v>
          </cell>
          <cell r="B674" t="str">
            <v>SHENENDEHOWA CSD</v>
          </cell>
          <cell r="C674">
            <v>307512</v>
          </cell>
          <cell r="D674">
            <v>0</v>
          </cell>
          <cell r="E674">
            <v>307512</v>
          </cell>
        </row>
        <row r="675">
          <cell r="A675" t="str">
            <v>520401040000</v>
          </cell>
          <cell r="B675" t="str">
            <v>CORINTH CSD</v>
          </cell>
          <cell r="C675">
            <v>186808</v>
          </cell>
          <cell r="D675">
            <v>0</v>
          </cell>
          <cell r="E675">
            <v>186808</v>
          </cell>
        </row>
        <row r="676">
          <cell r="A676" t="str">
            <v>520601080000</v>
          </cell>
          <cell r="B676" t="str">
            <v>EDINBURG COMN SD</v>
          </cell>
          <cell r="C676">
            <v>36279</v>
          </cell>
          <cell r="D676">
            <v>0</v>
          </cell>
          <cell r="E676">
            <v>36279</v>
          </cell>
        </row>
        <row r="677">
          <cell r="A677" t="str">
            <v>520701040000</v>
          </cell>
          <cell r="B677" t="str">
            <v>GALWAY CSD</v>
          </cell>
          <cell r="C677">
            <v>128516</v>
          </cell>
          <cell r="D677">
            <v>0</v>
          </cell>
          <cell r="E677">
            <v>128516</v>
          </cell>
        </row>
        <row r="678">
          <cell r="A678" t="str">
            <v>521200050000</v>
          </cell>
          <cell r="B678" t="str">
            <v>MECHANICVILLE CITY SD</v>
          </cell>
          <cell r="C678">
            <v>214141</v>
          </cell>
          <cell r="D678">
            <v>0</v>
          </cell>
          <cell r="E678">
            <v>214141</v>
          </cell>
        </row>
        <row r="679">
          <cell r="A679" t="str">
            <v>521301060000</v>
          </cell>
          <cell r="B679" t="str">
            <v>BALLSTON SPA CSD</v>
          </cell>
          <cell r="C679">
            <v>420514</v>
          </cell>
          <cell r="D679">
            <v>53138</v>
          </cell>
          <cell r="E679">
            <v>473652</v>
          </cell>
        </row>
        <row r="680">
          <cell r="A680" t="str">
            <v>521401040000</v>
          </cell>
          <cell r="B680" t="str">
            <v>SOUTH GLENS FALLS CSD</v>
          </cell>
          <cell r="C680">
            <v>267856</v>
          </cell>
          <cell r="D680">
            <v>0</v>
          </cell>
          <cell r="E680">
            <v>267856</v>
          </cell>
        </row>
        <row r="681">
          <cell r="A681" t="str">
            <v>521701040000</v>
          </cell>
          <cell r="B681" t="str">
            <v>SCHUYLERVILLE CSD</v>
          </cell>
          <cell r="C681">
            <v>139807</v>
          </cell>
          <cell r="D681">
            <v>0</v>
          </cell>
          <cell r="E681">
            <v>139807</v>
          </cell>
        </row>
        <row r="682">
          <cell r="A682" t="str">
            <v>521800010000</v>
          </cell>
          <cell r="B682" t="str">
            <v>SARATOGA SPRINGS CITY S</v>
          </cell>
          <cell r="C682">
            <v>542631</v>
          </cell>
          <cell r="D682">
            <v>16172</v>
          </cell>
          <cell r="E682">
            <v>558803</v>
          </cell>
        </row>
        <row r="683">
          <cell r="A683" t="str">
            <v>522001040000</v>
          </cell>
          <cell r="B683" t="str">
            <v>STILLWATER CSD</v>
          </cell>
          <cell r="C683">
            <v>134288</v>
          </cell>
          <cell r="D683">
            <v>0</v>
          </cell>
          <cell r="E683">
            <v>134288</v>
          </cell>
        </row>
        <row r="684">
          <cell r="A684" t="str">
            <v>522101030000</v>
          </cell>
          <cell r="B684" t="str">
            <v>WATERFORD-HALFMOON UFSD</v>
          </cell>
          <cell r="C684">
            <v>106235</v>
          </cell>
          <cell r="D684">
            <v>0</v>
          </cell>
          <cell r="E684">
            <v>106235</v>
          </cell>
        </row>
        <row r="685">
          <cell r="A685" t="str">
            <v>530101040000</v>
          </cell>
          <cell r="B685" t="str">
            <v>DUANESBURG CSD</v>
          </cell>
          <cell r="C685">
            <v>86423</v>
          </cell>
          <cell r="D685">
            <v>0</v>
          </cell>
          <cell r="E685">
            <v>86423</v>
          </cell>
        </row>
        <row r="686">
          <cell r="A686" t="str">
            <v>530202060000</v>
          </cell>
          <cell r="B686" t="str">
            <v>SCOTIA-GLENVILLE CSD</v>
          </cell>
          <cell r="C686">
            <v>275392</v>
          </cell>
          <cell r="D686">
            <v>0</v>
          </cell>
          <cell r="E686">
            <v>275392</v>
          </cell>
        </row>
        <row r="687">
          <cell r="A687" t="str">
            <v>530301060000</v>
          </cell>
          <cell r="B687" t="str">
            <v>NISKAYUNA CSD</v>
          </cell>
          <cell r="C687">
            <v>123144</v>
          </cell>
          <cell r="D687">
            <v>0</v>
          </cell>
          <cell r="E687">
            <v>123144</v>
          </cell>
        </row>
        <row r="688">
          <cell r="A688" t="str">
            <v>530501060000</v>
          </cell>
          <cell r="B688" t="str">
            <v>SCHALMONT CSD</v>
          </cell>
          <cell r="C688">
            <v>153714</v>
          </cell>
          <cell r="D688">
            <v>0</v>
          </cell>
          <cell r="E688">
            <v>153714</v>
          </cell>
        </row>
        <row r="689">
          <cell r="A689" t="str">
            <v>530515060000</v>
          </cell>
          <cell r="B689" t="str">
            <v>ROTTERDAM-MOHONASEN CSD</v>
          </cell>
          <cell r="C689">
            <v>261972</v>
          </cell>
          <cell r="D689">
            <v>0</v>
          </cell>
          <cell r="E689">
            <v>261972</v>
          </cell>
        </row>
        <row r="690">
          <cell r="A690" t="str">
            <v>530600010000</v>
          </cell>
          <cell r="B690" t="str">
            <v>SCHENECTADY CITY SD</v>
          </cell>
          <cell r="C690">
            <v>4297190</v>
          </cell>
          <cell r="D690">
            <v>251827</v>
          </cell>
          <cell r="E690">
            <v>4549017</v>
          </cell>
        </row>
        <row r="691">
          <cell r="A691" t="str">
            <v>540801040000</v>
          </cell>
          <cell r="B691" t="str">
            <v>GILBOA-CONESVILLE CSD</v>
          </cell>
          <cell r="C691">
            <v>92667</v>
          </cell>
          <cell r="D691">
            <v>0</v>
          </cell>
          <cell r="E691">
            <v>92667</v>
          </cell>
        </row>
        <row r="692">
          <cell r="A692" t="str">
            <v>540901040000</v>
          </cell>
          <cell r="B692" t="str">
            <v>JEFFERSON CSD</v>
          </cell>
          <cell r="C692">
            <v>89915</v>
          </cell>
          <cell r="D692">
            <v>0</v>
          </cell>
          <cell r="E692">
            <v>89915</v>
          </cell>
        </row>
        <row r="693">
          <cell r="A693" t="str">
            <v>541001040000</v>
          </cell>
          <cell r="B693" t="str">
            <v>MIDDLEBURGH CSD</v>
          </cell>
          <cell r="C693">
            <v>241914</v>
          </cell>
          <cell r="D693">
            <v>0</v>
          </cell>
          <cell r="E693">
            <v>241914</v>
          </cell>
        </row>
        <row r="694">
          <cell r="A694" t="str">
            <v>541102060000</v>
          </cell>
          <cell r="B694" t="str">
            <v>COBLESKILL-RICHMONDVILL</v>
          </cell>
          <cell r="C694">
            <v>313941</v>
          </cell>
          <cell r="D694">
            <v>0</v>
          </cell>
          <cell r="E694">
            <v>313941</v>
          </cell>
        </row>
        <row r="695">
          <cell r="A695" t="str">
            <v>541201040000</v>
          </cell>
          <cell r="B695" t="str">
            <v>SCHOHARIE CSD</v>
          </cell>
          <cell r="C695">
            <v>96205</v>
          </cell>
          <cell r="D695">
            <v>0</v>
          </cell>
          <cell r="E695">
            <v>96205</v>
          </cell>
        </row>
        <row r="696">
          <cell r="A696" t="str">
            <v>541401040000</v>
          </cell>
          <cell r="B696" t="str">
            <v>SHARON SPRINGS CSD</v>
          </cell>
          <cell r="C696">
            <v>107424</v>
          </cell>
          <cell r="D696">
            <v>0</v>
          </cell>
          <cell r="E696">
            <v>107424</v>
          </cell>
        </row>
        <row r="697">
          <cell r="A697" t="str">
            <v>550101040000</v>
          </cell>
          <cell r="B697" t="str">
            <v>ODESSA-MONTOUR CSD</v>
          </cell>
          <cell r="C697">
            <v>224149</v>
          </cell>
          <cell r="D697">
            <v>0</v>
          </cell>
          <cell r="E697">
            <v>224149</v>
          </cell>
        </row>
        <row r="698">
          <cell r="A698" t="str">
            <v>550301060000</v>
          </cell>
          <cell r="B698" t="str">
            <v>WATKINS GLEN CSD</v>
          </cell>
          <cell r="C698">
            <v>245085</v>
          </cell>
          <cell r="D698">
            <v>0</v>
          </cell>
          <cell r="E698">
            <v>245085</v>
          </cell>
        </row>
        <row r="699">
          <cell r="A699" t="str">
            <v>560501040000</v>
          </cell>
          <cell r="B699" t="str">
            <v>SOUTH SENECA CSD</v>
          </cell>
          <cell r="C699">
            <v>228631</v>
          </cell>
          <cell r="D699">
            <v>0</v>
          </cell>
          <cell r="E699">
            <v>228631</v>
          </cell>
        </row>
        <row r="700">
          <cell r="A700" t="str">
            <v>560603040000</v>
          </cell>
          <cell r="B700" t="str">
            <v>ROMULUS CSD</v>
          </cell>
          <cell r="C700">
            <v>150518</v>
          </cell>
          <cell r="D700">
            <v>226413</v>
          </cell>
          <cell r="E700">
            <v>376931</v>
          </cell>
        </row>
        <row r="701">
          <cell r="A701" t="str">
            <v>560701060000</v>
          </cell>
          <cell r="B701" t="str">
            <v>SENECA FALLS CSD</v>
          </cell>
          <cell r="C701">
            <v>190205</v>
          </cell>
          <cell r="D701">
            <v>0</v>
          </cell>
          <cell r="E701">
            <v>190205</v>
          </cell>
        </row>
        <row r="702">
          <cell r="A702" t="str">
            <v>561006060000</v>
          </cell>
          <cell r="B702" t="str">
            <v>WATERLOO CSD</v>
          </cell>
          <cell r="C702">
            <v>479848</v>
          </cell>
          <cell r="D702">
            <v>0</v>
          </cell>
          <cell r="E702">
            <v>479848</v>
          </cell>
        </row>
        <row r="703">
          <cell r="A703" t="str">
            <v>570101040000</v>
          </cell>
          <cell r="B703" t="str">
            <v>ADDISON CSD</v>
          </cell>
          <cell r="C703">
            <v>419362</v>
          </cell>
          <cell r="D703">
            <v>0</v>
          </cell>
          <cell r="E703">
            <v>419362</v>
          </cell>
        </row>
        <row r="704">
          <cell r="A704" t="str">
            <v>570201040000</v>
          </cell>
          <cell r="B704" t="str">
            <v>AVOCA CSD</v>
          </cell>
          <cell r="C704">
            <v>166139</v>
          </cell>
          <cell r="D704">
            <v>0</v>
          </cell>
          <cell r="E704">
            <v>166139</v>
          </cell>
        </row>
        <row r="705">
          <cell r="A705" t="str">
            <v>570302060000</v>
          </cell>
          <cell r="B705" t="str">
            <v>BATH CSD</v>
          </cell>
          <cell r="C705">
            <v>371260</v>
          </cell>
          <cell r="D705">
            <v>122448</v>
          </cell>
          <cell r="E705">
            <v>493708</v>
          </cell>
        </row>
        <row r="706">
          <cell r="A706" t="str">
            <v>570401040000</v>
          </cell>
          <cell r="B706" t="str">
            <v>BRADFORD CSD</v>
          </cell>
          <cell r="C706">
            <v>77582</v>
          </cell>
          <cell r="D706">
            <v>0</v>
          </cell>
          <cell r="E706">
            <v>77582</v>
          </cell>
        </row>
        <row r="707">
          <cell r="A707" t="str">
            <v>570603040000</v>
          </cell>
          <cell r="B707" t="str">
            <v>CAMPBELL-SAVONA CSD</v>
          </cell>
          <cell r="C707">
            <v>181802</v>
          </cell>
          <cell r="D707">
            <v>0</v>
          </cell>
          <cell r="E707">
            <v>181802</v>
          </cell>
        </row>
        <row r="708">
          <cell r="A708" t="str">
            <v>571000010000</v>
          </cell>
          <cell r="B708" t="str">
            <v>CORNING CITY SD</v>
          </cell>
          <cell r="C708">
            <v>890656</v>
          </cell>
          <cell r="D708">
            <v>0</v>
          </cell>
          <cell r="E708">
            <v>890656</v>
          </cell>
        </row>
        <row r="709">
          <cell r="A709" t="str">
            <v>571502060000</v>
          </cell>
          <cell r="B709" t="str">
            <v>CANISTEO-GREENWOOD CSD</v>
          </cell>
          <cell r="C709">
            <v>180349</v>
          </cell>
          <cell r="D709">
            <v>0</v>
          </cell>
          <cell r="E709">
            <v>180349</v>
          </cell>
        </row>
        <row r="710">
          <cell r="A710" t="str">
            <v>571800010000</v>
          </cell>
          <cell r="B710" t="str">
            <v>HORNELL CITY SD</v>
          </cell>
          <cell r="C710">
            <v>652227</v>
          </cell>
          <cell r="D710">
            <v>0</v>
          </cell>
          <cell r="E710">
            <v>652227</v>
          </cell>
        </row>
        <row r="711">
          <cell r="A711" t="str">
            <v>571901040000</v>
          </cell>
          <cell r="B711" t="str">
            <v>ARKPORT CSD</v>
          </cell>
          <cell r="C711">
            <v>64246</v>
          </cell>
          <cell r="D711">
            <v>0</v>
          </cell>
          <cell r="E711">
            <v>64246</v>
          </cell>
        </row>
        <row r="712">
          <cell r="A712" t="str">
            <v>572301040000</v>
          </cell>
          <cell r="B712" t="str">
            <v>PRATTSBURGH CSD</v>
          </cell>
          <cell r="C712">
            <v>133143</v>
          </cell>
          <cell r="D712">
            <v>0</v>
          </cell>
          <cell r="E712">
            <v>133143</v>
          </cell>
        </row>
        <row r="713">
          <cell r="A713" t="str">
            <v>572702040000</v>
          </cell>
          <cell r="B713" t="str">
            <v>JASPER-TROUPSBURG CSD</v>
          </cell>
          <cell r="C713">
            <v>370427</v>
          </cell>
          <cell r="D713">
            <v>0</v>
          </cell>
          <cell r="E713">
            <v>370427</v>
          </cell>
        </row>
        <row r="714">
          <cell r="A714" t="str">
            <v>572901040000</v>
          </cell>
          <cell r="B714" t="str">
            <v>HAMMONDSPORT CSD</v>
          </cell>
          <cell r="C714">
            <v>145045</v>
          </cell>
          <cell r="D714">
            <v>0</v>
          </cell>
          <cell r="E714">
            <v>145045</v>
          </cell>
        </row>
        <row r="715">
          <cell r="A715" t="str">
            <v>573002040000</v>
          </cell>
          <cell r="B715" t="str">
            <v>WAYLAND-COHOCTON CSD</v>
          </cell>
          <cell r="C715">
            <v>314741</v>
          </cell>
          <cell r="D715">
            <v>0</v>
          </cell>
          <cell r="E715">
            <v>314741</v>
          </cell>
        </row>
        <row r="716">
          <cell r="A716" t="str">
            <v>580101030000</v>
          </cell>
          <cell r="B716" t="str">
            <v>BABYLON UFSD</v>
          </cell>
          <cell r="C716">
            <v>55983</v>
          </cell>
          <cell r="D716">
            <v>0</v>
          </cell>
          <cell r="E716">
            <v>55983</v>
          </cell>
        </row>
        <row r="717">
          <cell r="A717" t="str">
            <v>580102030000</v>
          </cell>
          <cell r="B717" t="str">
            <v>WEST BABYLON UFSD</v>
          </cell>
          <cell r="C717">
            <v>229126</v>
          </cell>
          <cell r="D717">
            <v>0</v>
          </cell>
          <cell r="E717">
            <v>229126</v>
          </cell>
        </row>
        <row r="718">
          <cell r="A718" t="str">
            <v>580103030000</v>
          </cell>
          <cell r="B718" t="str">
            <v>NORTH BABYLON UFSD</v>
          </cell>
          <cell r="C718">
            <v>359305</v>
          </cell>
          <cell r="D718">
            <v>16172</v>
          </cell>
          <cell r="E718">
            <v>375477</v>
          </cell>
        </row>
        <row r="719">
          <cell r="A719" t="str">
            <v>580104030000</v>
          </cell>
          <cell r="B719" t="str">
            <v>LINDENHURST UFSD</v>
          </cell>
          <cell r="C719">
            <v>498907</v>
          </cell>
          <cell r="D719">
            <v>0</v>
          </cell>
          <cell r="E719">
            <v>498907</v>
          </cell>
        </row>
        <row r="720">
          <cell r="A720" t="str">
            <v>580105030000</v>
          </cell>
          <cell r="B720" t="str">
            <v>COPIAGUE UFSD</v>
          </cell>
          <cell r="C720">
            <v>696390</v>
          </cell>
          <cell r="D720">
            <v>0</v>
          </cell>
          <cell r="E720">
            <v>696390</v>
          </cell>
        </row>
        <row r="721">
          <cell r="A721" t="str">
            <v>580106030000</v>
          </cell>
          <cell r="B721" t="str">
            <v>AMITYVILLE UFSD</v>
          </cell>
          <cell r="C721">
            <v>489464</v>
          </cell>
          <cell r="D721">
            <v>67000</v>
          </cell>
          <cell r="E721">
            <v>556464</v>
          </cell>
        </row>
        <row r="722">
          <cell r="A722" t="str">
            <v>580107030000</v>
          </cell>
          <cell r="B722" t="str">
            <v>DEER PARK UFSD</v>
          </cell>
          <cell r="C722">
            <v>332066</v>
          </cell>
          <cell r="D722">
            <v>0</v>
          </cell>
          <cell r="E722">
            <v>332066</v>
          </cell>
        </row>
        <row r="723">
          <cell r="A723" t="str">
            <v>580109020000</v>
          </cell>
          <cell r="B723" t="str">
            <v>WYANDANCH UFSD</v>
          </cell>
          <cell r="C723">
            <v>582049</v>
          </cell>
          <cell r="D723">
            <v>0</v>
          </cell>
          <cell r="E723">
            <v>582049</v>
          </cell>
        </row>
        <row r="724">
          <cell r="A724" t="str">
            <v>580201060000</v>
          </cell>
          <cell r="B724" t="str">
            <v>THREE VILLAGE CSD</v>
          </cell>
          <cell r="C724">
            <v>161436</v>
          </cell>
          <cell r="D724">
            <v>0</v>
          </cell>
          <cell r="E724">
            <v>161436</v>
          </cell>
        </row>
        <row r="725">
          <cell r="A725" t="str">
            <v>580203020000</v>
          </cell>
          <cell r="B725" t="str">
            <v>BROOKHAVEN-COMSEWOGUE U</v>
          </cell>
          <cell r="C725">
            <v>281694</v>
          </cell>
          <cell r="D725">
            <v>0</v>
          </cell>
          <cell r="E725">
            <v>281694</v>
          </cell>
        </row>
        <row r="726">
          <cell r="A726" t="str">
            <v>580205060000</v>
          </cell>
          <cell r="B726" t="str">
            <v>SACHEM CSD</v>
          </cell>
          <cell r="C726">
            <v>618527</v>
          </cell>
          <cell r="D726">
            <v>0</v>
          </cell>
          <cell r="E726">
            <v>618527</v>
          </cell>
        </row>
        <row r="727">
          <cell r="A727" t="str">
            <v>580206020000</v>
          </cell>
          <cell r="B727" t="str">
            <v>PORT JEFFERSON UFSD</v>
          </cell>
          <cell r="C727">
            <v>74332</v>
          </cell>
          <cell r="D727">
            <v>2310</v>
          </cell>
          <cell r="E727">
            <v>76642</v>
          </cell>
        </row>
        <row r="728">
          <cell r="A728" t="str">
            <v>580207020000</v>
          </cell>
          <cell r="B728" t="str">
            <v>MT SINAI UFSD</v>
          </cell>
          <cell r="C728">
            <v>71469</v>
          </cell>
          <cell r="D728">
            <v>0</v>
          </cell>
          <cell r="E728">
            <v>71469</v>
          </cell>
        </row>
        <row r="729">
          <cell r="A729" t="str">
            <v>580208020000</v>
          </cell>
          <cell r="B729" t="str">
            <v>MILLER PLACE UFSD</v>
          </cell>
          <cell r="C729">
            <v>98608</v>
          </cell>
          <cell r="D729">
            <v>0</v>
          </cell>
          <cell r="E729">
            <v>98608</v>
          </cell>
        </row>
        <row r="730">
          <cell r="A730" t="str">
            <v>580209020000</v>
          </cell>
          <cell r="B730" t="str">
            <v>ROCKY POINT UFSD</v>
          </cell>
          <cell r="C730">
            <v>251511</v>
          </cell>
          <cell r="D730">
            <v>0</v>
          </cell>
          <cell r="E730">
            <v>251511</v>
          </cell>
        </row>
        <row r="731">
          <cell r="A731" t="str">
            <v>580211060000</v>
          </cell>
          <cell r="B731" t="str">
            <v>MIDDLE COUNTRY CSD</v>
          </cell>
          <cell r="C731">
            <v>693855</v>
          </cell>
          <cell r="D731">
            <v>78551</v>
          </cell>
          <cell r="E731">
            <v>772406</v>
          </cell>
        </row>
        <row r="732">
          <cell r="A732" t="str">
            <v>580212060000</v>
          </cell>
          <cell r="B732" t="str">
            <v>LONGWOOD CSD</v>
          </cell>
          <cell r="C732">
            <v>925476</v>
          </cell>
          <cell r="D732">
            <v>0</v>
          </cell>
          <cell r="E732">
            <v>925476</v>
          </cell>
        </row>
        <row r="733">
          <cell r="A733" t="str">
            <v>580224030000</v>
          </cell>
          <cell r="B733" t="str">
            <v>PATCHOGUE-MEDFORD UFSD</v>
          </cell>
          <cell r="C733">
            <v>697300</v>
          </cell>
          <cell r="D733">
            <v>0</v>
          </cell>
          <cell r="E733">
            <v>697300</v>
          </cell>
        </row>
        <row r="734">
          <cell r="A734" t="str">
            <v>580232030000</v>
          </cell>
          <cell r="B734" t="str">
            <v>WILLIAM FLOYD UFSD</v>
          </cell>
          <cell r="C734">
            <v>1400446</v>
          </cell>
          <cell r="D734">
            <v>0</v>
          </cell>
          <cell r="E734">
            <v>1400446</v>
          </cell>
        </row>
        <row r="735">
          <cell r="A735" t="str">
            <v>580233020000</v>
          </cell>
          <cell r="B735" t="str">
            <v>CTR MORICHES UFSD</v>
          </cell>
          <cell r="C735">
            <v>93192</v>
          </cell>
          <cell r="D735">
            <v>0</v>
          </cell>
          <cell r="E735">
            <v>93192</v>
          </cell>
        </row>
        <row r="736">
          <cell r="A736" t="str">
            <v>580234020000</v>
          </cell>
          <cell r="B736" t="str">
            <v>EAST MORICHES UFSD</v>
          </cell>
          <cell r="C736">
            <v>27411</v>
          </cell>
          <cell r="D736">
            <v>0</v>
          </cell>
          <cell r="E736">
            <v>27411</v>
          </cell>
        </row>
        <row r="737">
          <cell r="A737" t="str">
            <v>580235060000</v>
          </cell>
          <cell r="B737" t="str">
            <v>SOUTH COUNTRY CSD</v>
          </cell>
          <cell r="C737">
            <v>568111</v>
          </cell>
          <cell r="D737">
            <v>0</v>
          </cell>
          <cell r="E737">
            <v>568111</v>
          </cell>
        </row>
        <row r="738">
          <cell r="A738" t="str">
            <v>580301020000</v>
          </cell>
          <cell r="B738" t="str">
            <v>EAST HAMPTON UFSD</v>
          </cell>
          <cell r="C738">
            <v>130907</v>
          </cell>
          <cell r="D738">
            <v>39276</v>
          </cell>
          <cell r="E738">
            <v>170183</v>
          </cell>
        </row>
        <row r="739">
          <cell r="A739" t="str">
            <v>580302080000</v>
          </cell>
          <cell r="B739" t="str">
            <v>WAINSCOTT COMN SD</v>
          </cell>
          <cell r="C739">
            <v>0</v>
          </cell>
          <cell r="D739">
            <v>0</v>
          </cell>
          <cell r="E739">
            <v>0</v>
          </cell>
        </row>
        <row r="740">
          <cell r="A740" t="str">
            <v>580302860027</v>
          </cell>
          <cell r="B740" t="str">
            <v>CDC HAMPTONS</v>
          </cell>
          <cell r="C740">
            <v>0</v>
          </cell>
          <cell r="D740">
            <v>0</v>
          </cell>
          <cell r="E740">
            <v>0</v>
          </cell>
        </row>
        <row r="741">
          <cell r="A741" t="str">
            <v>580303020000</v>
          </cell>
          <cell r="B741" t="str">
            <v>AMAGANSETT UFSD</v>
          </cell>
          <cell r="C741">
            <v>0</v>
          </cell>
          <cell r="D741">
            <v>0</v>
          </cell>
          <cell r="E741">
            <v>0</v>
          </cell>
        </row>
        <row r="742">
          <cell r="A742" t="str">
            <v>580304020000</v>
          </cell>
          <cell r="B742" t="str">
            <v>SPRINGS UFSD</v>
          </cell>
          <cell r="C742">
            <v>70374</v>
          </cell>
          <cell r="D742">
            <v>0</v>
          </cell>
          <cell r="E742">
            <v>70374</v>
          </cell>
        </row>
        <row r="743">
          <cell r="A743" t="str">
            <v>580305020000</v>
          </cell>
          <cell r="B743" t="str">
            <v>SAG HARBOR UFSD</v>
          </cell>
          <cell r="C743">
            <v>23600</v>
          </cell>
          <cell r="D743">
            <v>0</v>
          </cell>
          <cell r="E743">
            <v>23600</v>
          </cell>
        </row>
        <row r="744">
          <cell r="A744" t="str">
            <v>580306020000</v>
          </cell>
          <cell r="B744" t="str">
            <v>MONTAUK UFSD</v>
          </cell>
          <cell r="C744">
            <v>44043</v>
          </cell>
          <cell r="D744">
            <v>0</v>
          </cell>
          <cell r="E744">
            <v>44043</v>
          </cell>
        </row>
        <row r="745">
          <cell r="A745" t="str">
            <v>580401020000</v>
          </cell>
          <cell r="B745" t="str">
            <v>ELWOOD UFSD</v>
          </cell>
          <cell r="C745">
            <v>78366</v>
          </cell>
          <cell r="D745">
            <v>0</v>
          </cell>
          <cell r="E745">
            <v>78366</v>
          </cell>
        </row>
        <row r="746">
          <cell r="A746" t="str">
            <v>580402060000</v>
          </cell>
          <cell r="B746" t="str">
            <v>COLD SPRING HARBOR CSD</v>
          </cell>
          <cell r="C746">
            <v>47200</v>
          </cell>
          <cell r="D746">
            <v>0</v>
          </cell>
          <cell r="E746">
            <v>47200</v>
          </cell>
        </row>
        <row r="747">
          <cell r="A747" t="str">
            <v>580403030000</v>
          </cell>
          <cell r="B747" t="str">
            <v>HUNTINGTON UFSD</v>
          </cell>
          <cell r="C747">
            <v>459336</v>
          </cell>
          <cell r="D747">
            <v>0</v>
          </cell>
          <cell r="E747">
            <v>459336</v>
          </cell>
        </row>
        <row r="748">
          <cell r="A748" t="str">
            <v>580404030000</v>
          </cell>
          <cell r="B748" t="str">
            <v>NORTHPORT-EAST NORTHPOR</v>
          </cell>
          <cell r="C748">
            <v>177106</v>
          </cell>
          <cell r="D748">
            <v>0</v>
          </cell>
          <cell r="E748">
            <v>177106</v>
          </cell>
        </row>
        <row r="749">
          <cell r="A749" t="str">
            <v>580405060000</v>
          </cell>
          <cell r="B749" t="str">
            <v>HALF HOLLOW HILLS CSD</v>
          </cell>
          <cell r="C749">
            <v>278029</v>
          </cell>
          <cell r="D749">
            <v>73931</v>
          </cell>
          <cell r="E749">
            <v>351960</v>
          </cell>
        </row>
        <row r="750">
          <cell r="A750" t="str">
            <v>580406060000</v>
          </cell>
          <cell r="B750" t="str">
            <v>HARBORFIELDS CSD</v>
          </cell>
          <cell r="C750">
            <v>97619</v>
          </cell>
          <cell r="D750">
            <v>0</v>
          </cell>
          <cell r="E750">
            <v>97619</v>
          </cell>
        </row>
        <row r="751">
          <cell r="A751" t="str">
            <v>580410030000</v>
          </cell>
          <cell r="B751" t="str">
            <v>COMMACK UFSD</v>
          </cell>
          <cell r="C751">
            <v>162165</v>
          </cell>
          <cell r="D751">
            <v>0</v>
          </cell>
          <cell r="E751">
            <v>162165</v>
          </cell>
        </row>
        <row r="752">
          <cell r="A752" t="str">
            <v>580413030000</v>
          </cell>
          <cell r="B752" t="str">
            <v>SOUTH HUNTINGTON UFSD</v>
          </cell>
          <cell r="C752">
            <v>521875</v>
          </cell>
          <cell r="D752">
            <v>0</v>
          </cell>
          <cell r="E752">
            <v>521875</v>
          </cell>
        </row>
        <row r="753">
          <cell r="A753" t="str">
            <v>580501030000</v>
          </cell>
          <cell r="B753" t="str">
            <v>BAY SHORE UFSD</v>
          </cell>
          <cell r="C753">
            <v>753140</v>
          </cell>
          <cell r="D753">
            <v>0</v>
          </cell>
          <cell r="E753">
            <v>753140</v>
          </cell>
        </row>
        <row r="754">
          <cell r="A754" t="str">
            <v>580502020000</v>
          </cell>
          <cell r="B754" t="str">
            <v>ISLIP UFSD</v>
          </cell>
          <cell r="C754">
            <v>148013</v>
          </cell>
          <cell r="D754">
            <v>0</v>
          </cell>
          <cell r="E754">
            <v>148013</v>
          </cell>
        </row>
        <row r="755">
          <cell r="A755" t="str">
            <v>580503030000</v>
          </cell>
          <cell r="B755" t="str">
            <v>EAST ISLIP UFSD</v>
          </cell>
          <cell r="C755">
            <v>132588</v>
          </cell>
          <cell r="D755">
            <v>0</v>
          </cell>
          <cell r="E755">
            <v>132588</v>
          </cell>
        </row>
        <row r="756">
          <cell r="A756" t="str">
            <v>580504030000</v>
          </cell>
          <cell r="B756" t="str">
            <v>SAYVILLE UFSD</v>
          </cell>
          <cell r="C756">
            <v>79953</v>
          </cell>
          <cell r="D756">
            <v>0</v>
          </cell>
          <cell r="E756">
            <v>79953</v>
          </cell>
        </row>
        <row r="757">
          <cell r="A757" t="str">
            <v>580505020000</v>
          </cell>
          <cell r="B757" t="str">
            <v>BAYPORT-BLUE POINT UFSD</v>
          </cell>
          <cell r="C757">
            <v>65973</v>
          </cell>
          <cell r="D757">
            <v>0</v>
          </cell>
          <cell r="E757">
            <v>65973</v>
          </cell>
        </row>
        <row r="758">
          <cell r="A758" t="str">
            <v>580506030000</v>
          </cell>
          <cell r="B758" t="str">
            <v>HAUPPAUGE UFSD</v>
          </cell>
          <cell r="C758">
            <v>94401</v>
          </cell>
          <cell r="D758">
            <v>0</v>
          </cell>
          <cell r="E758">
            <v>94401</v>
          </cell>
        </row>
        <row r="759">
          <cell r="A759" t="str">
            <v>580507060000</v>
          </cell>
          <cell r="B759" t="str">
            <v>CONNETQUOT CSD</v>
          </cell>
          <cell r="C759">
            <v>205470</v>
          </cell>
          <cell r="D759">
            <v>0</v>
          </cell>
          <cell r="E759">
            <v>205470</v>
          </cell>
        </row>
        <row r="760">
          <cell r="A760" t="str">
            <v>580509030000</v>
          </cell>
          <cell r="B760" t="str">
            <v>WEST ISLIP UFSD</v>
          </cell>
          <cell r="C760">
            <v>230658</v>
          </cell>
          <cell r="D760">
            <v>0</v>
          </cell>
          <cell r="E760">
            <v>230658</v>
          </cell>
        </row>
        <row r="761">
          <cell r="A761" t="str">
            <v>580512030000</v>
          </cell>
          <cell r="B761" t="str">
            <v>BRENTWOOD UFSD</v>
          </cell>
          <cell r="C761">
            <v>3181034</v>
          </cell>
          <cell r="D761">
            <v>115517</v>
          </cell>
          <cell r="E761">
            <v>3296551</v>
          </cell>
        </row>
        <row r="762">
          <cell r="A762" t="str">
            <v>580513030000</v>
          </cell>
          <cell r="B762" t="str">
            <v>CENTRAL ISLIP UFSD</v>
          </cell>
          <cell r="C762">
            <v>1284936</v>
          </cell>
          <cell r="D762">
            <v>0</v>
          </cell>
          <cell r="E762">
            <v>1284936</v>
          </cell>
        </row>
        <row r="763">
          <cell r="A763" t="str">
            <v>580514020000</v>
          </cell>
          <cell r="B763" t="str">
            <v>FIRE ISLAND UFSD</v>
          </cell>
          <cell r="C763">
            <v>0</v>
          </cell>
          <cell r="D763">
            <v>0</v>
          </cell>
          <cell r="E763">
            <v>0</v>
          </cell>
        </row>
        <row r="764">
          <cell r="A764" t="str">
            <v>580601040000</v>
          </cell>
          <cell r="B764" t="str">
            <v>SHOREHAM-WADING RIVER C</v>
          </cell>
          <cell r="C764">
            <v>43290</v>
          </cell>
          <cell r="D764">
            <v>0</v>
          </cell>
          <cell r="E764">
            <v>43290</v>
          </cell>
        </row>
        <row r="765">
          <cell r="A765" t="str">
            <v>580602040000</v>
          </cell>
          <cell r="B765" t="str">
            <v>RIVERHEAD CSD</v>
          </cell>
          <cell r="C765">
            <v>571031</v>
          </cell>
          <cell r="D765">
            <v>177896</v>
          </cell>
          <cell r="E765">
            <v>748927</v>
          </cell>
        </row>
        <row r="766">
          <cell r="A766" t="str">
            <v>580602860032</v>
          </cell>
          <cell r="B766" t="str">
            <v>RIVERHEAD CS</v>
          </cell>
          <cell r="C766">
            <v>54039</v>
          </cell>
          <cell r="D766">
            <v>0</v>
          </cell>
          <cell r="E766">
            <v>54039</v>
          </cell>
        </row>
        <row r="767">
          <cell r="A767" t="str">
            <v>580603020000</v>
          </cell>
          <cell r="B767" t="str">
            <v>Little Flower UFSD</v>
          </cell>
          <cell r="C767">
            <v>53588</v>
          </cell>
          <cell r="D767">
            <v>41586</v>
          </cell>
          <cell r="E767">
            <v>95174</v>
          </cell>
        </row>
        <row r="768">
          <cell r="A768" t="str">
            <v>580701020000</v>
          </cell>
          <cell r="B768" t="str">
            <v>SHELTER ISLAND UFSD</v>
          </cell>
          <cell r="C768">
            <v>0</v>
          </cell>
          <cell r="D768">
            <v>0</v>
          </cell>
          <cell r="E768">
            <v>0</v>
          </cell>
        </row>
        <row r="769">
          <cell r="A769" t="str">
            <v>580801060000</v>
          </cell>
          <cell r="B769" t="str">
            <v>SMITHTOWN CSD</v>
          </cell>
          <cell r="C769">
            <v>245120</v>
          </cell>
          <cell r="D769">
            <v>0</v>
          </cell>
          <cell r="E769">
            <v>245120</v>
          </cell>
        </row>
        <row r="770">
          <cell r="A770" t="str">
            <v>580805060000</v>
          </cell>
          <cell r="B770" t="str">
            <v>KINGS PARK CSD</v>
          </cell>
          <cell r="C770">
            <v>122594</v>
          </cell>
          <cell r="D770">
            <v>0</v>
          </cell>
          <cell r="E770">
            <v>122594</v>
          </cell>
        </row>
        <row r="771">
          <cell r="A771" t="str">
            <v>580901020000</v>
          </cell>
          <cell r="B771" t="str">
            <v>REMSENBURG-SPEONK UFSD</v>
          </cell>
          <cell r="C771">
            <v>0</v>
          </cell>
          <cell r="D771">
            <v>0</v>
          </cell>
          <cell r="E771">
            <v>0</v>
          </cell>
        </row>
        <row r="772">
          <cell r="A772" t="str">
            <v>580902020000</v>
          </cell>
          <cell r="B772" t="str">
            <v>WESTHAMPTON BEACH UFSD</v>
          </cell>
          <cell r="C772">
            <v>60292</v>
          </cell>
          <cell r="D772">
            <v>0</v>
          </cell>
          <cell r="E772">
            <v>60292</v>
          </cell>
        </row>
        <row r="773">
          <cell r="A773" t="str">
            <v>580903020000</v>
          </cell>
          <cell r="B773" t="str">
            <v>QUOGUE UFSD</v>
          </cell>
          <cell r="C773">
            <v>0</v>
          </cell>
          <cell r="D773">
            <v>0</v>
          </cell>
          <cell r="E773">
            <v>0</v>
          </cell>
        </row>
        <row r="774">
          <cell r="A774" t="str">
            <v>580905020000</v>
          </cell>
          <cell r="B774" t="str">
            <v>HAMPTON BAYS UFSD</v>
          </cell>
          <cell r="C774">
            <v>192922</v>
          </cell>
          <cell r="D774">
            <v>0</v>
          </cell>
          <cell r="E774">
            <v>192922</v>
          </cell>
        </row>
        <row r="775">
          <cell r="A775" t="str">
            <v>580906030000</v>
          </cell>
          <cell r="B775" t="str">
            <v>SOUTHAMPTON UFSD</v>
          </cell>
          <cell r="C775">
            <v>116061</v>
          </cell>
          <cell r="D775">
            <v>0</v>
          </cell>
          <cell r="E775">
            <v>116061</v>
          </cell>
        </row>
        <row r="776">
          <cell r="A776" t="str">
            <v>580909020000</v>
          </cell>
          <cell r="B776" t="str">
            <v>BRIDGEHAMPTON UFSD</v>
          </cell>
          <cell r="C776">
            <v>20562</v>
          </cell>
          <cell r="D776">
            <v>0</v>
          </cell>
          <cell r="E776">
            <v>20562</v>
          </cell>
        </row>
        <row r="777">
          <cell r="A777" t="str">
            <v>580910080000</v>
          </cell>
          <cell r="B777" t="str">
            <v>SAGAPONACK COMN SD</v>
          </cell>
          <cell r="C777">
            <v>0</v>
          </cell>
          <cell r="D777">
            <v>0</v>
          </cell>
          <cell r="E777">
            <v>0</v>
          </cell>
        </row>
        <row r="778">
          <cell r="A778" t="str">
            <v>580912060000</v>
          </cell>
          <cell r="B778" t="str">
            <v>EASTPORT-SOUTH MANOR CSD</v>
          </cell>
          <cell r="C778">
            <v>94989</v>
          </cell>
          <cell r="D778">
            <v>0</v>
          </cell>
          <cell r="E778">
            <v>94989</v>
          </cell>
        </row>
        <row r="779">
          <cell r="A779" t="str">
            <v>580913080000</v>
          </cell>
          <cell r="B779" t="str">
            <v>TUCKAHOE COMN SD</v>
          </cell>
          <cell r="C779">
            <v>85159</v>
          </cell>
          <cell r="D779">
            <v>0</v>
          </cell>
          <cell r="E779">
            <v>85159</v>
          </cell>
        </row>
        <row r="780">
          <cell r="A780" t="str">
            <v>580917020000</v>
          </cell>
          <cell r="B780" t="str">
            <v>EAST QUOGUE UFSD</v>
          </cell>
          <cell r="C780">
            <v>59006</v>
          </cell>
          <cell r="D780">
            <v>0</v>
          </cell>
          <cell r="E780">
            <v>59006</v>
          </cell>
        </row>
        <row r="781">
          <cell r="A781" t="str">
            <v>581002020000</v>
          </cell>
          <cell r="B781" t="str">
            <v>OYSTERPONDS UFSD</v>
          </cell>
          <cell r="C781">
            <v>18878</v>
          </cell>
          <cell r="D781">
            <v>0</v>
          </cell>
          <cell r="E781">
            <v>18878</v>
          </cell>
        </row>
        <row r="782">
          <cell r="A782" t="str">
            <v>581004020000</v>
          </cell>
          <cell r="B782" t="str">
            <v>FISHERS ISLAND UFSD</v>
          </cell>
          <cell r="C782">
            <v>0</v>
          </cell>
          <cell r="D782">
            <v>0</v>
          </cell>
          <cell r="E782">
            <v>0</v>
          </cell>
        </row>
        <row r="783">
          <cell r="A783" t="str">
            <v>581005020000</v>
          </cell>
          <cell r="B783" t="str">
            <v>SOUTHOLD UFSD</v>
          </cell>
          <cell r="C783">
            <v>23854</v>
          </cell>
          <cell r="D783">
            <v>0</v>
          </cell>
          <cell r="E783">
            <v>23854</v>
          </cell>
        </row>
        <row r="784">
          <cell r="A784" t="str">
            <v>581010020000</v>
          </cell>
          <cell r="B784" t="str">
            <v>GREENPORT UFSD</v>
          </cell>
          <cell r="C784">
            <v>94984</v>
          </cell>
          <cell r="D784">
            <v>0</v>
          </cell>
          <cell r="E784">
            <v>94984</v>
          </cell>
        </row>
        <row r="785">
          <cell r="A785" t="str">
            <v>581012020000</v>
          </cell>
          <cell r="B785" t="str">
            <v>MATTITUCK-CUTCHOGUE UFS</v>
          </cell>
          <cell r="C785">
            <v>51303</v>
          </cell>
          <cell r="D785">
            <v>0</v>
          </cell>
          <cell r="E785">
            <v>51303</v>
          </cell>
        </row>
        <row r="786">
          <cell r="A786" t="str">
            <v>581015080000</v>
          </cell>
          <cell r="B786" t="str">
            <v>NEW SUFFOLK COMN SD</v>
          </cell>
          <cell r="C786">
            <v>0</v>
          </cell>
          <cell r="D786">
            <v>0</v>
          </cell>
          <cell r="E786">
            <v>0</v>
          </cell>
        </row>
        <row r="787">
          <cell r="A787" t="str">
            <v>590501060000</v>
          </cell>
          <cell r="B787" t="str">
            <v>FALLSBURG CSD</v>
          </cell>
          <cell r="C787">
            <v>594073</v>
          </cell>
          <cell r="D787">
            <v>36965</v>
          </cell>
          <cell r="E787">
            <v>631038</v>
          </cell>
        </row>
        <row r="788">
          <cell r="A788" t="str">
            <v>590801040000</v>
          </cell>
          <cell r="B788" t="str">
            <v>ELDRED CSD</v>
          </cell>
          <cell r="C788">
            <v>173355</v>
          </cell>
          <cell r="D788">
            <v>0</v>
          </cell>
          <cell r="E788">
            <v>173355</v>
          </cell>
        </row>
        <row r="789">
          <cell r="A789" t="str">
            <v>590901060000</v>
          </cell>
          <cell r="B789" t="str">
            <v>LIBERTY CSD</v>
          </cell>
          <cell r="C789">
            <v>437084</v>
          </cell>
          <cell r="D789">
            <v>0</v>
          </cell>
          <cell r="E789">
            <v>437084</v>
          </cell>
        </row>
        <row r="790">
          <cell r="A790" t="str">
            <v>591201040000</v>
          </cell>
          <cell r="B790" t="str">
            <v>TRI-VALLEY CSD</v>
          </cell>
          <cell r="C790">
            <v>259993</v>
          </cell>
          <cell r="D790">
            <v>0</v>
          </cell>
          <cell r="E790">
            <v>259993</v>
          </cell>
        </row>
        <row r="791">
          <cell r="A791" t="str">
            <v>591301040000</v>
          </cell>
          <cell r="B791" t="str">
            <v>ROSCOE CSD</v>
          </cell>
          <cell r="C791">
            <v>84801</v>
          </cell>
          <cell r="D791">
            <v>0</v>
          </cell>
          <cell r="E791">
            <v>84801</v>
          </cell>
        </row>
        <row r="792">
          <cell r="A792" t="str">
            <v>591302040000</v>
          </cell>
          <cell r="B792" t="str">
            <v>LIVINGSTON MANOR CSD</v>
          </cell>
          <cell r="C792">
            <v>174078</v>
          </cell>
          <cell r="D792">
            <v>0</v>
          </cell>
          <cell r="E792">
            <v>174078</v>
          </cell>
        </row>
        <row r="793">
          <cell r="A793" t="str">
            <v>591401060000</v>
          </cell>
          <cell r="B793" t="str">
            <v>MONTICELLO CSD</v>
          </cell>
          <cell r="C793">
            <v>1374651</v>
          </cell>
          <cell r="D793">
            <v>11552</v>
          </cell>
          <cell r="E793">
            <v>1386203</v>
          </cell>
        </row>
        <row r="794">
          <cell r="A794" t="str">
            <v>591502040000</v>
          </cell>
          <cell r="B794" t="str">
            <v>SULLIVAN WEST CSD</v>
          </cell>
          <cell r="C794">
            <v>319857</v>
          </cell>
          <cell r="D794">
            <v>0</v>
          </cell>
          <cell r="E794">
            <v>319857</v>
          </cell>
        </row>
        <row r="795">
          <cell r="A795" t="str">
            <v>600101060000</v>
          </cell>
          <cell r="B795" t="str">
            <v>WAVERLY CSD</v>
          </cell>
          <cell r="C795">
            <v>390886</v>
          </cell>
          <cell r="D795">
            <v>0</v>
          </cell>
          <cell r="E795">
            <v>390886</v>
          </cell>
        </row>
        <row r="796">
          <cell r="A796" t="str">
            <v>600301040000</v>
          </cell>
          <cell r="B796" t="str">
            <v>CANDOR CSD</v>
          </cell>
          <cell r="C796">
            <v>115391</v>
          </cell>
          <cell r="D796">
            <v>0</v>
          </cell>
          <cell r="E796">
            <v>115391</v>
          </cell>
        </row>
        <row r="797">
          <cell r="A797" t="str">
            <v>600402040000</v>
          </cell>
          <cell r="B797" t="str">
            <v>NEWARK VALLEY CSD</v>
          </cell>
          <cell r="C797">
            <v>184646</v>
          </cell>
          <cell r="D797">
            <v>0</v>
          </cell>
          <cell r="E797">
            <v>184646</v>
          </cell>
        </row>
        <row r="798">
          <cell r="A798" t="str">
            <v>600601060000</v>
          </cell>
          <cell r="B798" t="str">
            <v>OWEGO-APALACHIN CSD</v>
          </cell>
          <cell r="C798">
            <v>300954</v>
          </cell>
          <cell r="D798">
            <v>30034</v>
          </cell>
          <cell r="E798">
            <v>330988</v>
          </cell>
        </row>
        <row r="799">
          <cell r="A799" t="str">
            <v>600801040000</v>
          </cell>
          <cell r="B799" t="str">
            <v>SPENCER-VAN ETTEN CSD</v>
          </cell>
          <cell r="C799">
            <v>188121</v>
          </cell>
          <cell r="D799">
            <v>0</v>
          </cell>
          <cell r="E799">
            <v>188121</v>
          </cell>
        </row>
        <row r="800">
          <cell r="A800" t="str">
            <v>600903040000</v>
          </cell>
          <cell r="B800" t="str">
            <v>TIOGA CSD</v>
          </cell>
          <cell r="C800">
            <v>186797</v>
          </cell>
          <cell r="D800">
            <v>0</v>
          </cell>
          <cell r="E800">
            <v>186797</v>
          </cell>
        </row>
        <row r="801">
          <cell r="A801" t="str">
            <v>610301060000</v>
          </cell>
          <cell r="B801" t="str">
            <v>DRYDEN CSD</v>
          </cell>
          <cell r="C801">
            <v>417824</v>
          </cell>
          <cell r="D801">
            <v>0</v>
          </cell>
          <cell r="E801">
            <v>417824</v>
          </cell>
        </row>
        <row r="802">
          <cell r="A802" t="str">
            <v>610327020000</v>
          </cell>
          <cell r="B802" t="str">
            <v>George Jr. Republic UFSD</v>
          </cell>
          <cell r="C802">
            <v>3978</v>
          </cell>
          <cell r="D802">
            <v>328068</v>
          </cell>
          <cell r="E802">
            <v>332046</v>
          </cell>
        </row>
        <row r="803">
          <cell r="A803" t="str">
            <v>610501040000</v>
          </cell>
          <cell r="B803" t="str">
            <v>GROTON CSD</v>
          </cell>
          <cell r="C803">
            <v>168135</v>
          </cell>
          <cell r="D803">
            <v>0</v>
          </cell>
          <cell r="E803">
            <v>168135</v>
          </cell>
        </row>
        <row r="804">
          <cell r="A804" t="str">
            <v>610600010000</v>
          </cell>
          <cell r="B804" t="str">
            <v>ITHACA CITY SD</v>
          </cell>
          <cell r="C804">
            <v>756035</v>
          </cell>
          <cell r="D804">
            <v>0</v>
          </cell>
          <cell r="E804">
            <v>756035</v>
          </cell>
        </row>
        <row r="805">
          <cell r="A805" t="str">
            <v>610600860944</v>
          </cell>
          <cell r="B805" t="str">
            <v>NEW ROOTS CS</v>
          </cell>
          <cell r="C805">
            <v>37705</v>
          </cell>
          <cell r="D805">
            <v>0</v>
          </cell>
          <cell r="E805">
            <v>37705</v>
          </cell>
        </row>
        <row r="806">
          <cell r="A806" t="str">
            <v>610801040000</v>
          </cell>
          <cell r="B806" t="str">
            <v>LANSING CSD</v>
          </cell>
          <cell r="C806">
            <v>101330</v>
          </cell>
          <cell r="D806">
            <v>20793</v>
          </cell>
          <cell r="E806">
            <v>122123</v>
          </cell>
        </row>
        <row r="807">
          <cell r="A807" t="str">
            <v>610901040000</v>
          </cell>
          <cell r="B807" t="str">
            <v>NEWFIELD CSD</v>
          </cell>
          <cell r="C807">
            <v>217954</v>
          </cell>
          <cell r="D807">
            <v>0</v>
          </cell>
          <cell r="E807">
            <v>217954</v>
          </cell>
        </row>
        <row r="808">
          <cell r="A808" t="str">
            <v>611001040000</v>
          </cell>
          <cell r="B808" t="str">
            <v>TRUMANSBURG CSD</v>
          </cell>
          <cell r="C808">
            <v>178865</v>
          </cell>
          <cell r="D808">
            <v>0</v>
          </cell>
          <cell r="E808">
            <v>178865</v>
          </cell>
        </row>
        <row r="809">
          <cell r="A809" t="str">
            <v>620600010000</v>
          </cell>
          <cell r="B809" t="str">
            <v>KINGSTON CITY SD</v>
          </cell>
          <cell r="C809">
            <v>1915409</v>
          </cell>
          <cell r="D809">
            <v>140931</v>
          </cell>
          <cell r="E809">
            <v>2056340</v>
          </cell>
        </row>
        <row r="810">
          <cell r="A810" t="str">
            <v>620803040000</v>
          </cell>
          <cell r="B810" t="str">
            <v>HIGHLAND CSD</v>
          </cell>
          <cell r="C810">
            <v>179316</v>
          </cell>
          <cell r="D810">
            <v>0</v>
          </cell>
          <cell r="E810">
            <v>179316</v>
          </cell>
        </row>
        <row r="811">
          <cell r="A811" t="str">
            <v>620901060000</v>
          </cell>
          <cell r="B811" t="str">
            <v>RONDOUT VALLEY CSD</v>
          </cell>
          <cell r="C811">
            <v>535913</v>
          </cell>
          <cell r="D811">
            <v>0</v>
          </cell>
          <cell r="E811">
            <v>535913</v>
          </cell>
        </row>
        <row r="812">
          <cell r="A812" t="str">
            <v>621001060000</v>
          </cell>
          <cell r="B812" t="str">
            <v>MARLBORO CSD</v>
          </cell>
          <cell r="C812">
            <v>248283</v>
          </cell>
          <cell r="D812">
            <v>0</v>
          </cell>
          <cell r="E812">
            <v>248283</v>
          </cell>
        </row>
        <row r="813">
          <cell r="A813" t="str">
            <v>621101060000</v>
          </cell>
          <cell r="B813" t="str">
            <v>NEW PALTZ CSD</v>
          </cell>
          <cell r="C813">
            <v>203219</v>
          </cell>
          <cell r="D813">
            <v>0</v>
          </cell>
          <cell r="E813">
            <v>203219</v>
          </cell>
        </row>
        <row r="814">
          <cell r="A814" t="str">
            <v>621201060000</v>
          </cell>
          <cell r="B814" t="str">
            <v>ONTEORA CSD</v>
          </cell>
          <cell r="C814">
            <v>262473</v>
          </cell>
          <cell r="D814">
            <v>0</v>
          </cell>
          <cell r="E814">
            <v>262473</v>
          </cell>
        </row>
        <row r="815">
          <cell r="A815" t="str">
            <v>621601060000</v>
          </cell>
          <cell r="B815" t="str">
            <v>SAUGERTIES CSD</v>
          </cell>
          <cell r="C815">
            <v>373615</v>
          </cell>
          <cell r="D815">
            <v>0</v>
          </cell>
          <cell r="E815">
            <v>373615</v>
          </cell>
        </row>
        <row r="816">
          <cell r="A816" t="str">
            <v>621801060000</v>
          </cell>
          <cell r="B816" t="str">
            <v>WALLKILL CSD</v>
          </cell>
          <cell r="C816">
            <v>334079</v>
          </cell>
          <cell r="D816">
            <v>0</v>
          </cell>
          <cell r="E816">
            <v>334079</v>
          </cell>
        </row>
        <row r="817">
          <cell r="A817" t="str">
            <v>622002060000</v>
          </cell>
          <cell r="B817" t="str">
            <v>ELLENVILLE CSD</v>
          </cell>
          <cell r="C817">
            <v>702028</v>
          </cell>
          <cell r="D817">
            <v>0</v>
          </cell>
          <cell r="E817">
            <v>702028</v>
          </cell>
        </row>
        <row r="818">
          <cell r="A818" t="str">
            <v>630101040000</v>
          </cell>
          <cell r="B818" t="str">
            <v>BOLTON CSD</v>
          </cell>
          <cell r="C818">
            <v>18780</v>
          </cell>
          <cell r="D818">
            <v>0</v>
          </cell>
          <cell r="E818">
            <v>18780</v>
          </cell>
        </row>
        <row r="819">
          <cell r="A819" t="str">
            <v>630202040000</v>
          </cell>
          <cell r="B819" t="str">
            <v>NORTH WARREN CSD</v>
          </cell>
          <cell r="C819">
            <v>150130</v>
          </cell>
          <cell r="D819">
            <v>0</v>
          </cell>
          <cell r="E819">
            <v>150130</v>
          </cell>
        </row>
        <row r="820">
          <cell r="A820" t="str">
            <v>630300010000</v>
          </cell>
          <cell r="B820" t="str">
            <v>GLENS FALLS CITY SD</v>
          </cell>
          <cell r="C820">
            <v>456902</v>
          </cell>
          <cell r="D820">
            <v>0</v>
          </cell>
          <cell r="E820">
            <v>456902</v>
          </cell>
        </row>
        <row r="821">
          <cell r="A821" t="str">
            <v>630601040000</v>
          </cell>
          <cell r="B821" t="str">
            <v>JOHNSBURG CSD</v>
          </cell>
          <cell r="C821">
            <v>95958</v>
          </cell>
          <cell r="D821">
            <v>0</v>
          </cell>
          <cell r="E821">
            <v>95958</v>
          </cell>
        </row>
        <row r="822">
          <cell r="A822" t="str">
            <v>630701040000</v>
          </cell>
          <cell r="B822" t="str">
            <v>LAKE GEORGE CSD</v>
          </cell>
          <cell r="C822">
            <v>105274</v>
          </cell>
          <cell r="D822">
            <v>39276</v>
          </cell>
          <cell r="E822">
            <v>144550</v>
          </cell>
        </row>
        <row r="823">
          <cell r="A823" t="str">
            <v>630801040000</v>
          </cell>
          <cell r="B823" t="str">
            <v>HADLEY-LUZERNE CSD</v>
          </cell>
          <cell r="C823">
            <v>260273</v>
          </cell>
          <cell r="D823">
            <v>0</v>
          </cell>
          <cell r="E823">
            <v>260273</v>
          </cell>
        </row>
        <row r="824">
          <cell r="A824" t="str">
            <v>630902030000</v>
          </cell>
          <cell r="B824" t="str">
            <v>QUEENSBURY UFSD</v>
          </cell>
          <cell r="C824">
            <v>375490</v>
          </cell>
          <cell r="D824">
            <v>0</v>
          </cell>
          <cell r="E824">
            <v>375490</v>
          </cell>
        </row>
        <row r="825">
          <cell r="A825" t="str">
            <v>630918080000</v>
          </cell>
          <cell r="B825" t="str">
            <v>GLENS FALLS COMN SD</v>
          </cell>
          <cell r="C825">
            <v>103021</v>
          </cell>
          <cell r="D825">
            <v>0</v>
          </cell>
          <cell r="E825">
            <v>103021</v>
          </cell>
        </row>
        <row r="826">
          <cell r="A826" t="str">
            <v>631201040000</v>
          </cell>
          <cell r="B826" t="str">
            <v>WARRENSBURG CSD</v>
          </cell>
          <cell r="C826">
            <v>252334</v>
          </cell>
          <cell r="D826">
            <v>0</v>
          </cell>
          <cell r="E826">
            <v>252334</v>
          </cell>
        </row>
        <row r="827">
          <cell r="A827" t="str">
            <v>640101040000</v>
          </cell>
          <cell r="B827" t="str">
            <v>ARGYLE CSD</v>
          </cell>
          <cell r="C827">
            <v>110464</v>
          </cell>
          <cell r="D827">
            <v>0</v>
          </cell>
          <cell r="E827">
            <v>110464</v>
          </cell>
        </row>
        <row r="828">
          <cell r="A828" t="str">
            <v>640502040000</v>
          </cell>
          <cell r="B828" t="str">
            <v>FORT ANN CSD</v>
          </cell>
          <cell r="C828">
            <v>53781</v>
          </cell>
          <cell r="D828">
            <v>0</v>
          </cell>
          <cell r="E828">
            <v>53781</v>
          </cell>
        </row>
        <row r="829">
          <cell r="A829" t="str">
            <v>640601020000</v>
          </cell>
          <cell r="B829" t="str">
            <v>FORT EDWARD UFSD</v>
          </cell>
          <cell r="C829">
            <v>131405</v>
          </cell>
          <cell r="D829">
            <v>0</v>
          </cell>
          <cell r="E829">
            <v>131405</v>
          </cell>
        </row>
        <row r="830">
          <cell r="A830" t="str">
            <v>640701040000</v>
          </cell>
          <cell r="B830" t="str">
            <v>GRANVILLE CSD</v>
          </cell>
          <cell r="C830">
            <v>290337</v>
          </cell>
          <cell r="D830">
            <v>0</v>
          </cell>
          <cell r="E830">
            <v>290337</v>
          </cell>
        </row>
        <row r="831">
          <cell r="A831" t="str">
            <v>640801040000</v>
          </cell>
          <cell r="B831" t="str">
            <v>GREENWICH CSD</v>
          </cell>
          <cell r="C831">
            <v>179396</v>
          </cell>
          <cell r="D831">
            <v>0</v>
          </cell>
          <cell r="E831">
            <v>179396</v>
          </cell>
        </row>
        <row r="832">
          <cell r="A832" t="str">
            <v>641001040000</v>
          </cell>
          <cell r="B832" t="str">
            <v>HARTFORD CSD</v>
          </cell>
          <cell r="C832">
            <v>101158</v>
          </cell>
          <cell r="D832">
            <v>0</v>
          </cell>
          <cell r="E832">
            <v>101158</v>
          </cell>
        </row>
        <row r="833">
          <cell r="A833" t="str">
            <v>641301060000</v>
          </cell>
          <cell r="B833" t="str">
            <v>HUDSON FALLS CSD</v>
          </cell>
          <cell r="C833">
            <v>667855</v>
          </cell>
          <cell r="D833">
            <v>18483</v>
          </cell>
          <cell r="E833">
            <v>686338</v>
          </cell>
        </row>
        <row r="834">
          <cell r="A834" t="str">
            <v>641401040000</v>
          </cell>
          <cell r="B834" t="str">
            <v>PUTNAM CSD</v>
          </cell>
          <cell r="C834">
            <v>13206</v>
          </cell>
          <cell r="D834">
            <v>0</v>
          </cell>
          <cell r="E834">
            <v>13206</v>
          </cell>
        </row>
        <row r="835">
          <cell r="A835" t="str">
            <v>641501040000</v>
          </cell>
          <cell r="B835" t="str">
            <v>SALEM CSD</v>
          </cell>
          <cell r="C835">
            <v>89372</v>
          </cell>
          <cell r="D835">
            <v>0</v>
          </cell>
          <cell r="E835">
            <v>89372</v>
          </cell>
        </row>
        <row r="836">
          <cell r="A836" t="str">
            <v>641610040000</v>
          </cell>
          <cell r="B836" t="str">
            <v>CAMBRIDGE CSD</v>
          </cell>
          <cell r="C836">
            <v>152231</v>
          </cell>
          <cell r="D836">
            <v>0</v>
          </cell>
          <cell r="E836">
            <v>152231</v>
          </cell>
        </row>
        <row r="837">
          <cell r="A837" t="str">
            <v>641701060000</v>
          </cell>
          <cell r="B837" t="str">
            <v>WHITEHALL CSD</v>
          </cell>
          <cell r="C837">
            <v>180425</v>
          </cell>
          <cell r="D837">
            <v>0</v>
          </cell>
          <cell r="E837">
            <v>180425</v>
          </cell>
        </row>
        <row r="838">
          <cell r="A838" t="str">
            <v>650101060000</v>
          </cell>
          <cell r="B838" t="str">
            <v>NEWARK CSD</v>
          </cell>
          <cell r="C838">
            <v>593615</v>
          </cell>
          <cell r="D838">
            <v>0</v>
          </cell>
          <cell r="E838">
            <v>593615</v>
          </cell>
        </row>
        <row r="839">
          <cell r="A839" t="str">
            <v>650301040000</v>
          </cell>
          <cell r="B839" t="str">
            <v>CLYDE-SAVANNAH CSD</v>
          </cell>
          <cell r="C839">
            <v>254456</v>
          </cell>
          <cell r="D839">
            <v>0</v>
          </cell>
          <cell r="E839">
            <v>254456</v>
          </cell>
        </row>
        <row r="840">
          <cell r="A840" t="str">
            <v>650501040000</v>
          </cell>
          <cell r="B840" t="str">
            <v>LYONS CSD</v>
          </cell>
          <cell r="C840">
            <v>243129</v>
          </cell>
          <cell r="D840">
            <v>16172</v>
          </cell>
          <cell r="E840">
            <v>259301</v>
          </cell>
        </row>
        <row r="841">
          <cell r="A841" t="str">
            <v>650701040000</v>
          </cell>
          <cell r="B841" t="str">
            <v>MARION CSD</v>
          </cell>
          <cell r="C841">
            <v>117555</v>
          </cell>
          <cell r="D841">
            <v>0</v>
          </cell>
          <cell r="E841">
            <v>117555</v>
          </cell>
        </row>
        <row r="842">
          <cell r="A842" t="str">
            <v>650801060000</v>
          </cell>
          <cell r="B842" t="str">
            <v>WAYNE CSD</v>
          </cell>
          <cell r="C842">
            <v>215133</v>
          </cell>
          <cell r="D842">
            <v>0</v>
          </cell>
          <cell r="E842">
            <v>215133</v>
          </cell>
        </row>
        <row r="843">
          <cell r="A843" t="str">
            <v>650901060000</v>
          </cell>
          <cell r="B843" t="str">
            <v>PALMYRA-MACEDON CSD</v>
          </cell>
          <cell r="C843">
            <v>257463</v>
          </cell>
          <cell r="D843">
            <v>0</v>
          </cell>
          <cell r="E843">
            <v>257463</v>
          </cell>
        </row>
        <row r="844">
          <cell r="A844" t="str">
            <v>650902040000</v>
          </cell>
          <cell r="B844" t="str">
            <v>GANANDA CSD</v>
          </cell>
          <cell r="C844">
            <v>68201</v>
          </cell>
          <cell r="D844">
            <v>0</v>
          </cell>
          <cell r="E844">
            <v>68201</v>
          </cell>
        </row>
        <row r="845">
          <cell r="A845" t="str">
            <v>651201060000</v>
          </cell>
          <cell r="B845" t="str">
            <v>SODUS CSD</v>
          </cell>
          <cell r="C845">
            <v>330403</v>
          </cell>
          <cell r="D845">
            <v>0</v>
          </cell>
          <cell r="E845">
            <v>330403</v>
          </cell>
        </row>
        <row r="846">
          <cell r="A846" t="str">
            <v>651402040000</v>
          </cell>
          <cell r="B846" t="str">
            <v>WILLIAMSON CSD</v>
          </cell>
          <cell r="C846">
            <v>105346</v>
          </cell>
          <cell r="D846">
            <v>20793</v>
          </cell>
          <cell r="E846">
            <v>126139</v>
          </cell>
        </row>
        <row r="847">
          <cell r="A847" t="str">
            <v>651501060000</v>
          </cell>
          <cell r="B847" t="str">
            <v>NORTH ROSE-WOLCOTT CSD</v>
          </cell>
          <cell r="C847">
            <v>319855</v>
          </cell>
          <cell r="D847">
            <v>0</v>
          </cell>
          <cell r="E847">
            <v>319855</v>
          </cell>
        </row>
        <row r="848">
          <cell r="A848" t="str">
            <v>651503040000</v>
          </cell>
          <cell r="B848" t="str">
            <v>RED CREEK CSD</v>
          </cell>
          <cell r="C848">
            <v>230552</v>
          </cell>
          <cell r="D848">
            <v>0</v>
          </cell>
          <cell r="E848">
            <v>230552</v>
          </cell>
        </row>
        <row r="849">
          <cell r="A849" t="str">
            <v>660101030000</v>
          </cell>
          <cell r="B849" t="str">
            <v>KATONAH-LEWISBORO UFSD</v>
          </cell>
          <cell r="C849">
            <v>95780</v>
          </cell>
          <cell r="D849">
            <v>0</v>
          </cell>
          <cell r="E849">
            <v>95780</v>
          </cell>
        </row>
        <row r="850">
          <cell r="A850" t="str">
            <v>660102060000</v>
          </cell>
          <cell r="B850" t="str">
            <v>BEDFORD CSD</v>
          </cell>
          <cell r="C850">
            <v>414230</v>
          </cell>
          <cell r="D850">
            <v>0</v>
          </cell>
          <cell r="E850">
            <v>414230</v>
          </cell>
        </row>
        <row r="851">
          <cell r="A851" t="str">
            <v>660202030000</v>
          </cell>
          <cell r="B851" t="str">
            <v>CROTON-HARMON UFSD</v>
          </cell>
          <cell r="C851">
            <v>41509</v>
          </cell>
          <cell r="D851">
            <v>0</v>
          </cell>
          <cell r="E851">
            <v>41509</v>
          </cell>
        </row>
        <row r="852">
          <cell r="A852" t="str">
            <v>660203060000</v>
          </cell>
          <cell r="B852" t="str">
            <v>HENDRICK HUDSON CSD</v>
          </cell>
          <cell r="C852">
            <v>167040</v>
          </cell>
          <cell r="D852">
            <v>0</v>
          </cell>
          <cell r="E852">
            <v>167040</v>
          </cell>
        </row>
        <row r="853">
          <cell r="A853" t="str">
            <v>660301030000</v>
          </cell>
          <cell r="B853" t="str">
            <v>EASTCHESTER UFSD</v>
          </cell>
          <cell r="C853">
            <v>144066</v>
          </cell>
          <cell r="D853">
            <v>0</v>
          </cell>
          <cell r="E853">
            <v>144066</v>
          </cell>
        </row>
        <row r="854">
          <cell r="A854" t="str">
            <v>660302030000</v>
          </cell>
          <cell r="B854" t="str">
            <v>TUCKAHOE UFSD</v>
          </cell>
          <cell r="C854">
            <v>80223</v>
          </cell>
          <cell r="D854">
            <v>0</v>
          </cell>
          <cell r="E854">
            <v>80223</v>
          </cell>
        </row>
        <row r="855">
          <cell r="A855" t="str">
            <v>660303030000</v>
          </cell>
          <cell r="B855" t="str">
            <v>BRONXVILLE UFSD</v>
          </cell>
          <cell r="C855">
            <v>26593</v>
          </cell>
          <cell r="D855">
            <v>0</v>
          </cell>
          <cell r="E855">
            <v>26593</v>
          </cell>
        </row>
        <row r="856">
          <cell r="A856" t="str">
            <v>660401030000</v>
          </cell>
          <cell r="B856" t="str">
            <v>UFSD - TARRYTOWNS</v>
          </cell>
          <cell r="C856">
            <v>339474</v>
          </cell>
          <cell r="D856">
            <v>0</v>
          </cell>
          <cell r="E856">
            <v>339474</v>
          </cell>
        </row>
        <row r="857">
          <cell r="A857" t="str">
            <v>660402020000</v>
          </cell>
          <cell r="B857" t="str">
            <v>IRVINGTON UFSD</v>
          </cell>
          <cell r="C857">
            <v>82812</v>
          </cell>
          <cell r="D857">
            <v>0</v>
          </cell>
          <cell r="E857">
            <v>82812</v>
          </cell>
        </row>
        <row r="858">
          <cell r="A858" t="str">
            <v>660403030000</v>
          </cell>
          <cell r="B858" t="str">
            <v>DOBBS FERRY UFSD</v>
          </cell>
          <cell r="C858">
            <v>97343</v>
          </cell>
          <cell r="D858">
            <v>0</v>
          </cell>
          <cell r="E858">
            <v>97343</v>
          </cell>
        </row>
        <row r="859">
          <cell r="A859" t="str">
            <v>660404030000</v>
          </cell>
          <cell r="B859" t="str">
            <v>HASTINGS-ON-HUDSON UFSD</v>
          </cell>
          <cell r="C859">
            <v>45037</v>
          </cell>
          <cell r="D859">
            <v>0</v>
          </cell>
          <cell r="E859">
            <v>45037</v>
          </cell>
        </row>
        <row r="860">
          <cell r="A860" t="str">
            <v>660405030000</v>
          </cell>
          <cell r="B860" t="str">
            <v>ARDSLEY UFSD</v>
          </cell>
          <cell r="C860">
            <v>48286</v>
          </cell>
          <cell r="D860">
            <v>0</v>
          </cell>
          <cell r="E860">
            <v>48286</v>
          </cell>
        </row>
        <row r="861">
          <cell r="A861" t="str">
            <v>660406030000</v>
          </cell>
          <cell r="B861" t="str">
            <v>EDGEMONT UFSD</v>
          </cell>
          <cell r="C861">
            <v>71266</v>
          </cell>
          <cell r="D861">
            <v>0</v>
          </cell>
          <cell r="E861">
            <v>71266</v>
          </cell>
        </row>
        <row r="862">
          <cell r="A862" t="str">
            <v>660407060000</v>
          </cell>
          <cell r="B862" t="str">
            <v>GREENBURGH CSD</v>
          </cell>
          <cell r="C862">
            <v>248088</v>
          </cell>
          <cell r="D862">
            <v>0</v>
          </cell>
          <cell r="E862">
            <v>248088</v>
          </cell>
        </row>
        <row r="863">
          <cell r="A863" t="str">
            <v>660409020000</v>
          </cell>
          <cell r="B863" t="str">
            <v>ELMSFORD UFSD</v>
          </cell>
          <cell r="C863">
            <v>141010</v>
          </cell>
          <cell r="D863">
            <v>0</v>
          </cell>
          <cell r="E863">
            <v>141010</v>
          </cell>
        </row>
        <row r="864">
          <cell r="A864" t="str">
            <v>660410020000</v>
          </cell>
          <cell r="B864" t="str">
            <v>Greenburgh-Graham UFSD</v>
          </cell>
          <cell r="C864">
            <v>11596</v>
          </cell>
          <cell r="D864">
            <v>381206</v>
          </cell>
          <cell r="E864">
            <v>392802</v>
          </cell>
        </row>
        <row r="865">
          <cell r="A865" t="str">
            <v>660411020000</v>
          </cell>
          <cell r="B865" t="str">
            <v>Greenburgh-Eleven UFSD</v>
          </cell>
          <cell r="C865">
            <v>136959</v>
          </cell>
          <cell r="D865">
            <v>538309</v>
          </cell>
          <cell r="E865">
            <v>675268</v>
          </cell>
        </row>
        <row r="866">
          <cell r="A866" t="str">
            <v>660412020000</v>
          </cell>
          <cell r="B866" t="str">
            <v>Greenburgh-North Castle UFSD</v>
          </cell>
          <cell r="C866">
            <v>87156</v>
          </cell>
          <cell r="D866">
            <v>0</v>
          </cell>
          <cell r="E866">
            <v>87156</v>
          </cell>
        </row>
        <row r="867">
          <cell r="A867" t="str">
            <v>660501060000</v>
          </cell>
          <cell r="B867" t="str">
            <v>HARRISON CSD</v>
          </cell>
          <cell r="C867">
            <v>219164</v>
          </cell>
          <cell r="D867">
            <v>0</v>
          </cell>
          <cell r="E867">
            <v>219164</v>
          </cell>
        </row>
        <row r="868">
          <cell r="A868" t="str">
            <v>660701030000</v>
          </cell>
          <cell r="B868" t="str">
            <v>MAMARONECK UFSD</v>
          </cell>
          <cell r="C868">
            <v>314601</v>
          </cell>
          <cell r="D868">
            <v>0</v>
          </cell>
          <cell r="E868">
            <v>314601</v>
          </cell>
        </row>
        <row r="869">
          <cell r="A869" t="str">
            <v>660801060000</v>
          </cell>
          <cell r="B869" t="str">
            <v>MT PLEASANT CSD</v>
          </cell>
          <cell r="C869">
            <v>70450</v>
          </cell>
          <cell r="D869">
            <v>0</v>
          </cell>
          <cell r="E869">
            <v>70450</v>
          </cell>
        </row>
        <row r="870">
          <cell r="A870" t="str">
            <v>660802040000</v>
          </cell>
          <cell r="B870" t="str">
            <v>POCANTICO HILLS CSD</v>
          </cell>
          <cell r="C870">
            <v>33974</v>
          </cell>
          <cell r="D870">
            <v>267999</v>
          </cell>
          <cell r="E870">
            <v>301973</v>
          </cell>
        </row>
        <row r="871">
          <cell r="A871" t="str">
            <v>660803020000</v>
          </cell>
          <cell r="B871" t="str">
            <v>Hawthorne-Cedar Knolls UFSD</v>
          </cell>
          <cell r="C871">
            <v>141642</v>
          </cell>
          <cell r="D871">
            <v>388137</v>
          </cell>
          <cell r="E871">
            <v>529779</v>
          </cell>
        </row>
        <row r="872">
          <cell r="A872" t="str">
            <v>660804020000</v>
          </cell>
          <cell r="B872" t="str">
            <v>Mt.Pleasant-Cottage School UFSD</v>
          </cell>
          <cell r="C872">
            <v>68585</v>
          </cell>
          <cell r="D872">
            <v>471309</v>
          </cell>
          <cell r="E872">
            <v>539894</v>
          </cell>
        </row>
        <row r="873">
          <cell r="A873" t="str">
            <v>660805030000</v>
          </cell>
          <cell r="B873" t="str">
            <v>VALHALLA UFSD</v>
          </cell>
          <cell r="C873">
            <v>87856</v>
          </cell>
          <cell r="D873">
            <v>0</v>
          </cell>
          <cell r="E873">
            <v>87856</v>
          </cell>
        </row>
        <row r="874">
          <cell r="A874" t="str">
            <v>660806020000</v>
          </cell>
          <cell r="B874" t="str">
            <v>Mt.Pleasant-Blythedale UFSD</v>
          </cell>
          <cell r="C874">
            <v>44729</v>
          </cell>
          <cell r="D874">
            <v>0</v>
          </cell>
          <cell r="E874">
            <v>44729</v>
          </cell>
        </row>
        <row r="875">
          <cell r="A875" t="str">
            <v>660809030000</v>
          </cell>
          <cell r="B875" t="str">
            <v>PLEASANTVILLE UFSD</v>
          </cell>
          <cell r="C875">
            <v>80215</v>
          </cell>
          <cell r="D875">
            <v>0</v>
          </cell>
          <cell r="E875">
            <v>80215</v>
          </cell>
        </row>
        <row r="876">
          <cell r="A876" t="str">
            <v>660900010000</v>
          </cell>
          <cell r="B876" t="str">
            <v>MT VERNON </v>
          </cell>
          <cell r="C876">
            <v>2782236</v>
          </cell>
          <cell r="D876">
            <v>27724</v>
          </cell>
          <cell r="E876">
            <v>2809960</v>
          </cell>
        </row>
        <row r="877">
          <cell r="A877" t="str">
            <v>660900861000</v>
          </cell>
          <cell r="B877" t="str">
            <v>AMANI PUBLIC CS</v>
          </cell>
          <cell r="C877">
            <v>49194</v>
          </cell>
          <cell r="D877">
            <v>0</v>
          </cell>
          <cell r="E877">
            <v>49194</v>
          </cell>
        </row>
        <row r="878">
          <cell r="A878" t="str">
            <v>661004060000</v>
          </cell>
          <cell r="B878" t="str">
            <v>CHAPPAQUA CSD</v>
          </cell>
          <cell r="C878">
            <v>63528</v>
          </cell>
          <cell r="D878">
            <v>0</v>
          </cell>
          <cell r="E878">
            <v>63528</v>
          </cell>
        </row>
        <row r="879">
          <cell r="A879" t="str">
            <v>661100010000</v>
          </cell>
          <cell r="B879" t="str">
            <v>NEW ROCHELLE CITY SD</v>
          </cell>
          <cell r="C879">
            <v>1864802</v>
          </cell>
          <cell r="D879">
            <v>0</v>
          </cell>
          <cell r="E879">
            <v>1864802</v>
          </cell>
        </row>
        <row r="880">
          <cell r="A880" t="str">
            <v>661201060000</v>
          </cell>
          <cell r="B880" t="str">
            <v>BYRAM HILLS CSD</v>
          </cell>
          <cell r="C880">
            <v>56202</v>
          </cell>
          <cell r="D880">
            <v>0</v>
          </cell>
          <cell r="E880">
            <v>56202</v>
          </cell>
        </row>
        <row r="881">
          <cell r="A881" t="str">
            <v>661301040000</v>
          </cell>
          <cell r="B881" t="str">
            <v>NORTH SALEM CSD</v>
          </cell>
          <cell r="C881">
            <v>35937</v>
          </cell>
          <cell r="D881">
            <v>0</v>
          </cell>
          <cell r="E881">
            <v>35937</v>
          </cell>
        </row>
        <row r="882">
          <cell r="A882" t="str">
            <v>661401030000</v>
          </cell>
          <cell r="B882" t="str">
            <v>OSSINING UFSD</v>
          </cell>
          <cell r="C882">
            <v>566420</v>
          </cell>
          <cell r="D882">
            <v>0</v>
          </cell>
          <cell r="E882">
            <v>566420</v>
          </cell>
        </row>
        <row r="883">
          <cell r="A883" t="str">
            <v>661402020000</v>
          </cell>
          <cell r="B883" t="str">
            <v>BRIARCLIFF MANOR UFSD</v>
          </cell>
          <cell r="C883">
            <v>110068</v>
          </cell>
          <cell r="D883">
            <v>0</v>
          </cell>
          <cell r="E883">
            <v>110068</v>
          </cell>
        </row>
        <row r="884">
          <cell r="A884" t="str">
            <v>661500010000</v>
          </cell>
          <cell r="B884" t="str">
            <v>PEEKSKILL CITY SD</v>
          </cell>
          <cell r="C884">
            <v>718349</v>
          </cell>
          <cell r="D884">
            <v>0</v>
          </cell>
          <cell r="E884">
            <v>718349</v>
          </cell>
        </row>
        <row r="885">
          <cell r="A885" t="str">
            <v>661601030000</v>
          </cell>
          <cell r="B885" t="str">
            <v>PELHAM UFSD</v>
          </cell>
          <cell r="C885">
            <v>78059</v>
          </cell>
          <cell r="D885">
            <v>0</v>
          </cell>
          <cell r="E885">
            <v>78059</v>
          </cell>
        </row>
        <row r="886">
          <cell r="A886" t="str">
            <v>661800010000</v>
          </cell>
          <cell r="B886" t="str">
            <v>RYE CITY SD</v>
          </cell>
          <cell r="C886">
            <v>63828</v>
          </cell>
          <cell r="D886">
            <v>0</v>
          </cell>
          <cell r="E886">
            <v>63828</v>
          </cell>
        </row>
        <row r="887">
          <cell r="A887" t="str">
            <v>661901030000</v>
          </cell>
          <cell r="B887" t="str">
            <v>RYE NECK UFSD</v>
          </cell>
          <cell r="C887">
            <v>95875</v>
          </cell>
          <cell r="D887">
            <v>0</v>
          </cell>
          <cell r="E887">
            <v>95875</v>
          </cell>
        </row>
        <row r="888">
          <cell r="A888" t="str">
            <v>661904030000</v>
          </cell>
          <cell r="B888" t="str">
            <v>PORT CHESTER-RYE UFSD</v>
          </cell>
          <cell r="C888">
            <v>1146153</v>
          </cell>
          <cell r="D888">
            <v>0</v>
          </cell>
          <cell r="E888">
            <v>1146153</v>
          </cell>
        </row>
        <row r="889">
          <cell r="A889" t="str">
            <v>661905020000</v>
          </cell>
          <cell r="B889" t="str">
            <v>BLIND BROOK-RYE UFSD</v>
          </cell>
          <cell r="C889">
            <v>33871</v>
          </cell>
          <cell r="D889">
            <v>0</v>
          </cell>
          <cell r="E889">
            <v>33871</v>
          </cell>
        </row>
        <row r="890">
          <cell r="A890" t="str">
            <v>662001030000</v>
          </cell>
          <cell r="B890" t="str">
            <v>SCARSDALE UFSD</v>
          </cell>
          <cell r="C890">
            <v>95471</v>
          </cell>
          <cell r="D890">
            <v>0</v>
          </cell>
          <cell r="E890">
            <v>95471</v>
          </cell>
        </row>
        <row r="891">
          <cell r="A891" t="str">
            <v>662101060000</v>
          </cell>
          <cell r="B891" t="str">
            <v>SOMERS CSD</v>
          </cell>
          <cell r="C891">
            <v>54004</v>
          </cell>
          <cell r="D891">
            <v>286482</v>
          </cell>
          <cell r="E891">
            <v>340486</v>
          </cell>
        </row>
        <row r="892">
          <cell r="A892" t="str">
            <v>662200010000</v>
          </cell>
          <cell r="B892" t="str">
            <v>WHITE PLAINS CITY SD</v>
          </cell>
          <cell r="C892">
            <v>1125614</v>
          </cell>
          <cell r="D892">
            <v>32345</v>
          </cell>
          <cell r="E892">
            <v>1157959</v>
          </cell>
        </row>
        <row r="893">
          <cell r="A893" t="str">
            <v>662300010000</v>
          </cell>
          <cell r="B893" t="str">
            <v>YONKERS CITY SD</v>
          </cell>
          <cell r="C893">
            <v>9935534</v>
          </cell>
          <cell r="D893">
            <v>11552</v>
          </cell>
          <cell r="E893">
            <v>9947086</v>
          </cell>
        </row>
        <row r="894">
          <cell r="A894" t="str">
            <v>662300860862</v>
          </cell>
          <cell r="B894" t="str">
            <v>CS OF EDUCATIONAL EXCELLENCE</v>
          </cell>
          <cell r="C894">
            <v>299193</v>
          </cell>
          <cell r="D894">
            <v>0</v>
          </cell>
          <cell r="E894">
            <v>299193</v>
          </cell>
        </row>
        <row r="895">
          <cell r="A895" t="str">
            <v>662401060000</v>
          </cell>
          <cell r="B895" t="str">
            <v>LAKELAND CSD</v>
          </cell>
          <cell r="C895">
            <v>285832</v>
          </cell>
          <cell r="D895">
            <v>189448</v>
          </cell>
          <cell r="E895">
            <v>475280</v>
          </cell>
        </row>
        <row r="896">
          <cell r="A896" t="str">
            <v>662402060000</v>
          </cell>
          <cell r="B896" t="str">
            <v>YORKTOWN CSD</v>
          </cell>
          <cell r="C896">
            <v>126603</v>
          </cell>
          <cell r="D896">
            <v>0</v>
          </cell>
          <cell r="E896">
            <v>126603</v>
          </cell>
        </row>
        <row r="897">
          <cell r="A897" t="str">
            <v>670201060000</v>
          </cell>
          <cell r="B897" t="str">
            <v>ATTICA CSD</v>
          </cell>
          <cell r="C897">
            <v>195648</v>
          </cell>
          <cell r="D897">
            <v>0</v>
          </cell>
          <cell r="E897">
            <v>195648</v>
          </cell>
        </row>
        <row r="898">
          <cell r="A898" t="str">
            <v>670401040000</v>
          </cell>
          <cell r="B898" t="str">
            <v>LETCHWORTH CSD</v>
          </cell>
          <cell r="C898">
            <v>155179</v>
          </cell>
          <cell r="D898">
            <v>0</v>
          </cell>
          <cell r="E898">
            <v>155179</v>
          </cell>
        </row>
        <row r="899">
          <cell r="A899" t="str">
            <v>671002040000</v>
          </cell>
          <cell r="B899" t="str">
            <v>WYOMING CSD</v>
          </cell>
          <cell r="C899">
            <v>33545</v>
          </cell>
          <cell r="D899">
            <v>0</v>
          </cell>
          <cell r="E899">
            <v>33545</v>
          </cell>
        </row>
        <row r="900">
          <cell r="A900" t="str">
            <v>671201060000</v>
          </cell>
          <cell r="B900" t="str">
            <v>PERRY CSD</v>
          </cell>
          <cell r="C900">
            <v>180235</v>
          </cell>
          <cell r="D900">
            <v>0</v>
          </cell>
          <cell r="E900">
            <v>180235</v>
          </cell>
        </row>
        <row r="901">
          <cell r="A901" t="str">
            <v>671501040000</v>
          </cell>
          <cell r="B901" t="str">
            <v>WARSAW CSD</v>
          </cell>
          <cell r="C901">
            <v>185092</v>
          </cell>
          <cell r="D901">
            <v>18483</v>
          </cell>
          <cell r="E901">
            <v>203575</v>
          </cell>
        </row>
        <row r="902">
          <cell r="A902" t="str">
            <v>680601060000</v>
          </cell>
          <cell r="B902" t="str">
            <v>PENN YAN CSD</v>
          </cell>
          <cell r="C902">
            <v>634435</v>
          </cell>
          <cell r="D902">
            <v>20793</v>
          </cell>
          <cell r="E902">
            <v>655228</v>
          </cell>
        </row>
        <row r="903">
          <cell r="A903" t="str">
            <v>680801040000</v>
          </cell>
          <cell r="B903" t="str">
            <v>DUNDEE CSD</v>
          </cell>
          <cell r="C903">
            <v>455631</v>
          </cell>
          <cell r="D903">
            <v>0</v>
          </cell>
          <cell r="E903">
            <v>455631</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PCoverPage"/>
      <sheetName val="SchoolLeadershipTeam"/>
      <sheetName val="SchoolInfoSheet(1)"/>
      <sheetName val="SchoolInfoSheet(2)"/>
      <sheetName val="SCEPOverview"/>
      <sheetName val="Prioritized Funding Matrix"/>
      <sheetName val="Tier 1 Prioritized Activities"/>
      <sheetName val="Tier 2 Fed-State Activities"/>
      <sheetName val="Tier 2 Allowable Activities"/>
      <sheetName val="Tenet Template Exemplar"/>
      <sheetName val="Tenet 2"/>
      <sheetName val="Tenet 2 (2)"/>
      <sheetName val="Tenet 2 (3)"/>
      <sheetName val="Tenet 2 (4)"/>
      <sheetName val="Tenet 2 (5)"/>
      <sheetName val="Tenet 3"/>
      <sheetName val="Tenet 3 (2)"/>
      <sheetName val="Tenet 3 (3)"/>
      <sheetName val="Tenet 3 (4)"/>
      <sheetName val="Tenet 3 (5)"/>
      <sheetName val="Tenet 4"/>
      <sheetName val="Tenet 4 (2)"/>
      <sheetName val="Tenet 4 (3)"/>
      <sheetName val="Tenet 4 (4)"/>
      <sheetName val="Tenet 4 (5)"/>
      <sheetName val="Tenet 5"/>
      <sheetName val="Tenet 5 (2)"/>
      <sheetName val="Tenet 5 (3)"/>
      <sheetName val="Tenet 5 (4)"/>
      <sheetName val="Tenet 5 (5)"/>
      <sheetName val="Tenet 6"/>
      <sheetName val="Tenet 6 (2)"/>
      <sheetName val="Tenet 6 (3)"/>
      <sheetName val="Tenet 6 (4)"/>
      <sheetName val="Tenet 6 (5)"/>
      <sheetName val="Fiscal Summary Form"/>
      <sheetName val="Drop-Down Content"/>
      <sheetName val="14-15 ImpReserveSetAsideActivit"/>
      <sheetName val="2013-14 T-I.II.III. Allocations"/>
      <sheetName val="StatementsofPractice"/>
      <sheetName val="Drop-Down Content2"/>
      <sheetName val="SI Set Aside Rates"/>
      <sheetName val="13-14AccountabilityLi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PCoverPage"/>
      <sheetName val="SchoolLeadershipTeam"/>
      <sheetName val="SchoolInfoSheet(1)"/>
      <sheetName val="SchoolInfoSheet(2)"/>
      <sheetName val="SCEPOverview"/>
      <sheetName val="Prioritized Funding Matrix"/>
      <sheetName val="Tier 1 Prioritized Activities"/>
      <sheetName val="Tier 2 Fed-State Activities"/>
      <sheetName val="Tier 2 Allowable Activities"/>
      <sheetName val="Tenet Template Exemplar"/>
      <sheetName val="Tenet 2"/>
      <sheetName val="Tenet 2 (2)"/>
      <sheetName val="Tenet 3 (4)"/>
      <sheetName val="Tenet 2 (3)"/>
      <sheetName val="Tenet 2 (4)"/>
      <sheetName val="Tenet 2 (5)"/>
      <sheetName val="Tenet 3"/>
      <sheetName val="Tenet 3 (2)"/>
      <sheetName val="Tenet 3 (3)"/>
      <sheetName val="Tenet 3 (5)"/>
      <sheetName val="Tenet 4"/>
      <sheetName val="Tenet 4 (2)"/>
      <sheetName val="Tenet 4 (3)"/>
      <sheetName val="Tenet 4 (4)"/>
      <sheetName val="Tenet 4 (5)"/>
      <sheetName val="Tenet 5"/>
      <sheetName val="Tenet 5 (2)"/>
      <sheetName val="Tenet 5 (3)"/>
      <sheetName val="Tenet 5 (4)"/>
      <sheetName val="Tenet 5 (5)"/>
      <sheetName val="Tenet 6"/>
      <sheetName val="Tenet 6 (2)"/>
      <sheetName val="Tenet 6 (3)"/>
      <sheetName val="Tenet 6 (4)"/>
      <sheetName val="Tenet 6 (5)"/>
      <sheetName val="Fiscal Summary Form"/>
      <sheetName val="Drop-Down Content"/>
      <sheetName val="14-15 ImpReserveSetAsideActivit"/>
      <sheetName val="2013-14 T-I.II.III. Allocations"/>
      <sheetName val="StatementsofPractice"/>
      <sheetName val="Drop-Down Content2"/>
      <sheetName val="SI Set Aside Rates"/>
      <sheetName val="13-14Accountability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rcsdk12.org/2014-15_SCEP" TargetMode="External"/><Relationship Id="rId1" Type="http://schemas.openxmlformats.org/officeDocument/2006/relationships/hyperlink" Target="mailto:david.lincoln@rcsdk12.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2.ed.gov/policy/elsec/leg/esea02/pg107.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249977111117893"/>
  </sheetPr>
  <dimension ref="B1:E20"/>
  <sheetViews>
    <sheetView zoomScaleNormal="100" workbookViewId="0">
      <selection activeCell="B15" sqref="B15:E15"/>
    </sheetView>
  </sheetViews>
  <sheetFormatPr defaultRowHeight="15.75" x14ac:dyDescent="0.25"/>
  <cols>
    <col min="1" max="1" width="9.140625" style="3" customWidth="1"/>
    <col min="2" max="2" width="27.42578125" style="3" customWidth="1"/>
    <col min="3" max="3" width="47.42578125" style="3" customWidth="1"/>
    <col min="4" max="4" width="33.85546875" style="3" customWidth="1"/>
    <col min="5" max="5" width="38.28515625" style="3" customWidth="1"/>
    <col min="6" max="16384" width="9.140625" style="3"/>
  </cols>
  <sheetData>
    <row r="1" spans="2:5" x14ac:dyDescent="0.25">
      <c r="B1" s="54" t="s">
        <v>3</v>
      </c>
      <c r="C1" s="90" t="s">
        <v>7130</v>
      </c>
      <c r="D1" s="247"/>
      <c r="E1" s="248"/>
    </row>
    <row r="2" spans="2:5" x14ac:dyDescent="0.25">
      <c r="B2" s="54" t="s">
        <v>6980</v>
      </c>
      <c r="C2" s="55" t="s">
        <v>7131</v>
      </c>
      <c r="D2" s="249"/>
      <c r="E2" s="248"/>
    </row>
    <row r="3" spans="2:5" x14ac:dyDescent="0.25">
      <c r="E3" s="178"/>
    </row>
    <row r="4" spans="2:5" s="144" customFormat="1" x14ac:dyDescent="0.25">
      <c r="E4" s="143"/>
    </row>
    <row r="5" spans="2:5" ht="23.25" x14ac:dyDescent="0.35">
      <c r="B5" s="250" t="s">
        <v>6937</v>
      </c>
      <c r="C5" s="251"/>
      <c r="D5" s="251"/>
      <c r="E5" s="251"/>
    </row>
    <row r="7" spans="2:5" x14ac:dyDescent="0.25">
      <c r="B7" s="4" t="s">
        <v>2266</v>
      </c>
      <c r="C7" s="55" t="s">
        <v>7131</v>
      </c>
      <c r="D7" s="4" t="s">
        <v>0</v>
      </c>
      <c r="E7" s="32" t="s">
        <v>7009</v>
      </c>
    </row>
    <row r="8" spans="2:5" x14ac:dyDescent="0.25">
      <c r="B8" s="4" t="s">
        <v>1</v>
      </c>
      <c r="C8" s="32" t="s">
        <v>7010</v>
      </c>
      <c r="D8" s="4" t="s">
        <v>2</v>
      </c>
      <c r="E8" s="241" t="s">
        <v>7011</v>
      </c>
    </row>
    <row r="9" spans="2:5" ht="31.5" x14ac:dyDescent="0.25">
      <c r="B9" s="4" t="s">
        <v>7129</v>
      </c>
      <c r="C9" s="258" t="s">
        <v>7132</v>
      </c>
      <c r="D9" s="259"/>
      <c r="E9" s="260"/>
    </row>
    <row r="11" spans="2:5" ht="30.75" customHeight="1" x14ac:dyDescent="0.25">
      <c r="B11" s="254" t="s">
        <v>11</v>
      </c>
      <c r="C11" s="255"/>
      <c r="D11" s="255"/>
      <c r="E11" s="255"/>
    </row>
    <row r="13" spans="2:5" x14ac:dyDescent="0.25">
      <c r="B13" s="256" t="s">
        <v>12</v>
      </c>
      <c r="C13" s="255"/>
      <c r="D13" s="255"/>
      <c r="E13" s="255"/>
    </row>
    <row r="15" spans="2:5" ht="45.75" customHeight="1" x14ac:dyDescent="0.25">
      <c r="B15" s="257" t="s">
        <v>7133</v>
      </c>
      <c r="C15" s="255"/>
      <c r="D15" s="255"/>
      <c r="E15" s="255"/>
    </row>
    <row r="17" spans="2:5" x14ac:dyDescent="0.25">
      <c r="B17" s="252" t="s">
        <v>13</v>
      </c>
      <c r="C17" s="253"/>
      <c r="D17" s="253"/>
      <c r="E17" s="253"/>
    </row>
    <row r="18" spans="2:5" x14ac:dyDescent="0.25">
      <c r="B18" s="6" t="s">
        <v>5</v>
      </c>
      <c r="C18" s="6" t="s">
        <v>7</v>
      </c>
      <c r="D18" s="6" t="s">
        <v>6</v>
      </c>
      <c r="E18" s="6" t="s">
        <v>8</v>
      </c>
    </row>
    <row r="19" spans="2:5" ht="30" customHeight="1" x14ac:dyDescent="0.25">
      <c r="B19" s="5" t="s">
        <v>9</v>
      </c>
      <c r="C19" s="33"/>
      <c r="D19" s="32" t="s">
        <v>7127</v>
      </c>
      <c r="E19" s="32"/>
    </row>
    <row r="20" spans="2:5" ht="30" customHeight="1" x14ac:dyDescent="0.25">
      <c r="B20" s="5" t="s">
        <v>10</v>
      </c>
      <c r="C20" s="33"/>
      <c r="D20" s="32" t="s">
        <v>7128</v>
      </c>
      <c r="E20" s="32"/>
    </row>
  </sheetData>
  <mergeCells count="7">
    <mergeCell ref="D1:E2"/>
    <mergeCell ref="B5:E5"/>
    <mergeCell ref="B17:E17"/>
    <mergeCell ref="B11:E11"/>
    <mergeCell ref="B13:E13"/>
    <mergeCell ref="B15:E15"/>
    <mergeCell ref="C9:E9"/>
  </mergeCells>
  <dataValidations count="2">
    <dataValidation allowBlank="1" showInputMessage="1" showErrorMessage="1" promptTitle="Instructions" prompt="Enter the name of the district in this cell. Please note that the information entered into this cell will automatically populate similar cells in all other pages within the workbook." sqref="C1"/>
    <dataValidation allowBlank="1" showInputMessage="1" showErrorMessage="1" promptTitle="Instructions" prompt="Enter the district's BEDS Code in this cell. Please note that the information entered into this cell will automatically populate similar cells in all other pages within the workbook." sqref="C2 C7"/>
  </dataValidations>
  <hyperlinks>
    <hyperlink ref="E8" r:id="rId1"/>
    <hyperlink ref="C9" r:id="rId2"/>
  </hyperlinks>
  <pageMargins left="0.7" right="0.7" top="0.5" bottom="0.5" header="0.3" footer="0.3"/>
  <pageSetup paperSize="5" orientation="landscape" r:id="rId3"/>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76"/>
  <sheetViews>
    <sheetView topLeftCell="B1" zoomScale="90" zoomScaleNormal="90" zoomScaleSheetLayoutView="80" workbookViewId="0">
      <pane ySplit="3" topLeftCell="A13" activePane="bottomLeft" state="frozen"/>
      <selection pane="bottomLeft" activeCell="F26" sqref="F26"/>
    </sheetView>
  </sheetViews>
  <sheetFormatPr defaultRowHeight="15" x14ac:dyDescent="0.25"/>
  <cols>
    <col min="1" max="1" width="9.140625" style="234"/>
    <col min="2" max="2" width="20.7109375" style="234" customWidth="1"/>
    <col min="3" max="3" width="45.7109375" style="234" customWidth="1"/>
    <col min="4" max="5" width="25.7109375" style="234" customWidth="1"/>
    <col min="6" max="6" width="30.7109375" style="234" customWidth="1"/>
    <col min="7" max="7" width="18.7109375" style="234" customWidth="1"/>
    <col min="8" max="9" width="20.7109375" style="234" hidden="1" customWidth="1"/>
    <col min="10" max="11" width="20.7109375" style="234" customWidth="1"/>
    <col min="12" max="16384" width="9.140625" style="234"/>
  </cols>
  <sheetData>
    <row r="1" spans="2:11" s="233" customFormat="1" ht="15.75" x14ac:dyDescent="0.25">
      <c r="B1" s="2" t="s">
        <v>3</v>
      </c>
      <c r="C1" s="236" t="str">
        <f>SCEPCoverPage!C1</f>
        <v>ROCHESTER CITY SCHOOL DISTRICT</v>
      </c>
      <c r="E1" s="15"/>
      <c r="F1" s="15"/>
      <c r="G1" s="236"/>
      <c r="H1" s="236"/>
      <c r="I1" s="236"/>
      <c r="J1" s="236"/>
    </row>
    <row r="2" spans="2:11" s="233" customFormat="1" ht="15.75" x14ac:dyDescent="0.25">
      <c r="B2" s="2" t="s">
        <v>6980</v>
      </c>
      <c r="C2" s="17" t="str">
        <f>SCEPCoverPage!C2</f>
        <v>SCHOOL 7 - VIRGIL GRISSOM</v>
      </c>
      <c r="E2" s="15"/>
      <c r="F2" s="15"/>
      <c r="G2" s="17"/>
      <c r="H2" s="17"/>
      <c r="I2" s="17"/>
      <c r="J2" s="236"/>
    </row>
    <row r="3" spans="2:11" ht="18.75" x14ac:dyDescent="0.3">
      <c r="B3" s="333" t="s">
        <v>2198</v>
      </c>
      <c r="C3" s="333"/>
      <c r="D3" s="333"/>
      <c r="E3" s="333"/>
      <c r="F3" s="333"/>
      <c r="G3" s="333"/>
      <c r="H3" s="333"/>
      <c r="I3" s="333"/>
      <c r="J3" s="333"/>
      <c r="K3" s="334"/>
    </row>
    <row r="4" spans="2:11" ht="15" customHeight="1" x14ac:dyDescent="0.25">
      <c r="B4" s="335" t="s">
        <v>14</v>
      </c>
      <c r="C4" s="336"/>
      <c r="D4" s="336"/>
      <c r="E4" s="336"/>
      <c r="F4" s="336"/>
      <c r="G4" s="237" t="s">
        <v>161</v>
      </c>
      <c r="H4" s="337" t="s">
        <v>162</v>
      </c>
      <c r="I4" s="338"/>
      <c r="J4" s="337" t="s">
        <v>162</v>
      </c>
      <c r="K4" s="338"/>
    </row>
    <row r="5" spans="2:11" ht="15" customHeight="1" x14ac:dyDescent="0.25">
      <c r="B5" s="293" t="s">
        <v>133</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ht="30" customHeight="1" x14ac:dyDescent="0.25">
      <c r="B7" s="342" t="s">
        <v>60</v>
      </c>
      <c r="C7" s="342"/>
      <c r="D7" s="342"/>
      <c r="E7" s="342"/>
      <c r="F7" s="342"/>
      <c r="G7" s="342"/>
      <c r="H7" s="342"/>
      <c r="I7" s="342"/>
      <c r="J7" s="342"/>
      <c r="K7" s="338"/>
    </row>
    <row r="8" spans="2:11" ht="30" customHeight="1" x14ac:dyDescent="0.25">
      <c r="B8" s="181" t="s">
        <v>2258</v>
      </c>
      <c r="C8" s="330"/>
      <c r="D8" s="343"/>
      <c r="E8" s="343"/>
      <c r="F8" s="343"/>
      <c r="G8" s="343"/>
      <c r="H8" s="343"/>
      <c r="I8" s="343"/>
      <c r="J8" s="343"/>
      <c r="K8" s="344"/>
    </row>
    <row r="9" spans="2:11" ht="30" customHeight="1" x14ac:dyDescent="0.25">
      <c r="B9" s="181" t="s">
        <v>2259</v>
      </c>
      <c r="C9" s="330"/>
      <c r="D9" s="343"/>
      <c r="E9" s="343"/>
      <c r="F9" s="343"/>
      <c r="G9" s="343"/>
      <c r="H9" s="343"/>
      <c r="I9" s="343"/>
      <c r="J9" s="343"/>
      <c r="K9" s="344"/>
    </row>
    <row r="10" spans="2:11" ht="30" customHeight="1" x14ac:dyDescent="0.25">
      <c r="B10" s="181" t="s">
        <v>2260</v>
      </c>
      <c r="C10" s="330"/>
      <c r="D10" s="345"/>
      <c r="E10" s="345"/>
      <c r="F10" s="345"/>
      <c r="G10" s="345"/>
      <c r="H10" s="345"/>
      <c r="I10" s="345"/>
      <c r="J10" s="345"/>
      <c r="K10" s="346"/>
    </row>
    <row r="11" spans="2:11" x14ac:dyDescent="0.25">
      <c r="B11" s="342" t="s">
        <v>2252</v>
      </c>
      <c r="C11" s="342"/>
      <c r="D11" s="342"/>
      <c r="E11" s="342"/>
      <c r="F11" s="342"/>
      <c r="G11" s="342"/>
      <c r="H11" s="342"/>
      <c r="I11" s="342"/>
      <c r="J11" s="342"/>
      <c r="K11" s="338"/>
    </row>
    <row r="12" spans="2:11" ht="30" customHeight="1" x14ac:dyDescent="0.25">
      <c r="B12" s="182" t="s">
        <v>2251</v>
      </c>
      <c r="C12" s="330" t="s">
        <v>7069</v>
      </c>
      <c r="D12" s="331"/>
      <c r="E12" s="331"/>
      <c r="F12" s="331"/>
      <c r="G12" s="331"/>
      <c r="H12" s="331"/>
      <c r="I12" s="331"/>
      <c r="J12" s="331"/>
      <c r="K12" s="332"/>
    </row>
    <row r="13" spans="2:11" ht="30" customHeight="1" x14ac:dyDescent="0.25">
      <c r="B13" s="182" t="s">
        <v>2253</v>
      </c>
      <c r="C13" s="330" t="s">
        <v>7122</v>
      </c>
      <c r="D13" s="331"/>
      <c r="E13" s="331"/>
      <c r="F13" s="331"/>
      <c r="G13" s="331"/>
      <c r="H13" s="331"/>
      <c r="I13" s="331"/>
      <c r="J13" s="331"/>
      <c r="K13" s="332"/>
    </row>
    <row r="14" spans="2:11" ht="30" customHeight="1" x14ac:dyDescent="0.25">
      <c r="B14" s="182" t="s">
        <v>2254</v>
      </c>
      <c r="C14" s="330"/>
      <c r="D14" s="331"/>
      <c r="E14" s="331"/>
      <c r="F14" s="331"/>
      <c r="G14" s="331"/>
      <c r="H14" s="331"/>
      <c r="I14" s="331"/>
      <c r="J14" s="331"/>
      <c r="K14" s="332"/>
    </row>
    <row r="15" spans="2:1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13" t="s">
        <v>2251</v>
      </c>
      <c r="C16" s="329" t="s">
        <v>7100</v>
      </c>
      <c r="D16" s="313" t="s">
        <v>52</v>
      </c>
      <c r="E16" s="313"/>
      <c r="F16" s="200"/>
      <c r="G16" s="49"/>
      <c r="H16" s="235"/>
      <c r="I16" s="235"/>
      <c r="J16" s="183"/>
      <c r="K16" s="183"/>
    </row>
    <row r="17" spans="2:11" s="201" customFormat="1" x14ac:dyDescent="0.25">
      <c r="B17" s="314"/>
      <c r="C17" s="325"/>
      <c r="D17" s="314"/>
      <c r="E17" s="314"/>
      <c r="F17" s="203" t="s">
        <v>7123</v>
      </c>
      <c r="G17" s="203" t="s">
        <v>7124</v>
      </c>
      <c r="H17" s="235"/>
      <c r="I17" s="235"/>
      <c r="J17" s="183">
        <v>41883</v>
      </c>
      <c r="K17" s="183">
        <v>42156</v>
      </c>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6"/>
      <c r="D20" s="314"/>
      <c r="E20" s="314"/>
      <c r="F20" s="202"/>
      <c r="G20" s="203"/>
      <c r="H20" s="235"/>
      <c r="I20" s="235"/>
      <c r="J20" s="183"/>
      <c r="K20" s="183"/>
    </row>
    <row r="21" spans="2:11" s="201" customFormat="1" ht="36.75" customHeight="1" x14ac:dyDescent="0.25">
      <c r="B21" s="313" t="s">
        <v>7030</v>
      </c>
      <c r="C21" s="329" t="s">
        <v>7070</v>
      </c>
      <c r="D21" s="313" t="s">
        <v>58</v>
      </c>
      <c r="E21" s="313" t="s">
        <v>6867</v>
      </c>
      <c r="F21" s="203" t="s">
        <v>7123</v>
      </c>
      <c r="G21" s="49">
        <v>4643</v>
      </c>
      <c r="H21" s="235"/>
      <c r="I21" s="235"/>
      <c r="J21" s="183">
        <v>41883</v>
      </c>
      <c r="K21" s="183">
        <v>42156</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ht="15" customHeight="1" x14ac:dyDescent="0.25">
      <c r="B26" s="313" t="s">
        <v>7030</v>
      </c>
      <c r="C26" s="329" t="s">
        <v>7094</v>
      </c>
      <c r="D26" s="313" t="s">
        <v>59</v>
      </c>
      <c r="E26" s="313"/>
      <c r="F26" s="203" t="s">
        <v>7123</v>
      </c>
      <c r="G26" s="49" t="s">
        <v>7103</v>
      </c>
      <c r="H26" s="235"/>
      <c r="I26" s="235"/>
      <c r="J26" s="183">
        <v>41883</v>
      </c>
      <c r="K26" s="183">
        <v>42156</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ht="15" customHeight="1" x14ac:dyDescent="0.25">
      <c r="B31" s="313"/>
      <c r="C31" s="329"/>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ht="15" customHeight="1" x14ac:dyDescent="0.25">
      <c r="B36" s="313"/>
      <c r="C36" s="329"/>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x14ac:dyDescent="0.25">
      <c r="C76" s="184"/>
      <c r="F76" s="234" t="s">
        <v>6820</v>
      </c>
      <c r="G76" s="190">
        <f>SUM(G16:G70)</f>
        <v>4643</v>
      </c>
      <c r="H76" s="184"/>
      <c r="I76" s="184"/>
      <c r="J76" s="184"/>
      <c r="K76" s="184"/>
    </row>
  </sheetData>
  <autoFilter ref="B15:K15"/>
  <mergeCells count="64">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7 F21 F26"/>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 F18:F20 F22:F25 F27:F75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76"/>
  <sheetViews>
    <sheetView zoomScale="90" zoomScaleNormal="90" zoomScaleSheetLayoutView="80" workbookViewId="0">
      <pane ySplit="3" topLeftCell="A13" activePane="bottomLeft" state="frozen"/>
      <selection pane="bottomLeft" activeCell="G5" sqref="G5:G6"/>
    </sheetView>
  </sheetViews>
  <sheetFormatPr defaultRowHeight="15" x14ac:dyDescent="0.25"/>
  <cols>
    <col min="1" max="1" width="9.140625" style="234"/>
    <col min="2" max="2" width="20.7109375" style="234" customWidth="1"/>
    <col min="3" max="3" width="45.7109375" style="234" customWidth="1"/>
    <col min="4" max="5" width="25.7109375" style="234" customWidth="1"/>
    <col min="6" max="6" width="30.7109375" style="234" customWidth="1"/>
    <col min="7" max="7" width="18.7109375" style="234" customWidth="1"/>
    <col min="8" max="9" width="20.7109375" style="234" hidden="1" customWidth="1"/>
    <col min="10" max="11" width="20.7109375" style="234" customWidth="1"/>
    <col min="12" max="16384" width="9.140625" style="234"/>
  </cols>
  <sheetData>
    <row r="1" spans="2:11" s="233" customFormat="1" ht="15.75" x14ac:dyDescent="0.25">
      <c r="B1" s="2" t="s">
        <v>3</v>
      </c>
      <c r="C1" s="236" t="str">
        <f>SCEPCoverPage!C1</f>
        <v>ROCHESTER CITY SCHOOL DISTRICT</v>
      </c>
      <c r="E1" s="15"/>
      <c r="F1" s="15"/>
      <c r="G1" s="236"/>
      <c r="H1" s="236"/>
      <c r="I1" s="236"/>
      <c r="J1" s="236"/>
    </row>
    <row r="2" spans="2:11" s="233" customFormat="1" ht="15.75" x14ac:dyDescent="0.25">
      <c r="B2" s="2" t="s">
        <v>6980</v>
      </c>
      <c r="C2" s="17" t="str">
        <f>SCEPCoverPage!C2</f>
        <v>SCHOOL 7 - VIRGIL GRISSOM</v>
      </c>
      <c r="E2" s="15"/>
      <c r="F2" s="15"/>
      <c r="G2" s="17"/>
      <c r="H2" s="17"/>
      <c r="I2" s="17"/>
      <c r="J2" s="236"/>
    </row>
    <row r="3" spans="2:11" ht="18.75" x14ac:dyDescent="0.3">
      <c r="B3" s="333" t="s">
        <v>2198</v>
      </c>
      <c r="C3" s="333"/>
      <c r="D3" s="333"/>
      <c r="E3" s="333"/>
      <c r="F3" s="333"/>
      <c r="G3" s="333"/>
      <c r="H3" s="333"/>
      <c r="I3" s="333"/>
      <c r="J3" s="333"/>
      <c r="K3" s="334"/>
    </row>
    <row r="4" spans="2:11" ht="15" customHeight="1" x14ac:dyDescent="0.25">
      <c r="B4" s="335" t="s">
        <v>14</v>
      </c>
      <c r="C4" s="336"/>
      <c r="D4" s="336"/>
      <c r="E4" s="336"/>
      <c r="F4" s="336"/>
      <c r="G4" s="237" t="s">
        <v>161</v>
      </c>
      <c r="H4" s="337" t="s">
        <v>162</v>
      </c>
      <c r="I4" s="338"/>
      <c r="J4" s="337" t="s">
        <v>162</v>
      </c>
      <c r="K4" s="338"/>
    </row>
    <row r="5" spans="2:11" ht="15" customHeight="1" x14ac:dyDescent="0.25">
      <c r="B5" s="293" t="s">
        <v>134</v>
      </c>
      <c r="C5" s="339"/>
      <c r="D5" s="339"/>
      <c r="E5" s="339"/>
      <c r="F5" s="339"/>
      <c r="G5" s="340" t="s">
        <v>54</v>
      </c>
      <c r="H5" s="293"/>
      <c r="I5" s="338"/>
      <c r="J5" s="293" t="s">
        <v>158</v>
      </c>
      <c r="K5" s="338"/>
    </row>
    <row r="6" spans="2:11" s="68" customFormat="1" ht="30" customHeight="1" x14ac:dyDescent="0.25">
      <c r="B6" s="339"/>
      <c r="C6" s="339"/>
      <c r="D6" s="339"/>
      <c r="E6" s="339"/>
      <c r="F6" s="339"/>
      <c r="G6" s="341"/>
      <c r="H6" s="338"/>
      <c r="I6" s="338"/>
      <c r="J6" s="338"/>
      <c r="K6" s="338"/>
    </row>
    <row r="7" spans="2:11" ht="30" customHeight="1" x14ac:dyDescent="0.25">
      <c r="B7" s="342" t="s">
        <v>60</v>
      </c>
      <c r="C7" s="342"/>
      <c r="D7" s="342"/>
      <c r="E7" s="342"/>
      <c r="F7" s="342"/>
      <c r="G7" s="342"/>
      <c r="H7" s="342"/>
      <c r="I7" s="342"/>
      <c r="J7" s="342"/>
      <c r="K7" s="338"/>
    </row>
    <row r="8" spans="2:11" ht="30" customHeight="1" x14ac:dyDescent="0.25">
      <c r="B8" s="181" t="s">
        <v>2258</v>
      </c>
      <c r="C8" s="330"/>
      <c r="D8" s="347"/>
      <c r="E8" s="347"/>
      <c r="F8" s="347"/>
      <c r="G8" s="347"/>
      <c r="H8" s="347"/>
      <c r="I8" s="347"/>
      <c r="J8" s="347"/>
      <c r="K8" s="348"/>
    </row>
    <row r="9" spans="2:11" ht="30" customHeight="1" x14ac:dyDescent="0.25">
      <c r="B9" s="181" t="s">
        <v>2259</v>
      </c>
      <c r="C9" s="330"/>
      <c r="D9" s="345"/>
      <c r="E9" s="345"/>
      <c r="F9" s="345"/>
      <c r="G9" s="345"/>
      <c r="H9" s="345"/>
      <c r="I9" s="345"/>
      <c r="J9" s="345"/>
      <c r="K9" s="346"/>
    </row>
    <row r="10" spans="2:11" ht="30" customHeight="1" x14ac:dyDescent="0.25">
      <c r="B10" s="181" t="s">
        <v>2260</v>
      </c>
      <c r="C10" s="330"/>
      <c r="D10" s="345"/>
      <c r="E10" s="345"/>
      <c r="F10" s="345"/>
      <c r="G10" s="345"/>
      <c r="H10" s="345"/>
      <c r="I10" s="345"/>
      <c r="J10" s="345"/>
      <c r="K10" s="346"/>
    </row>
    <row r="11" spans="2:11" x14ac:dyDescent="0.25">
      <c r="B11" s="342" t="s">
        <v>2252</v>
      </c>
      <c r="C11" s="342"/>
      <c r="D11" s="342"/>
      <c r="E11" s="342"/>
      <c r="F11" s="342"/>
      <c r="G11" s="342"/>
      <c r="H11" s="342"/>
      <c r="I11" s="342"/>
      <c r="J11" s="342"/>
      <c r="K11" s="338"/>
    </row>
    <row r="12" spans="2:11" ht="30" customHeight="1" x14ac:dyDescent="0.25">
      <c r="B12" s="182" t="s">
        <v>2251</v>
      </c>
      <c r="C12" s="330"/>
      <c r="D12" s="347"/>
      <c r="E12" s="347"/>
      <c r="F12" s="347"/>
      <c r="G12" s="347"/>
      <c r="H12" s="347"/>
      <c r="I12" s="347"/>
      <c r="J12" s="347"/>
      <c r="K12" s="348"/>
    </row>
    <row r="13" spans="2:11" ht="30" customHeight="1" x14ac:dyDescent="0.25">
      <c r="B13" s="182" t="s">
        <v>2253</v>
      </c>
      <c r="C13" s="330"/>
      <c r="D13" s="347"/>
      <c r="E13" s="347"/>
      <c r="F13" s="347"/>
      <c r="G13" s="347"/>
      <c r="H13" s="347"/>
      <c r="I13" s="347"/>
      <c r="J13" s="347"/>
      <c r="K13" s="348"/>
    </row>
    <row r="14" spans="2:11" ht="30" customHeight="1" x14ac:dyDescent="0.25">
      <c r="B14" s="182" t="s">
        <v>2254</v>
      </c>
      <c r="C14" s="330"/>
      <c r="D14" s="347"/>
      <c r="E14" s="347"/>
      <c r="F14" s="347"/>
      <c r="G14" s="347"/>
      <c r="H14" s="347"/>
      <c r="I14" s="347"/>
      <c r="J14" s="347"/>
      <c r="K14" s="348"/>
    </row>
    <row r="15" spans="2:1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13"/>
      <c r="C16" s="324"/>
      <c r="D16" s="313"/>
      <c r="E16" s="313"/>
      <c r="F16" s="200"/>
      <c r="G16" s="49"/>
      <c r="H16" s="235"/>
      <c r="I16" s="235"/>
      <c r="J16" s="183"/>
      <c r="K16" s="183"/>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x14ac:dyDescent="0.25">
      <c r="B21" s="313"/>
      <c r="C21" s="324"/>
      <c r="D21" s="313"/>
      <c r="E21" s="313"/>
      <c r="F21" s="200"/>
      <c r="G21" s="49"/>
      <c r="H21" s="235"/>
      <c r="I21" s="235"/>
      <c r="J21" s="183"/>
      <c r="K21" s="183"/>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x14ac:dyDescent="0.25">
      <c r="B26" s="313"/>
      <c r="C26" s="324"/>
      <c r="D26" s="313"/>
      <c r="E26" s="313"/>
      <c r="F26" s="200"/>
      <c r="G26" s="49"/>
      <c r="H26" s="235"/>
      <c r="I26" s="235"/>
      <c r="J26" s="183"/>
      <c r="K26" s="183"/>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x14ac:dyDescent="0.25">
      <c r="C76" s="184"/>
      <c r="F76" s="234" t="s">
        <v>6820</v>
      </c>
      <c r="G76" s="190">
        <f>SUM(G16:G70)</f>
        <v>0</v>
      </c>
      <c r="H76" s="184"/>
      <c r="I76" s="184"/>
      <c r="J76" s="184"/>
      <c r="K76" s="184"/>
    </row>
  </sheetData>
  <autoFilter ref="B15:K15"/>
  <mergeCells count="64">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71"/>
  <sheetViews>
    <sheetView topLeftCell="B1" zoomScale="90" zoomScaleNormal="90" zoomScaleSheetLayoutView="80" workbookViewId="0">
      <pane ySplit="3" topLeftCell="A16" activePane="bottomLeft" state="frozen"/>
      <selection pane="bottomLeft" activeCell="D21" sqref="D21:D25"/>
    </sheetView>
  </sheetViews>
  <sheetFormatPr defaultRowHeight="15" x14ac:dyDescent="0.25"/>
  <cols>
    <col min="1" max="1" width="9.140625" style="234"/>
    <col min="2" max="2" width="20.7109375" style="234" customWidth="1"/>
    <col min="3" max="3" width="45.7109375" style="234" customWidth="1"/>
    <col min="4" max="5" width="25.7109375" style="234" customWidth="1"/>
    <col min="6" max="6" width="30.7109375" style="234" customWidth="1"/>
    <col min="7" max="7" width="18.7109375" style="234" customWidth="1"/>
    <col min="8" max="9" width="20.7109375" style="234" hidden="1" customWidth="1"/>
    <col min="10" max="11" width="20.7109375" style="234" customWidth="1"/>
    <col min="12" max="16384" width="9.140625" style="234"/>
  </cols>
  <sheetData>
    <row r="1" spans="2:11" s="233" customFormat="1" ht="15.75" x14ac:dyDescent="0.25">
      <c r="B1" s="2" t="s">
        <v>3</v>
      </c>
      <c r="C1" s="236" t="str">
        <f>SCEPCoverPage!C1</f>
        <v>ROCHESTER CITY SCHOOL DISTRICT</v>
      </c>
      <c r="E1" s="15"/>
      <c r="F1" s="15"/>
      <c r="G1" s="236"/>
      <c r="H1" s="236"/>
      <c r="I1" s="236"/>
      <c r="J1" s="236"/>
    </row>
    <row r="2" spans="2:11" s="233" customFormat="1" ht="15.75" x14ac:dyDescent="0.25">
      <c r="B2" s="2" t="s">
        <v>6980</v>
      </c>
      <c r="C2" s="17" t="str">
        <f>SCEPCoverPage!C2</f>
        <v>SCHOOL 7 - VIRGIL GRISSOM</v>
      </c>
      <c r="E2" s="15"/>
      <c r="F2" s="15"/>
      <c r="G2" s="17"/>
      <c r="H2" s="17"/>
      <c r="I2" s="17"/>
      <c r="J2" s="236"/>
    </row>
    <row r="3" spans="2:11" ht="18.75" x14ac:dyDescent="0.3">
      <c r="B3" s="333" t="s">
        <v>2198</v>
      </c>
      <c r="C3" s="333"/>
      <c r="D3" s="333"/>
      <c r="E3" s="333"/>
      <c r="F3" s="333"/>
      <c r="G3" s="333"/>
      <c r="H3" s="333"/>
      <c r="I3" s="333"/>
      <c r="J3" s="333"/>
      <c r="K3" s="334"/>
    </row>
    <row r="4" spans="2:11" ht="15" customHeight="1" x14ac:dyDescent="0.25">
      <c r="B4" s="335" t="s">
        <v>14</v>
      </c>
      <c r="C4" s="336"/>
      <c r="D4" s="336"/>
      <c r="E4" s="336"/>
      <c r="F4" s="336"/>
      <c r="G4" s="237" t="s">
        <v>161</v>
      </c>
      <c r="H4" s="337" t="s">
        <v>162</v>
      </c>
      <c r="I4" s="338"/>
      <c r="J4" s="337" t="s">
        <v>162</v>
      </c>
      <c r="K4" s="338"/>
    </row>
    <row r="5" spans="2:11" ht="15" customHeight="1" x14ac:dyDescent="0.25">
      <c r="B5" s="293" t="s">
        <v>135</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ht="30" customHeight="1" x14ac:dyDescent="0.25">
      <c r="B7" s="342" t="s">
        <v>60</v>
      </c>
      <c r="C7" s="342"/>
      <c r="D7" s="342"/>
      <c r="E7" s="342"/>
      <c r="F7" s="342"/>
      <c r="G7" s="342"/>
      <c r="H7" s="342"/>
      <c r="I7" s="342"/>
      <c r="J7" s="342"/>
      <c r="K7" s="338"/>
    </row>
    <row r="8" spans="2:11" ht="30" customHeight="1" x14ac:dyDescent="0.25">
      <c r="B8" s="181" t="s">
        <v>2258</v>
      </c>
      <c r="C8" s="330"/>
      <c r="D8" s="347"/>
      <c r="E8" s="347"/>
      <c r="F8" s="347"/>
      <c r="G8" s="347"/>
      <c r="H8" s="347"/>
      <c r="I8" s="347"/>
      <c r="J8" s="347"/>
      <c r="K8" s="348"/>
    </row>
    <row r="9" spans="2:11" ht="30" customHeight="1" x14ac:dyDescent="0.25">
      <c r="B9" s="181" t="s">
        <v>2259</v>
      </c>
      <c r="C9" s="330"/>
      <c r="D9" s="345"/>
      <c r="E9" s="345"/>
      <c r="F9" s="345"/>
      <c r="G9" s="345"/>
      <c r="H9" s="345"/>
      <c r="I9" s="345"/>
      <c r="J9" s="345"/>
      <c r="K9" s="346"/>
    </row>
    <row r="10" spans="2:11" ht="30" customHeight="1" x14ac:dyDescent="0.25">
      <c r="B10" s="181" t="s">
        <v>2260</v>
      </c>
      <c r="C10" s="330"/>
      <c r="D10" s="345"/>
      <c r="E10" s="345"/>
      <c r="F10" s="345"/>
      <c r="G10" s="345"/>
      <c r="H10" s="345"/>
      <c r="I10" s="345"/>
      <c r="J10" s="345"/>
      <c r="K10" s="346"/>
    </row>
    <row r="11" spans="2:11" x14ac:dyDescent="0.25">
      <c r="B11" s="342" t="s">
        <v>2252</v>
      </c>
      <c r="C11" s="342"/>
      <c r="D11" s="342"/>
      <c r="E11" s="342"/>
      <c r="F11" s="342"/>
      <c r="G11" s="342"/>
      <c r="H11" s="342"/>
      <c r="I11" s="342"/>
      <c r="J11" s="342"/>
      <c r="K11" s="338"/>
    </row>
    <row r="12" spans="2:11" ht="30" customHeight="1" x14ac:dyDescent="0.25">
      <c r="B12" s="182" t="s">
        <v>2251</v>
      </c>
      <c r="C12" s="330" t="s">
        <v>7033</v>
      </c>
      <c r="D12" s="331"/>
      <c r="E12" s="331"/>
      <c r="F12" s="331"/>
      <c r="G12" s="331"/>
      <c r="H12" s="331"/>
      <c r="I12" s="331"/>
      <c r="J12" s="331"/>
      <c r="K12" s="332"/>
    </row>
    <row r="13" spans="2:11" ht="30" customHeight="1" x14ac:dyDescent="0.25">
      <c r="B13" s="182" t="s">
        <v>2253</v>
      </c>
      <c r="C13" s="330"/>
      <c r="D13" s="331"/>
      <c r="E13" s="331"/>
      <c r="F13" s="331"/>
      <c r="G13" s="331"/>
      <c r="H13" s="331"/>
      <c r="I13" s="331"/>
      <c r="J13" s="331"/>
      <c r="K13" s="332"/>
    </row>
    <row r="14" spans="2:11" ht="30" customHeight="1" x14ac:dyDescent="0.25">
      <c r="B14" s="182" t="s">
        <v>2254</v>
      </c>
      <c r="C14" s="330"/>
      <c r="D14" s="331"/>
      <c r="E14" s="331"/>
      <c r="F14" s="331"/>
      <c r="G14" s="331"/>
      <c r="H14" s="331"/>
      <c r="I14" s="331"/>
      <c r="J14" s="331"/>
      <c r="K14" s="332"/>
    </row>
    <row r="15" spans="2:1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0.75" customHeight="1" x14ac:dyDescent="0.25">
      <c r="B16" s="313" t="s">
        <v>2251</v>
      </c>
      <c r="C16" s="329" t="s">
        <v>7101</v>
      </c>
      <c r="D16" s="349" t="s">
        <v>58</v>
      </c>
      <c r="E16" s="313" t="s">
        <v>6871</v>
      </c>
      <c r="F16" s="203" t="s">
        <v>7123</v>
      </c>
      <c r="G16" s="49">
        <v>3175</v>
      </c>
      <c r="H16" s="235"/>
      <c r="I16" s="235"/>
      <c r="J16" s="183">
        <v>41883</v>
      </c>
      <c r="K16" s="183">
        <v>42156</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ht="39" customHeight="1" x14ac:dyDescent="0.25">
      <c r="B21" s="313" t="s">
        <v>7030</v>
      </c>
      <c r="C21" s="329" t="s">
        <v>7112</v>
      </c>
      <c r="D21" s="349" t="s">
        <v>58</v>
      </c>
      <c r="E21" s="313" t="s">
        <v>6871</v>
      </c>
      <c r="F21" s="203" t="s">
        <v>7123</v>
      </c>
      <c r="G21" s="49">
        <v>28575</v>
      </c>
      <c r="H21" s="235"/>
      <c r="I21" s="235"/>
      <c r="J21" s="183">
        <v>41883</v>
      </c>
      <c r="K21" s="183">
        <v>42156</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14"/>
      <c r="F24" s="200"/>
      <c r="G24" s="49"/>
      <c r="H24" s="235"/>
      <c r="I24" s="235"/>
      <c r="J24" s="183"/>
      <c r="K24" s="183"/>
    </row>
    <row r="25" spans="2:11" s="201" customFormat="1" x14ac:dyDescent="0.25">
      <c r="B25" s="315"/>
      <c r="C25" s="326"/>
      <c r="D25" s="314"/>
      <c r="E25" s="314"/>
      <c r="F25" s="200"/>
      <c r="G25" s="49"/>
      <c r="H25" s="235"/>
      <c r="I25" s="235"/>
      <c r="J25" s="183"/>
      <c r="K25" s="183"/>
    </row>
    <row r="26" spans="2:11" s="201" customFormat="1" ht="35.25" customHeight="1" x14ac:dyDescent="0.25">
      <c r="B26" s="313" t="s">
        <v>2251</v>
      </c>
      <c r="C26" s="329" t="s">
        <v>7111</v>
      </c>
      <c r="D26" s="349" t="s">
        <v>58</v>
      </c>
      <c r="E26" s="313" t="s">
        <v>6871</v>
      </c>
      <c r="F26" s="203" t="s">
        <v>7123</v>
      </c>
      <c r="G26" s="49">
        <v>318</v>
      </c>
      <c r="H26" s="235"/>
      <c r="I26" s="235"/>
      <c r="J26" s="183">
        <v>41883</v>
      </c>
      <c r="K26" s="183">
        <v>42156</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14"/>
      <c r="F29" s="200"/>
      <c r="G29" s="49"/>
      <c r="H29" s="235"/>
      <c r="I29" s="235"/>
      <c r="J29" s="183"/>
      <c r="K29" s="183"/>
    </row>
    <row r="30" spans="2:11" s="201" customFormat="1" x14ac:dyDescent="0.25">
      <c r="B30" s="315"/>
      <c r="C30" s="326"/>
      <c r="D30" s="314"/>
      <c r="E30" s="314"/>
      <c r="F30" s="200"/>
      <c r="G30" s="49"/>
      <c r="H30" s="235"/>
      <c r="I30" s="235"/>
      <c r="J30" s="183"/>
      <c r="K30" s="183"/>
    </row>
    <row r="31" spans="2:11" s="201" customFormat="1" x14ac:dyDescent="0.25">
      <c r="B31" s="313" t="s">
        <v>2251</v>
      </c>
      <c r="C31" s="324" t="s">
        <v>7125</v>
      </c>
      <c r="D31" s="349" t="s">
        <v>58</v>
      </c>
      <c r="E31" s="313" t="s">
        <v>6871</v>
      </c>
      <c r="F31" s="203" t="s">
        <v>7123</v>
      </c>
      <c r="G31" s="49">
        <v>3284</v>
      </c>
      <c r="H31" s="235"/>
      <c r="I31" s="235"/>
      <c r="J31" s="183">
        <v>41883</v>
      </c>
      <c r="K31" s="183">
        <v>41820</v>
      </c>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14"/>
      <c r="F34" s="200"/>
      <c r="G34" s="49"/>
      <c r="H34" s="235"/>
      <c r="I34" s="235"/>
      <c r="J34" s="183"/>
      <c r="K34" s="183"/>
    </row>
    <row r="35" spans="2:11" s="201" customFormat="1" x14ac:dyDescent="0.25">
      <c r="B35" s="315"/>
      <c r="C35" s="326"/>
      <c r="D35" s="314"/>
      <c r="E35" s="314"/>
      <c r="F35" s="200"/>
      <c r="G35" s="49"/>
      <c r="H35" s="235"/>
      <c r="I35" s="235"/>
      <c r="J35" s="183"/>
      <c r="K35" s="183"/>
    </row>
    <row r="36" spans="2:11" s="201" customFormat="1" x14ac:dyDescent="0.25">
      <c r="B36" s="313" t="s">
        <v>2251</v>
      </c>
      <c r="C36" s="324" t="s">
        <v>7034</v>
      </c>
      <c r="D36" s="349" t="s">
        <v>58</v>
      </c>
      <c r="E36" s="313" t="s">
        <v>6871</v>
      </c>
      <c r="F36" s="203" t="s">
        <v>7123</v>
      </c>
      <c r="G36" s="49" t="s">
        <v>7103</v>
      </c>
      <c r="H36" s="235"/>
      <c r="I36" s="235"/>
      <c r="J36" s="183">
        <v>41883</v>
      </c>
      <c r="K36" s="183">
        <v>41820</v>
      </c>
    </row>
    <row r="37" spans="2:11" s="201" customFormat="1" x14ac:dyDescent="0.25">
      <c r="B37" s="314"/>
      <c r="C37" s="325"/>
      <c r="D37" s="314"/>
      <c r="E37" s="314"/>
      <c r="F37" s="203"/>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14"/>
      <c r="F39" s="200"/>
      <c r="G39" s="49"/>
      <c r="H39" s="235"/>
      <c r="I39" s="235"/>
      <c r="J39" s="183"/>
      <c r="K39" s="183"/>
    </row>
    <row r="40" spans="2:11" s="201" customFormat="1" x14ac:dyDescent="0.25">
      <c r="B40" s="315"/>
      <c r="C40" s="326"/>
      <c r="D40" s="314"/>
      <c r="E40" s="314"/>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x14ac:dyDescent="0.25">
      <c r="C71" s="184"/>
      <c r="F71" s="234" t="s">
        <v>6820</v>
      </c>
      <c r="G71" s="190">
        <f>SUM(G16:G65)</f>
        <v>35352</v>
      </c>
      <c r="H71" s="184"/>
      <c r="I71" s="184"/>
      <c r="J71" s="184"/>
      <c r="K71" s="184"/>
    </row>
  </sheetData>
  <autoFilter ref="B15:K15"/>
  <mergeCells count="60">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31:B35"/>
    <mergeCell ref="C31:C35"/>
    <mergeCell ref="D31:D35"/>
    <mergeCell ref="E31:E35"/>
    <mergeCell ref="B21:B25"/>
    <mergeCell ref="C21:C25"/>
    <mergeCell ref="D21:D25"/>
    <mergeCell ref="E21:E25"/>
    <mergeCell ref="B26:B30"/>
    <mergeCell ref="C26:C30"/>
    <mergeCell ref="E26:E30"/>
    <mergeCell ref="D26:D30"/>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66:B70"/>
    <mergeCell ref="C66:C70"/>
    <mergeCell ref="D66:D70"/>
    <mergeCell ref="E66:E70"/>
    <mergeCell ref="B56:B60"/>
    <mergeCell ref="C56:C60"/>
    <mergeCell ref="D56:D60"/>
    <mergeCell ref="E56:E60"/>
    <mergeCell ref="B61:B65"/>
    <mergeCell ref="C61:C65"/>
    <mergeCell ref="D61:D65"/>
    <mergeCell ref="E61:E65"/>
  </mergeCells>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type="list" allowBlank="1" showInputMessage="1" showErrorMessage="1" promptTitle="Instructions:" prompt="Using the drop-down menu, identify the the goal statement from Section D1 to which the proposed activity aligns." sqref="B16:B70">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0 F16 F21 F26 F31 F36:F37"/>
    <dataValidation allowBlank="1" showInputMessage="1" showErrorMessage="1" promptTitle="Instructions" prompt="Identify the project start date for this activity.." sqref="J16:J70"/>
    <dataValidation allowBlank="1" showInputMessage="1" showErrorMessage="1" promptTitle="Instructions" prompt="Identify the project end date for this activity." sqref="K16:K70"/>
    <dataValidation allowBlank="1" showInputMessage="1" showErrorMessage="1" promptTitle="Instructions" prompt="List each school to be targeted by this activity." sqref="H16:H70"/>
  </dataValidations>
  <pageMargins left="0.7" right="0.7" top="0.5" bottom="0.5" header="0.3" footer="0.3"/>
  <pageSetup paperSize="5" scale="76" fitToHeight="2" orientation="landscape" r:id="rId1"/>
  <headerFooter>
    <oddFooter>&amp;R&amp;P</oddFooter>
  </headerFooter>
  <extLst>
    <ext xmlns:x14="http://schemas.microsoft.com/office/spreadsheetml/2009/9/main" uri="{CCE6A557-97BC-4b89-ADB6-D9C93CAAB3DF}">
      <x14:dataValidations xmlns:xm="http://schemas.microsoft.com/office/excel/2006/main" count="8">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showInputMessage="1" showErrorMessage="1" promptTitle="Instructions" prompt="Use the drop-down menu to indicate if this activity and its associated costs will be used to satisfy one of the mandated set-aside requirements.">
          <x14:formula1>
            <xm:f>'[5]Drop-Down Content'!#REF!</xm:f>
          </x14:formula1>
          <xm:sqref>D16:D40</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D41:D70</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I16:I70</xm:sqref>
        </x14:dataValidation>
        <x14:dataValidation type="list" allowBlank="1" showInputMessage="1" showErrorMessage="1">
          <x14:formula1>
            <xm:f>'14-15 ImpReserveSetAsideActivit'!$A$3:$A$36</xm:f>
          </x14:formula1>
          <xm:sqref>E16:E70</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F22:F25 F27:F30 F38:F70 F32:F35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K76"/>
  <sheetViews>
    <sheetView topLeftCell="C1" zoomScale="90" zoomScaleNormal="90" zoomScaleSheetLayoutView="80" workbookViewId="0">
      <pane ySplit="3" topLeftCell="A14" activePane="bottomLeft" state="frozen"/>
      <selection pane="bottomLeft" activeCell="F26" sqref="F26"/>
    </sheetView>
  </sheetViews>
  <sheetFormatPr defaultRowHeight="15" x14ac:dyDescent="0.25"/>
  <cols>
    <col min="1" max="1" width="9.140625" style="234"/>
    <col min="2" max="2" width="20.7109375" style="234" customWidth="1"/>
    <col min="3" max="3" width="45.7109375" style="234" customWidth="1"/>
    <col min="4" max="5" width="25.7109375" style="234" customWidth="1"/>
    <col min="6" max="6" width="30.7109375" style="234" customWidth="1"/>
    <col min="7" max="7" width="18.7109375" style="234" customWidth="1"/>
    <col min="8" max="9" width="20.7109375" style="234" hidden="1" customWidth="1"/>
    <col min="10" max="11" width="20.7109375" style="234" customWidth="1"/>
    <col min="12" max="16384" width="9.140625" style="234"/>
  </cols>
  <sheetData>
    <row r="1" spans="2:11" s="233" customFormat="1" ht="15.75" x14ac:dyDescent="0.25">
      <c r="B1" s="2" t="s">
        <v>3</v>
      </c>
      <c r="C1" s="236" t="str">
        <f>SCEPCoverPage!C1</f>
        <v>ROCHESTER CITY SCHOOL DISTRICT</v>
      </c>
      <c r="E1" s="15"/>
      <c r="F1" s="15"/>
      <c r="G1" s="236"/>
      <c r="H1" s="236"/>
      <c r="I1" s="236"/>
      <c r="J1" s="236"/>
    </row>
    <row r="2" spans="2:11" s="233" customFormat="1" ht="15.75" x14ac:dyDescent="0.25">
      <c r="B2" s="2" t="s">
        <v>6980</v>
      </c>
      <c r="C2" s="17" t="str">
        <f>SCEPCoverPage!C2</f>
        <v>SCHOOL 7 - VIRGIL GRISSOM</v>
      </c>
      <c r="E2" s="15"/>
      <c r="F2" s="15"/>
      <c r="G2" s="17"/>
      <c r="H2" s="17"/>
      <c r="I2" s="17"/>
      <c r="J2" s="236"/>
    </row>
    <row r="3" spans="2:11" ht="18.75" x14ac:dyDescent="0.3">
      <c r="B3" s="333" t="s">
        <v>2198</v>
      </c>
      <c r="C3" s="333"/>
      <c r="D3" s="333"/>
      <c r="E3" s="333"/>
      <c r="F3" s="333"/>
      <c r="G3" s="333"/>
      <c r="H3" s="333"/>
      <c r="I3" s="333"/>
      <c r="J3" s="333"/>
      <c r="K3" s="334"/>
    </row>
    <row r="4" spans="2:11" ht="15" customHeight="1" x14ac:dyDescent="0.25">
      <c r="B4" s="335" t="s">
        <v>14</v>
      </c>
      <c r="C4" s="336"/>
      <c r="D4" s="336"/>
      <c r="E4" s="336"/>
      <c r="F4" s="336"/>
      <c r="G4" s="237" t="s">
        <v>161</v>
      </c>
      <c r="H4" s="337" t="s">
        <v>162</v>
      </c>
      <c r="I4" s="338"/>
      <c r="J4" s="337" t="s">
        <v>162</v>
      </c>
      <c r="K4" s="338"/>
    </row>
    <row r="5" spans="2:11" ht="15" customHeight="1" x14ac:dyDescent="0.25">
      <c r="B5" s="293" t="s">
        <v>136</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ht="30" customHeight="1" x14ac:dyDescent="0.25">
      <c r="B7" s="342" t="s">
        <v>60</v>
      </c>
      <c r="C7" s="342"/>
      <c r="D7" s="342"/>
      <c r="E7" s="342"/>
      <c r="F7" s="342"/>
      <c r="G7" s="342"/>
      <c r="H7" s="342"/>
      <c r="I7" s="342"/>
      <c r="J7" s="342"/>
      <c r="K7" s="338"/>
    </row>
    <row r="8" spans="2:11" ht="30" customHeight="1" x14ac:dyDescent="0.25">
      <c r="B8" s="181" t="s">
        <v>2258</v>
      </c>
      <c r="C8" s="330" t="s">
        <v>7029</v>
      </c>
      <c r="D8" s="331"/>
      <c r="E8" s="331"/>
      <c r="F8" s="331"/>
      <c r="G8" s="331"/>
      <c r="H8" s="331"/>
      <c r="I8" s="331"/>
      <c r="J8" s="331"/>
      <c r="K8" s="332"/>
    </row>
    <row r="9" spans="2:11" ht="30" customHeight="1" x14ac:dyDescent="0.25">
      <c r="B9" s="181" t="s">
        <v>2259</v>
      </c>
      <c r="C9" s="330"/>
      <c r="D9" s="345"/>
      <c r="E9" s="345"/>
      <c r="F9" s="345"/>
      <c r="G9" s="345"/>
      <c r="H9" s="345"/>
      <c r="I9" s="345"/>
      <c r="J9" s="345"/>
      <c r="K9" s="346"/>
    </row>
    <row r="10" spans="2:11" ht="30" customHeight="1" x14ac:dyDescent="0.25">
      <c r="B10" s="181" t="s">
        <v>2260</v>
      </c>
      <c r="C10" s="330"/>
      <c r="D10" s="345"/>
      <c r="E10" s="345"/>
      <c r="F10" s="345"/>
      <c r="G10" s="345"/>
      <c r="H10" s="345"/>
      <c r="I10" s="345"/>
      <c r="J10" s="345"/>
      <c r="K10" s="346"/>
    </row>
    <row r="11" spans="2:11" x14ac:dyDescent="0.25">
      <c r="B11" s="342" t="s">
        <v>2252</v>
      </c>
      <c r="C11" s="342"/>
      <c r="D11" s="342"/>
      <c r="E11" s="342"/>
      <c r="F11" s="342"/>
      <c r="G11" s="342"/>
      <c r="H11" s="342"/>
      <c r="I11" s="342"/>
      <c r="J11" s="342"/>
      <c r="K11" s="338"/>
    </row>
    <row r="12" spans="2:11" ht="30" customHeight="1" x14ac:dyDescent="0.25">
      <c r="B12" s="182" t="s">
        <v>2251</v>
      </c>
      <c r="C12" s="330" t="s">
        <v>7071</v>
      </c>
      <c r="D12" s="331"/>
      <c r="E12" s="331"/>
      <c r="F12" s="331"/>
      <c r="G12" s="331"/>
      <c r="H12" s="331"/>
      <c r="I12" s="331"/>
      <c r="J12" s="331"/>
      <c r="K12" s="332"/>
    </row>
    <row r="13" spans="2:11" ht="30" customHeight="1" x14ac:dyDescent="0.25">
      <c r="B13" s="182" t="s">
        <v>2253</v>
      </c>
      <c r="C13" s="330"/>
      <c r="D13" s="331"/>
      <c r="E13" s="331"/>
      <c r="F13" s="331"/>
      <c r="G13" s="331"/>
      <c r="H13" s="331"/>
      <c r="I13" s="331"/>
      <c r="J13" s="331"/>
      <c r="K13" s="332"/>
    </row>
    <row r="14" spans="2:11" ht="30" customHeight="1" x14ac:dyDescent="0.25">
      <c r="B14" s="182" t="s">
        <v>2254</v>
      </c>
      <c r="C14" s="330"/>
      <c r="D14" s="347"/>
      <c r="E14" s="347"/>
      <c r="F14" s="347"/>
      <c r="G14" s="347"/>
      <c r="H14" s="347"/>
      <c r="I14" s="347"/>
      <c r="J14" s="347"/>
      <c r="K14" s="348"/>
    </row>
    <row r="15" spans="2:1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1.5" customHeight="1" x14ac:dyDescent="0.25">
      <c r="B16" s="349" t="s">
        <v>2251</v>
      </c>
      <c r="C16" s="329" t="s">
        <v>7072</v>
      </c>
      <c r="D16" s="349" t="s">
        <v>58</v>
      </c>
      <c r="E16" s="349" t="s">
        <v>6865</v>
      </c>
      <c r="F16" s="203" t="s">
        <v>7123</v>
      </c>
      <c r="G16" s="49" t="s">
        <v>7102</v>
      </c>
      <c r="H16" s="244"/>
      <c r="I16" s="244"/>
      <c r="J16" s="183">
        <v>41883</v>
      </c>
      <c r="K16" s="183">
        <v>42156</v>
      </c>
    </row>
    <row r="17" spans="2:11" s="201" customFormat="1" x14ac:dyDescent="0.25">
      <c r="B17" s="314"/>
      <c r="C17" s="325"/>
      <c r="D17" s="314"/>
      <c r="E17" s="314"/>
      <c r="F17" s="202"/>
      <c r="G17" s="203"/>
      <c r="H17" s="244"/>
      <c r="I17" s="244"/>
      <c r="J17" s="183"/>
      <c r="K17" s="183"/>
    </row>
    <row r="18" spans="2:11" s="201" customFormat="1" x14ac:dyDescent="0.25">
      <c r="B18" s="314"/>
      <c r="C18" s="325"/>
      <c r="D18" s="314"/>
      <c r="E18" s="314"/>
      <c r="F18" s="202"/>
      <c r="G18" s="203"/>
      <c r="H18" s="244"/>
      <c r="I18" s="244"/>
      <c r="J18" s="183"/>
      <c r="K18" s="183"/>
    </row>
    <row r="19" spans="2:11" s="201" customFormat="1" x14ac:dyDescent="0.25">
      <c r="B19" s="314"/>
      <c r="C19" s="325"/>
      <c r="D19" s="314"/>
      <c r="E19" s="314"/>
      <c r="F19" s="202"/>
      <c r="G19" s="203"/>
      <c r="H19" s="244"/>
      <c r="I19" s="244"/>
      <c r="J19" s="183"/>
      <c r="K19" s="183"/>
    </row>
    <row r="20" spans="2:11" s="201" customFormat="1" x14ac:dyDescent="0.25">
      <c r="B20" s="315"/>
      <c r="C20" s="325"/>
      <c r="D20" s="315"/>
      <c r="E20" s="315"/>
      <c r="F20" s="202"/>
      <c r="G20" s="203"/>
      <c r="H20" s="244"/>
      <c r="I20" s="244"/>
      <c r="J20" s="183"/>
      <c r="K20" s="183"/>
    </row>
    <row r="21" spans="2:11" s="201" customFormat="1" ht="32.25" customHeight="1" x14ac:dyDescent="0.25">
      <c r="B21" s="349" t="s">
        <v>2251</v>
      </c>
      <c r="C21" s="329" t="s">
        <v>7031</v>
      </c>
      <c r="D21" s="349" t="s">
        <v>58</v>
      </c>
      <c r="E21" s="349" t="s">
        <v>6865</v>
      </c>
      <c r="F21" s="203" t="s">
        <v>7123</v>
      </c>
      <c r="G21" s="49" t="s">
        <v>7102</v>
      </c>
      <c r="H21" s="244"/>
      <c r="I21" s="244"/>
      <c r="J21" s="183">
        <v>41883</v>
      </c>
      <c r="K21" s="183">
        <v>42156</v>
      </c>
    </row>
    <row r="22" spans="2:11" s="201" customFormat="1" x14ac:dyDescent="0.25">
      <c r="B22" s="314"/>
      <c r="C22" s="325"/>
      <c r="D22" s="314"/>
      <c r="E22" s="314"/>
      <c r="F22" s="202"/>
      <c r="G22" s="203"/>
      <c r="H22" s="244"/>
      <c r="I22" s="244"/>
      <c r="J22" s="183"/>
      <c r="K22" s="183"/>
    </row>
    <row r="23" spans="2:11" s="201" customFormat="1" x14ac:dyDescent="0.25">
      <c r="B23" s="314"/>
      <c r="C23" s="325"/>
      <c r="D23" s="314"/>
      <c r="E23" s="314"/>
      <c r="F23" s="202"/>
      <c r="G23" s="203"/>
      <c r="H23" s="244"/>
      <c r="I23" s="244"/>
      <c r="J23" s="183"/>
      <c r="K23" s="183"/>
    </row>
    <row r="24" spans="2:11" s="201" customFormat="1" x14ac:dyDescent="0.25">
      <c r="B24" s="314"/>
      <c r="C24" s="325"/>
      <c r="D24" s="314"/>
      <c r="E24" s="314"/>
      <c r="F24" s="200"/>
      <c r="G24" s="49"/>
      <c r="H24" s="244"/>
      <c r="I24" s="244"/>
      <c r="J24" s="183"/>
      <c r="K24" s="183"/>
    </row>
    <row r="25" spans="2:11" s="201" customFormat="1" x14ac:dyDescent="0.25">
      <c r="B25" s="315"/>
      <c r="C25" s="326"/>
      <c r="D25" s="315"/>
      <c r="E25" s="315"/>
      <c r="F25" s="200"/>
      <c r="G25" s="49"/>
      <c r="H25" s="244"/>
      <c r="I25" s="244"/>
      <c r="J25" s="183"/>
      <c r="K25" s="183"/>
    </row>
    <row r="26" spans="2:11" s="201" customFormat="1" ht="30" x14ac:dyDescent="0.25">
      <c r="B26" s="313" t="s">
        <v>2251</v>
      </c>
      <c r="C26" s="329" t="s">
        <v>7113</v>
      </c>
      <c r="D26" s="313" t="s">
        <v>58</v>
      </c>
      <c r="E26" s="349" t="s">
        <v>6865</v>
      </c>
      <c r="F26" s="203" t="s">
        <v>7123</v>
      </c>
      <c r="G26" s="49" t="s">
        <v>7102</v>
      </c>
      <c r="H26" s="235"/>
      <c r="I26" s="235"/>
      <c r="J26" s="183">
        <v>41883</v>
      </c>
      <c r="K26" s="183">
        <v>41820</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14"/>
      <c r="F29" s="200"/>
      <c r="G29" s="49"/>
      <c r="H29" s="235"/>
      <c r="I29" s="235"/>
      <c r="J29" s="183"/>
      <c r="K29" s="183"/>
    </row>
    <row r="30" spans="2:11" s="201" customFormat="1" x14ac:dyDescent="0.25">
      <c r="B30" s="315"/>
      <c r="C30" s="326"/>
      <c r="D30" s="315"/>
      <c r="E30" s="315"/>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x14ac:dyDescent="0.25">
      <c r="C76" s="184"/>
      <c r="F76" s="234" t="s">
        <v>6820</v>
      </c>
      <c r="G76" s="190">
        <f>SUM(G16:G70)</f>
        <v>0</v>
      </c>
      <c r="H76" s="184"/>
      <c r="I76" s="184"/>
      <c r="J76" s="184"/>
      <c r="K76" s="184"/>
    </row>
  </sheetData>
  <autoFilter ref="B15:K15"/>
  <mergeCells count="64">
    <mergeCell ref="C12:K12"/>
    <mergeCell ref="B3:K3"/>
    <mergeCell ref="B4:F4"/>
    <mergeCell ref="H4:I4"/>
    <mergeCell ref="J4:K4"/>
    <mergeCell ref="B5:F6"/>
    <mergeCell ref="G5:G6"/>
    <mergeCell ref="H5:I6"/>
    <mergeCell ref="J5:K6"/>
    <mergeCell ref="B7:K7"/>
    <mergeCell ref="C8:K8"/>
    <mergeCell ref="C9:K9"/>
    <mergeCell ref="C10:K10"/>
    <mergeCell ref="B11:K11"/>
    <mergeCell ref="C13:K13"/>
    <mergeCell ref="C14:K14"/>
    <mergeCell ref="B16:B20"/>
    <mergeCell ref="C16:C20"/>
    <mergeCell ref="D16:D20"/>
    <mergeCell ref="E16:E20"/>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district-led review or self-assessment.">
          <x14:formula1>
            <xm:f>'Drop-Down Content'!$D$3:$D$7</xm:f>
          </x14:formula1>
          <xm:sqref>G5:G6</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F22:F25 F27:F75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StatementsofPractice!$A$9:$A$14</xm:f>
          </x14:formula1>
          <xm:sqref>B5:F6</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76"/>
  <sheetViews>
    <sheetView topLeftCell="B1" zoomScale="90" zoomScaleNormal="90" zoomScaleSheetLayoutView="80" workbookViewId="0">
      <pane ySplit="3" topLeftCell="A15" activePane="bottomLeft" state="frozen"/>
      <selection pane="bottomLeft" activeCell="F26" sqref="F26"/>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2199</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138</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9.75" customHeight="1" x14ac:dyDescent="0.25">
      <c r="B12" s="182" t="s">
        <v>2251</v>
      </c>
      <c r="C12" s="330" t="s">
        <v>7115</v>
      </c>
      <c r="D12" s="331"/>
      <c r="E12" s="331"/>
      <c r="F12" s="331"/>
      <c r="G12" s="331"/>
      <c r="H12" s="331"/>
      <c r="I12" s="331"/>
      <c r="J12" s="331"/>
      <c r="K12" s="332"/>
    </row>
    <row r="13" spans="2:11" s="234" customFormat="1" ht="44.25" customHeight="1" x14ac:dyDescent="0.25">
      <c r="B13" s="182" t="s">
        <v>2253</v>
      </c>
      <c r="C13" s="330" t="s">
        <v>7114</v>
      </c>
      <c r="D13" s="331"/>
      <c r="E13" s="331"/>
      <c r="F13" s="331"/>
      <c r="G13" s="331"/>
      <c r="H13" s="331"/>
      <c r="I13" s="331"/>
      <c r="J13" s="331"/>
      <c r="K13" s="332"/>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0.75" customHeight="1" x14ac:dyDescent="0.25">
      <c r="B16" s="313" t="s">
        <v>2251</v>
      </c>
      <c r="C16" s="329" t="s">
        <v>7032</v>
      </c>
      <c r="D16" s="313" t="s">
        <v>58</v>
      </c>
      <c r="E16" s="313" t="s">
        <v>6865</v>
      </c>
      <c r="F16" s="203" t="s">
        <v>7123</v>
      </c>
      <c r="G16" s="49" t="s">
        <v>7102</v>
      </c>
      <c r="H16" s="235"/>
      <c r="I16" s="235"/>
      <c r="J16" s="183">
        <v>41883</v>
      </c>
      <c r="K16" s="183">
        <v>42156</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ht="37.5" customHeight="1" x14ac:dyDescent="0.25">
      <c r="B21" s="313" t="s">
        <v>2251</v>
      </c>
      <c r="C21" s="329" t="s">
        <v>7074</v>
      </c>
      <c r="D21" s="313" t="s">
        <v>58</v>
      </c>
      <c r="E21" s="313" t="s">
        <v>6871</v>
      </c>
      <c r="F21" s="203" t="s">
        <v>7123</v>
      </c>
      <c r="G21" s="49" t="s">
        <v>7102</v>
      </c>
      <c r="H21" s="235"/>
      <c r="I21" s="235"/>
      <c r="J21" s="183">
        <v>41883</v>
      </c>
      <c r="K21" s="183">
        <v>42156</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ht="39" customHeight="1" x14ac:dyDescent="0.25">
      <c r="B26" s="313" t="s">
        <v>7030</v>
      </c>
      <c r="C26" s="329" t="s">
        <v>7075</v>
      </c>
      <c r="D26" s="313" t="s">
        <v>58</v>
      </c>
      <c r="E26" s="313" t="s">
        <v>6865</v>
      </c>
      <c r="F26" s="203" t="s">
        <v>7123</v>
      </c>
      <c r="G26" s="49" t="s">
        <v>7102</v>
      </c>
      <c r="H26" s="235"/>
      <c r="I26" s="235"/>
      <c r="J26" s="183">
        <v>41883</v>
      </c>
      <c r="K26" s="183">
        <v>42156</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0</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26 F21 F16"/>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F27:F75 F22:F25 F17:F20</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76"/>
  <sheetViews>
    <sheetView zoomScale="90" zoomScaleNormal="90" zoomScaleSheetLayoutView="80" workbookViewId="0">
      <pane ySplit="3" topLeftCell="A15" activePane="bottomLeft" state="frozen"/>
      <selection pane="bottomLeft" activeCell="F26" sqref="F26"/>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2199</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139</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7116</v>
      </c>
      <c r="D12" s="331"/>
      <c r="E12" s="331"/>
      <c r="F12" s="331"/>
      <c r="G12" s="331"/>
      <c r="H12" s="331"/>
      <c r="I12" s="331"/>
      <c r="J12" s="331"/>
      <c r="K12" s="332"/>
    </row>
    <row r="13" spans="2:11" s="234" customFormat="1" ht="30" customHeight="1" x14ac:dyDescent="0.25">
      <c r="B13" s="182" t="s">
        <v>2253</v>
      </c>
      <c r="C13" s="330" t="s">
        <v>7035</v>
      </c>
      <c r="D13" s="331"/>
      <c r="E13" s="331"/>
      <c r="F13" s="331"/>
      <c r="G13" s="331"/>
      <c r="H13" s="331"/>
      <c r="I13" s="331"/>
      <c r="J13" s="331"/>
      <c r="K13" s="332"/>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7.5" customHeight="1" x14ac:dyDescent="0.25">
      <c r="B16" s="349" t="s">
        <v>2251</v>
      </c>
      <c r="C16" s="329" t="s">
        <v>7036</v>
      </c>
      <c r="D16" s="349" t="s">
        <v>58</v>
      </c>
      <c r="E16" s="313" t="s">
        <v>6865</v>
      </c>
      <c r="F16" s="203" t="s">
        <v>7123</v>
      </c>
      <c r="G16" s="49">
        <v>54763</v>
      </c>
      <c r="H16" s="235"/>
      <c r="I16" s="235"/>
      <c r="J16" s="183">
        <v>41883</v>
      </c>
      <c r="K16" s="183" t="s">
        <v>7038</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ht="15" customHeight="1" x14ac:dyDescent="0.25">
      <c r="B21" s="349" t="s">
        <v>7030</v>
      </c>
      <c r="C21" s="329" t="s">
        <v>7037</v>
      </c>
      <c r="D21" s="349" t="s">
        <v>58</v>
      </c>
      <c r="E21" s="313" t="s">
        <v>6887</v>
      </c>
      <c r="F21" s="203" t="s">
        <v>7123</v>
      </c>
      <c r="G21" s="49" t="s">
        <v>7103</v>
      </c>
      <c r="H21" s="235"/>
      <c r="I21" s="235"/>
      <c r="J21" s="183">
        <v>41883</v>
      </c>
      <c r="K21" s="183" t="s">
        <v>7038</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ht="30" x14ac:dyDescent="0.25">
      <c r="B26" s="313" t="s">
        <v>2251</v>
      </c>
      <c r="C26" s="324" t="s">
        <v>7076</v>
      </c>
      <c r="D26" s="313" t="s">
        <v>58</v>
      </c>
      <c r="E26" s="313" t="s">
        <v>6865</v>
      </c>
      <c r="F26" s="203" t="s">
        <v>7123</v>
      </c>
      <c r="G26" s="49" t="s">
        <v>7102</v>
      </c>
      <c r="H26" s="235"/>
      <c r="I26" s="235"/>
      <c r="J26" s="183">
        <v>41883</v>
      </c>
      <c r="K26" s="183">
        <v>41820</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54763</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679" yWindow="400"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679" yWindow="400" count="8">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D26:D75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F22:F25 F27:F75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'[5]Drop-Down Content'!#REF!</xm:f>
          </x14:formula1>
          <xm:sqref>D16:D25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76"/>
  <sheetViews>
    <sheetView zoomScale="90" zoomScaleNormal="90" zoomScaleSheetLayoutView="80" workbookViewId="0">
      <pane ySplit="3" topLeftCell="A14" activePane="bottomLeft" state="frozen"/>
      <selection pane="bottomLeft" activeCell="F21" sqref="F21"/>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2199</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140</v>
      </c>
      <c r="C5" s="339"/>
      <c r="D5" s="339"/>
      <c r="E5" s="339"/>
      <c r="F5" s="339"/>
      <c r="G5" s="340" t="s">
        <v>56</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9" customHeight="1" x14ac:dyDescent="0.25">
      <c r="B12" s="182" t="s">
        <v>2251</v>
      </c>
      <c r="C12" s="330" t="s">
        <v>7117</v>
      </c>
      <c r="D12" s="331"/>
      <c r="E12" s="331"/>
      <c r="F12" s="331"/>
      <c r="G12" s="331"/>
      <c r="H12" s="331"/>
      <c r="I12" s="331"/>
      <c r="J12" s="331"/>
      <c r="K12" s="332"/>
    </row>
    <row r="13" spans="2:11" s="234" customFormat="1" ht="30" customHeight="1" x14ac:dyDescent="0.25">
      <c r="B13" s="182" t="s">
        <v>2253</v>
      </c>
      <c r="C13" s="330" t="s">
        <v>7077</v>
      </c>
      <c r="D13" s="331"/>
      <c r="E13" s="331"/>
      <c r="F13" s="331"/>
      <c r="G13" s="331"/>
      <c r="H13" s="331"/>
      <c r="I13" s="331"/>
      <c r="J13" s="331"/>
      <c r="K13" s="332"/>
    </row>
    <row r="14" spans="2:11" s="234" customFormat="1" ht="30" customHeight="1" x14ac:dyDescent="0.25">
      <c r="B14" s="182" t="s">
        <v>2254</v>
      </c>
      <c r="C14" s="330"/>
      <c r="D14" s="331"/>
      <c r="E14" s="331"/>
      <c r="F14" s="331"/>
      <c r="G14" s="331"/>
      <c r="H14" s="331"/>
      <c r="I14" s="331"/>
      <c r="J14" s="331"/>
      <c r="K14" s="332"/>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0.75" customHeight="1" x14ac:dyDescent="0.25">
      <c r="B16" s="349" t="s">
        <v>2251</v>
      </c>
      <c r="C16" s="329" t="s">
        <v>7078</v>
      </c>
      <c r="D16" s="349" t="s">
        <v>58</v>
      </c>
      <c r="E16" s="313" t="s">
        <v>6869</v>
      </c>
      <c r="F16" s="203" t="s">
        <v>7123</v>
      </c>
      <c r="G16" s="203" t="s">
        <v>7104</v>
      </c>
      <c r="H16" s="244"/>
      <c r="I16" s="244"/>
      <c r="J16" s="183" t="s">
        <v>7039</v>
      </c>
      <c r="K16" s="183" t="s">
        <v>7038</v>
      </c>
    </row>
    <row r="17" spans="2:11" s="201" customFormat="1" x14ac:dyDescent="0.25">
      <c r="B17" s="314"/>
      <c r="C17" s="325"/>
      <c r="D17" s="314"/>
      <c r="E17" s="314"/>
      <c r="F17" s="202"/>
      <c r="G17" s="203"/>
      <c r="H17" s="244"/>
      <c r="I17" s="244"/>
      <c r="J17" s="183"/>
      <c r="K17" s="183"/>
    </row>
    <row r="18" spans="2:11" s="201" customFormat="1" x14ac:dyDescent="0.25">
      <c r="B18" s="314"/>
      <c r="C18" s="325"/>
      <c r="D18" s="314"/>
      <c r="E18" s="314"/>
      <c r="F18" s="202"/>
      <c r="G18" s="203"/>
      <c r="H18" s="244"/>
      <c r="I18" s="244"/>
      <c r="J18" s="183"/>
      <c r="K18" s="183"/>
    </row>
    <row r="19" spans="2:11" s="201" customFormat="1" x14ac:dyDescent="0.25">
      <c r="B19" s="314"/>
      <c r="C19" s="325"/>
      <c r="D19" s="314"/>
      <c r="E19" s="327"/>
      <c r="F19" s="202"/>
      <c r="G19" s="203"/>
      <c r="H19" s="244"/>
      <c r="I19" s="244"/>
      <c r="J19" s="183"/>
      <c r="K19" s="183"/>
    </row>
    <row r="20" spans="2:11" s="201" customFormat="1" x14ac:dyDescent="0.25">
      <c r="B20" s="314"/>
      <c r="C20" s="325"/>
      <c r="D20" s="314"/>
      <c r="E20" s="328"/>
      <c r="F20" s="202"/>
      <c r="G20" s="203"/>
      <c r="H20" s="244"/>
      <c r="I20" s="244"/>
      <c r="J20" s="183"/>
      <c r="K20" s="183"/>
    </row>
    <row r="21" spans="2:11" s="201" customFormat="1" ht="48.75" customHeight="1" x14ac:dyDescent="0.25">
      <c r="B21" s="349" t="s">
        <v>7030</v>
      </c>
      <c r="C21" s="329" t="s">
        <v>7040</v>
      </c>
      <c r="D21" s="349" t="s">
        <v>58</v>
      </c>
      <c r="E21" s="313" t="s">
        <v>6865</v>
      </c>
      <c r="F21" s="203" t="s">
        <v>7123</v>
      </c>
      <c r="G21" s="203">
        <v>103127</v>
      </c>
      <c r="H21" s="244"/>
      <c r="I21" s="244"/>
      <c r="J21" s="183" t="s">
        <v>7039</v>
      </c>
      <c r="K21" s="183" t="s">
        <v>7038</v>
      </c>
    </row>
    <row r="22" spans="2:11" s="201" customFormat="1" x14ac:dyDescent="0.25">
      <c r="B22" s="314"/>
      <c r="C22" s="325"/>
      <c r="D22" s="314"/>
      <c r="E22" s="314"/>
      <c r="F22" s="202"/>
      <c r="G22" s="203"/>
      <c r="H22" s="244"/>
      <c r="I22" s="244"/>
      <c r="J22" s="183"/>
      <c r="K22" s="183"/>
    </row>
    <row r="23" spans="2:11" s="201" customFormat="1" x14ac:dyDescent="0.25">
      <c r="B23" s="314"/>
      <c r="C23" s="325"/>
      <c r="D23" s="314"/>
      <c r="E23" s="314"/>
      <c r="F23" s="202"/>
      <c r="G23" s="203"/>
      <c r="H23" s="244"/>
      <c r="I23" s="244"/>
      <c r="J23" s="183"/>
      <c r="K23" s="183"/>
    </row>
    <row r="24" spans="2:11" s="201" customFormat="1" x14ac:dyDescent="0.25">
      <c r="B24" s="314"/>
      <c r="C24" s="325"/>
      <c r="D24" s="314"/>
      <c r="E24" s="327"/>
      <c r="F24" s="202"/>
      <c r="G24" s="203"/>
      <c r="H24" s="244"/>
      <c r="I24" s="244"/>
      <c r="J24" s="183"/>
      <c r="K24" s="183"/>
    </row>
    <row r="25" spans="2:11" s="201" customFormat="1" x14ac:dyDescent="0.25">
      <c r="B25" s="315"/>
      <c r="C25" s="326"/>
      <c r="D25" s="315"/>
      <c r="E25" s="328"/>
      <c r="F25" s="202"/>
      <c r="G25" s="203"/>
      <c r="H25" s="244"/>
      <c r="I25" s="244"/>
      <c r="J25" s="183"/>
      <c r="K25" s="183"/>
    </row>
    <row r="26" spans="2:11" s="201" customFormat="1" ht="27" customHeight="1" x14ac:dyDescent="0.25">
      <c r="B26" s="349" t="s">
        <v>7030</v>
      </c>
      <c r="C26" s="329" t="s">
        <v>7073</v>
      </c>
      <c r="D26" s="349" t="s">
        <v>58</v>
      </c>
      <c r="E26" s="313" t="s">
        <v>6865</v>
      </c>
      <c r="F26" s="203" t="s">
        <v>7123</v>
      </c>
      <c r="G26" s="49" t="s">
        <v>7102</v>
      </c>
      <c r="H26" s="235"/>
      <c r="I26" s="235"/>
      <c r="J26" s="183" t="s">
        <v>7039</v>
      </c>
      <c r="K26" s="183" t="s">
        <v>7038</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4"/>
      <c r="C30" s="326"/>
      <c r="D30" s="315"/>
      <c r="E30" s="328"/>
      <c r="F30" s="200"/>
      <c r="G30" s="49"/>
      <c r="H30" s="235"/>
      <c r="I30" s="235"/>
      <c r="J30" s="183"/>
      <c r="K30" s="183"/>
    </row>
    <row r="31" spans="2:11" s="201" customFormat="1" ht="30" x14ac:dyDescent="0.25">
      <c r="B31" s="313" t="s">
        <v>7030</v>
      </c>
      <c r="C31" s="324" t="s">
        <v>7079</v>
      </c>
      <c r="D31" s="313" t="s">
        <v>58</v>
      </c>
      <c r="E31" s="313" t="s">
        <v>6865</v>
      </c>
      <c r="F31" s="203" t="s">
        <v>7123</v>
      </c>
      <c r="G31" s="49" t="s">
        <v>7102</v>
      </c>
      <c r="H31" s="235"/>
      <c r="I31" s="235"/>
      <c r="J31" s="183">
        <v>41883</v>
      </c>
      <c r="K31" s="183">
        <v>41820</v>
      </c>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103127</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F31"/>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10">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D26:D75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I26:I75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F27:F30 F32:F75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 type="list" allowBlank="1" showInputMessage="1" showErrorMessage="1" promptTitle="Instructions" prompt="Use the drop down menu to identify all fund sources that will be used for completion of this activity.">
          <x14:formula1>
            <xm:f>'[5]SchoolInfoSheet(1)'!#REF!</xm:f>
          </x14:formula1>
          <xm:sqref>F17:F20 F22:F25</xm:sqref>
        </x14:dataValidation>
        <x14:dataValidation type="list" allowBlank="1" showInputMessage="1" showErrorMessage="1" promptTitle="Instructions" prompt="Use the drop-down menu to indicate the identification status of the school(s) to be targeted by this activity (Focus, Priority, or LAP).">
          <x14:formula1>
            <xm:f>'[5]Drop-Down Content'!#REF!</xm:f>
          </x14:formula1>
          <xm:sqref>I16:I25</xm:sqref>
        </x14:dataValidation>
        <x14:dataValidation type="list" showInputMessage="1" showErrorMessage="1" promptTitle="Instructions" prompt="Use the drop-down menu to indicate if this activity and its associated costs will be used to satisfy one of the mandated set-aside requirements.">
          <x14:formula1>
            <xm:f>'[5]Drop-Down Content'!#REF!</xm:f>
          </x14:formula1>
          <xm:sqref>D16:D25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76"/>
  <sheetViews>
    <sheetView zoomScale="90" zoomScaleNormal="90" zoomScaleSheetLayoutView="80" workbookViewId="0">
      <pane ySplit="3" topLeftCell="A17" activePane="bottomLeft" state="frozen"/>
      <selection pane="bottomLeft" activeCell="F36" sqref="F36"/>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2199</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141</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7080</v>
      </c>
      <c r="D12" s="331"/>
      <c r="E12" s="331"/>
      <c r="F12" s="331"/>
      <c r="G12" s="331"/>
      <c r="H12" s="331"/>
      <c r="I12" s="331"/>
      <c r="J12" s="331"/>
      <c r="K12" s="332"/>
    </row>
    <row r="13" spans="2:11" s="234" customFormat="1" ht="30" customHeight="1" x14ac:dyDescent="0.25">
      <c r="B13" s="182" t="s">
        <v>2253</v>
      </c>
      <c r="C13" s="330" t="s">
        <v>7081</v>
      </c>
      <c r="D13" s="331"/>
      <c r="E13" s="331"/>
      <c r="F13" s="331"/>
      <c r="G13" s="331"/>
      <c r="H13" s="331"/>
      <c r="I13" s="331"/>
      <c r="J13" s="331"/>
      <c r="K13" s="332"/>
    </row>
    <row r="14" spans="2:11" s="234" customFormat="1" ht="30" customHeight="1" x14ac:dyDescent="0.25">
      <c r="B14" s="182" t="s">
        <v>2254</v>
      </c>
      <c r="C14" s="330"/>
      <c r="D14" s="331"/>
      <c r="E14" s="331"/>
      <c r="F14" s="331"/>
      <c r="G14" s="331"/>
      <c r="H14" s="331"/>
      <c r="I14" s="331"/>
      <c r="J14" s="331"/>
      <c r="K14" s="332"/>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49.5" customHeight="1" x14ac:dyDescent="0.25">
      <c r="B16" s="349" t="s">
        <v>2251</v>
      </c>
      <c r="C16" s="329" t="s">
        <v>7041</v>
      </c>
      <c r="D16" s="349" t="s">
        <v>58</v>
      </c>
      <c r="E16" s="313" t="s">
        <v>6873</v>
      </c>
      <c r="F16" s="203" t="s">
        <v>7123</v>
      </c>
      <c r="G16" s="49" t="s">
        <v>7102</v>
      </c>
      <c r="H16" s="235"/>
      <c r="I16" s="235"/>
      <c r="J16" s="183">
        <v>41883</v>
      </c>
      <c r="K16" s="183">
        <v>42156</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6"/>
      <c r="D20" s="315"/>
      <c r="E20" s="314"/>
      <c r="F20" s="202"/>
      <c r="G20" s="203"/>
      <c r="H20" s="235"/>
      <c r="I20" s="235"/>
      <c r="J20" s="183"/>
      <c r="K20" s="183"/>
    </row>
    <row r="21" spans="2:11" s="201" customFormat="1" ht="57.75" customHeight="1" x14ac:dyDescent="0.25">
      <c r="B21" s="349" t="s">
        <v>7030</v>
      </c>
      <c r="C21" s="329" t="s">
        <v>7042</v>
      </c>
      <c r="D21" s="349" t="s">
        <v>58</v>
      </c>
      <c r="E21" s="313" t="s">
        <v>6873</v>
      </c>
      <c r="F21" s="203" t="s">
        <v>7123</v>
      </c>
      <c r="G21" s="49">
        <v>242526</v>
      </c>
      <c r="H21" s="235"/>
      <c r="I21" s="235"/>
      <c r="J21" s="183">
        <v>41883</v>
      </c>
      <c r="K21" s="183">
        <v>42156</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14"/>
      <c r="F24" s="200"/>
      <c r="G24" s="49"/>
      <c r="H24" s="235"/>
      <c r="I24" s="235"/>
      <c r="J24" s="183"/>
      <c r="K24" s="183"/>
    </row>
    <row r="25" spans="2:11" s="201" customFormat="1" x14ac:dyDescent="0.25">
      <c r="B25" s="315"/>
      <c r="C25" s="326"/>
      <c r="D25" s="315"/>
      <c r="E25" s="314"/>
      <c r="F25" s="200"/>
      <c r="G25" s="49"/>
      <c r="H25" s="235"/>
      <c r="I25" s="235"/>
      <c r="J25" s="183"/>
      <c r="K25" s="183"/>
    </row>
    <row r="26" spans="2:11" s="201" customFormat="1" ht="33" customHeight="1" x14ac:dyDescent="0.25">
      <c r="B26" s="349" t="s">
        <v>7030</v>
      </c>
      <c r="C26" s="329" t="s">
        <v>7082</v>
      </c>
      <c r="D26" s="349" t="s">
        <v>59</v>
      </c>
      <c r="E26" s="313"/>
      <c r="F26" s="203" t="s">
        <v>7123</v>
      </c>
      <c r="G26" s="49">
        <v>109525</v>
      </c>
      <c r="H26" s="235"/>
      <c r="I26" s="235"/>
      <c r="J26" s="183">
        <v>41883</v>
      </c>
      <c r="K26" s="183">
        <v>42156</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ht="31.5" customHeight="1" x14ac:dyDescent="0.25">
      <c r="B31" s="349" t="s">
        <v>7030</v>
      </c>
      <c r="C31" s="329" t="s">
        <v>7083</v>
      </c>
      <c r="D31" s="349" t="s">
        <v>58</v>
      </c>
      <c r="E31" s="313" t="s">
        <v>6867</v>
      </c>
      <c r="F31" s="203" t="s">
        <v>7123</v>
      </c>
      <c r="G31" s="49" t="s">
        <v>7102</v>
      </c>
      <c r="H31" s="235"/>
      <c r="I31" s="235"/>
      <c r="J31" s="183">
        <v>41883</v>
      </c>
      <c r="K31" s="183">
        <v>42156</v>
      </c>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ht="33" customHeight="1" x14ac:dyDescent="0.25">
      <c r="B36" s="349" t="s">
        <v>7030</v>
      </c>
      <c r="C36" s="329" t="s">
        <v>7084</v>
      </c>
      <c r="D36" s="349" t="s">
        <v>58</v>
      </c>
      <c r="E36" s="313" t="s">
        <v>6873</v>
      </c>
      <c r="F36" s="203" t="s">
        <v>7123</v>
      </c>
      <c r="G36" s="49">
        <v>54763</v>
      </c>
      <c r="H36" s="235"/>
      <c r="I36" s="235"/>
      <c r="J36" s="183">
        <v>41883</v>
      </c>
      <c r="K36" s="183">
        <v>42156</v>
      </c>
    </row>
    <row r="37" spans="2:11" s="201" customFormat="1" x14ac:dyDescent="0.25">
      <c r="B37" s="314"/>
      <c r="C37" s="325"/>
      <c r="D37" s="314"/>
      <c r="E37" s="314"/>
      <c r="F37" s="203"/>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ht="15" customHeight="1" x14ac:dyDescent="0.25">
      <c r="B41" s="349"/>
      <c r="C41" s="329"/>
      <c r="D41" s="349"/>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406814</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F31 F36:F37"/>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F22:F25 F27:F30 F32:F35 F38:F75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StatementsofPractice!$A$15:$A$20</xm:f>
          </x14:formula1>
          <xm:sqref>B5:F6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76"/>
  <sheetViews>
    <sheetView zoomScale="90" zoomScaleNormal="90" zoomScaleSheetLayoutView="80" workbookViewId="0">
      <pane ySplit="3" topLeftCell="A12" activePane="bottomLeft" state="frozen"/>
      <selection pane="bottomLeft" activeCell="J35" sqref="J35"/>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2200</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143</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7118</v>
      </c>
      <c r="D12" s="331"/>
      <c r="E12" s="331"/>
      <c r="F12" s="331"/>
      <c r="G12" s="331"/>
      <c r="H12" s="331"/>
      <c r="I12" s="331"/>
      <c r="J12" s="331"/>
      <c r="K12" s="332"/>
    </row>
    <row r="13" spans="2:11" s="234" customFormat="1" ht="30" customHeight="1" x14ac:dyDescent="0.25">
      <c r="B13" s="182" t="s">
        <v>2253</v>
      </c>
      <c r="C13" s="330"/>
      <c r="D13" s="331"/>
      <c r="E13" s="331"/>
      <c r="F13" s="331"/>
      <c r="G13" s="331"/>
      <c r="H13" s="331"/>
      <c r="I13" s="331"/>
      <c r="J13" s="331"/>
      <c r="K13" s="332"/>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3" customHeight="1" x14ac:dyDescent="0.25">
      <c r="B16" s="313" t="s">
        <v>2251</v>
      </c>
      <c r="C16" s="329" t="s">
        <v>7036</v>
      </c>
      <c r="D16" s="349" t="s">
        <v>58</v>
      </c>
      <c r="E16" s="313" t="s">
        <v>6887</v>
      </c>
      <c r="F16" s="203" t="s">
        <v>7123</v>
      </c>
      <c r="G16" s="203" t="s">
        <v>7104</v>
      </c>
      <c r="H16" s="244"/>
      <c r="I16" s="244"/>
      <c r="J16" s="183">
        <v>41883</v>
      </c>
      <c r="K16" s="183">
        <v>42185</v>
      </c>
    </row>
    <row r="17" spans="2:11" s="201" customFormat="1" x14ac:dyDescent="0.25">
      <c r="B17" s="314"/>
      <c r="C17" s="325"/>
      <c r="D17" s="314"/>
      <c r="E17" s="314"/>
      <c r="F17" s="202"/>
      <c r="G17" s="203"/>
      <c r="H17" s="244"/>
      <c r="I17" s="244"/>
      <c r="J17" s="183"/>
      <c r="K17" s="183"/>
    </row>
    <row r="18" spans="2:11" s="201" customFormat="1" x14ac:dyDescent="0.25">
      <c r="B18" s="314"/>
      <c r="C18" s="325"/>
      <c r="D18" s="314"/>
      <c r="E18" s="314"/>
      <c r="F18" s="202"/>
      <c r="G18" s="203"/>
      <c r="H18" s="244"/>
      <c r="I18" s="244"/>
      <c r="J18" s="183"/>
      <c r="K18" s="183"/>
    </row>
    <row r="19" spans="2:11" s="201" customFormat="1" x14ac:dyDescent="0.25">
      <c r="B19" s="314"/>
      <c r="C19" s="325"/>
      <c r="D19" s="314"/>
      <c r="E19" s="327"/>
      <c r="F19" s="202"/>
      <c r="G19" s="203"/>
      <c r="H19" s="244"/>
      <c r="I19" s="244"/>
      <c r="J19" s="183"/>
      <c r="K19" s="183"/>
    </row>
    <row r="20" spans="2:11" s="201" customFormat="1" x14ac:dyDescent="0.25">
      <c r="B20" s="314"/>
      <c r="C20" s="325"/>
      <c r="D20" s="314"/>
      <c r="E20" s="328"/>
      <c r="F20" s="202"/>
      <c r="G20" s="203"/>
      <c r="H20" s="244"/>
      <c r="I20" s="244"/>
      <c r="J20" s="183"/>
      <c r="K20" s="183"/>
    </row>
    <row r="21" spans="2:11" s="201" customFormat="1" ht="30" x14ac:dyDescent="0.25">
      <c r="B21" s="313" t="s">
        <v>2251</v>
      </c>
      <c r="C21" s="329" t="s">
        <v>7043</v>
      </c>
      <c r="D21" s="349" t="s">
        <v>58</v>
      </c>
      <c r="E21" s="313" t="s">
        <v>6887</v>
      </c>
      <c r="F21" s="203" t="s">
        <v>7123</v>
      </c>
      <c r="G21" s="203" t="s">
        <v>7104</v>
      </c>
      <c r="H21" s="244"/>
      <c r="I21" s="244"/>
      <c r="J21" s="183">
        <v>41883</v>
      </c>
      <c r="K21" s="183">
        <v>42185</v>
      </c>
    </row>
    <row r="22" spans="2:11" s="201" customFormat="1" x14ac:dyDescent="0.25">
      <c r="B22" s="314"/>
      <c r="C22" s="325"/>
      <c r="D22" s="314"/>
      <c r="E22" s="314"/>
      <c r="F22" s="202"/>
      <c r="G22" s="203"/>
      <c r="H22" s="244"/>
      <c r="I22" s="244"/>
      <c r="J22" s="183"/>
      <c r="K22" s="183"/>
    </row>
    <row r="23" spans="2:11" s="201" customFormat="1" x14ac:dyDescent="0.25">
      <c r="B23" s="314"/>
      <c r="C23" s="325"/>
      <c r="D23" s="314"/>
      <c r="E23" s="314"/>
      <c r="F23" s="202"/>
      <c r="G23" s="203"/>
      <c r="H23" s="244"/>
      <c r="I23" s="244"/>
      <c r="J23" s="183"/>
      <c r="K23" s="183"/>
    </row>
    <row r="24" spans="2:11" s="201" customFormat="1" x14ac:dyDescent="0.25">
      <c r="B24" s="314"/>
      <c r="C24" s="325"/>
      <c r="D24" s="314"/>
      <c r="E24" s="327"/>
      <c r="F24" s="202"/>
      <c r="G24" s="203"/>
      <c r="H24" s="244"/>
      <c r="I24" s="244"/>
      <c r="J24" s="183"/>
      <c r="K24" s="183"/>
    </row>
    <row r="25" spans="2:11" s="201" customFormat="1" x14ac:dyDescent="0.25">
      <c r="B25" s="315"/>
      <c r="C25" s="326"/>
      <c r="D25" s="315"/>
      <c r="E25" s="328"/>
      <c r="F25" s="202"/>
      <c r="G25" s="203"/>
      <c r="H25" s="244"/>
      <c r="I25" s="244"/>
      <c r="J25" s="183"/>
      <c r="K25" s="183"/>
    </row>
    <row r="26" spans="2:11" s="201" customFormat="1" ht="30" x14ac:dyDescent="0.25">
      <c r="B26" s="313" t="s">
        <v>2251</v>
      </c>
      <c r="C26" s="329" t="s">
        <v>7073</v>
      </c>
      <c r="D26" s="313" t="s">
        <v>58</v>
      </c>
      <c r="E26" s="313" t="s">
        <v>6865</v>
      </c>
      <c r="F26" s="203" t="s">
        <v>7123</v>
      </c>
      <c r="G26" s="49" t="s">
        <v>7102</v>
      </c>
      <c r="H26" s="235"/>
      <c r="I26" s="235"/>
      <c r="J26" s="183">
        <v>41883</v>
      </c>
      <c r="K26" s="183">
        <v>41820</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ht="30" x14ac:dyDescent="0.25">
      <c r="B31" s="313" t="s">
        <v>2251</v>
      </c>
      <c r="C31" s="324" t="s">
        <v>7076</v>
      </c>
      <c r="D31" s="313" t="s">
        <v>58</v>
      </c>
      <c r="E31" s="313" t="s">
        <v>6865</v>
      </c>
      <c r="F31" s="203" t="s">
        <v>7123</v>
      </c>
      <c r="G31" s="49" t="s">
        <v>7102</v>
      </c>
      <c r="H31" s="235"/>
      <c r="I31" s="235"/>
      <c r="J31" s="183">
        <v>41883</v>
      </c>
      <c r="K31" s="183">
        <v>41820</v>
      </c>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ht="30" x14ac:dyDescent="0.25">
      <c r="B36" s="313" t="s">
        <v>2251</v>
      </c>
      <c r="C36" s="324" t="s">
        <v>7085</v>
      </c>
      <c r="D36" s="313" t="s">
        <v>58</v>
      </c>
      <c r="E36" s="313" t="s">
        <v>6865</v>
      </c>
      <c r="F36" s="203" t="s">
        <v>7123</v>
      </c>
      <c r="G36" s="49" t="s">
        <v>7102</v>
      </c>
      <c r="H36" s="235"/>
      <c r="I36" s="235"/>
      <c r="J36" s="183">
        <v>41883</v>
      </c>
      <c r="K36" s="183">
        <v>41820</v>
      </c>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0</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1065" yWindow="673"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36 F31 F26 F21 F16"/>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1065" yWindow="673" count="10">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I26:I75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D26:D75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F37:F75 F32:F35 F27:F30</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 type="list" allowBlank="1" showInputMessage="1" showErrorMessage="1" promptTitle="Instructions" prompt="Use the drop down menu to identify all fund sources that will be used for completion of this activity.">
          <x14:formula1>
            <xm:f>'[5]SchoolInfoSheet(1)'!#REF!</xm:f>
          </x14:formula1>
          <xm:sqref>F22:F25 F17:F20</xm:sqref>
        </x14:dataValidation>
        <x14:dataValidation type="list" showInputMessage="1" showErrorMessage="1" promptTitle="Instructions" prompt="Use the drop-down menu to indicate if this activity and its associated costs will be used to satisfy one of the mandated set-aside requirements.">
          <x14:formula1>
            <xm:f>'[5]Drop-Down Content'!#REF!</xm:f>
          </x14:formula1>
          <xm:sqref>D16:D25</xm:sqref>
        </x14:dataValidation>
        <x14:dataValidation type="list" allowBlank="1" showInputMessage="1" showErrorMessage="1" promptTitle="Instructions" prompt="Use the drop-down menu to indicate the identification status of the school(s) to be targeted by this activity (Focus, Priority, or LAP).">
          <x14:formula1>
            <xm:f>'[5]Drop-Down Content'!#REF!</xm:f>
          </x14:formula1>
          <xm:sqref>I16:I25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76"/>
  <sheetViews>
    <sheetView zoomScale="90" zoomScaleNormal="90" zoomScaleSheetLayoutView="80" workbookViewId="0">
      <pane ySplit="3" topLeftCell="A15" activePane="bottomLeft" state="frozen"/>
      <selection pane="bottomLeft" activeCell="K31" sqref="K31"/>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2200</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144</v>
      </c>
      <c r="C5" s="339"/>
      <c r="D5" s="339"/>
      <c r="E5" s="339"/>
      <c r="F5" s="339"/>
      <c r="G5" s="340" t="s">
        <v>56</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7119</v>
      </c>
      <c r="D12" s="331"/>
      <c r="E12" s="331"/>
      <c r="F12" s="331"/>
      <c r="G12" s="331"/>
      <c r="H12" s="331"/>
      <c r="I12" s="331"/>
      <c r="J12" s="331"/>
      <c r="K12" s="332"/>
    </row>
    <row r="13" spans="2:11" s="234" customFormat="1" ht="30" customHeight="1" x14ac:dyDescent="0.25">
      <c r="B13" s="182" t="s">
        <v>2253</v>
      </c>
      <c r="C13" s="330"/>
      <c r="D13" s="331"/>
      <c r="E13" s="331"/>
      <c r="F13" s="331"/>
      <c r="G13" s="331"/>
      <c r="H13" s="331"/>
      <c r="I13" s="331"/>
      <c r="J13" s="331"/>
      <c r="K13" s="332"/>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6" customHeight="1" x14ac:dyDescent="0.25">
      <c r="B16" s="349" t="s">
        <v>2251</v>
      </c>
      <c r="C16" s="329" t="s">
        <v>7086</v>
      </c>
      <c r="D16" s="313" t="s">
        <v>58</v>
      </c>
      <c r="E16" s="313" t="s">
        <v>6865</v>
      </c>
      <c r="F16" s="203" t="s">
        <v>7123</v>
      </c>
      <c r="G16" s="203">
        <v>109525</v>
      </c>
      <c r="H16" s="244"/>
      <c r="I16" s="244"/>
      <c r="J16" s="183">
        <v>41913</v>
      </c>
      <c r="K16" s="183">
        <v>41791</v>
      </c>
    </row>
    <row r="17" spans="2:11" s="201" customFormat="1" x14ac:dyDescent="0.25">
      <c r="B17" s="314"/>
      <c r="C17" s="325"/>
      <c r="D17" s="314"/>
      <c r="E17" s="314"/>
      <c r="F17" s="202"/>
      <c r="G17" s="203"/>
      <c r="H17" s="244"/>
      <c r="I17" s="244"/>
      <c r="J17" s="183"/>
      <c r="K17" s="183"/>
    </row>
    <row r="18" spans="2:11" s="201" customFormat="1" x14ac:dyDescent="0.25">
      <c r="B18" s="314"/>
      <c r="C18" s="325"/>
      <c r="D18" s="314"/>
      <c r="E18" s="314"/>
      <c r="F18" s="202"/>
      <c r="G18" s="203"/>
      <c r="H18" s="244"/>
      <c r="I18" s="244"/>
      <c r="J18" s="183"/>
      <c r="K18" s="183"/>
    </row>
    <row r="19" spans="2:11" s="201" customFormat="1" x14ac:dyDescent="0.25">
      <c r="B19" s="314"/>
      <c r="C19" s="325"/>
      <c r="D19" s="314"/>
      <c r="E19" s="327"/>
      <c r="F19" s="202"/>
      <c r="G19" s="203"/>
      <c r="H19" s="244"/>
      <c r="I19" s="244"/>
      <c r="J19" s="183"/>
      <c r="K19" s="183"/>
    </row>
    <row r="20" spans="2:11" s="201" customFormat="1" x14ac:dyDescent="0.25">
      <c r="B20" s="314"/>
      <c r="C20" s="325"/>
      <c r="D20" s="315"/>
      <c r="E20" s="328"/>
      <c r="F20" s="202"/>
      <c r="G20" s="203"/>
      <c r="H20" s="244"/>
      <c r="I20" s="244"/>
      <c r="J20" s="183"/>
      <c r="K20" s="183"/>
    </row>
    <row r="21" spans="2:11" s="201" customFormat="1" x14ac:dyDescent="0.25">
      <c r="B21" s="349" t="s">
        <v>7030</v>
      </c>
      <c r="C21" s="329" t="s">
        <v>7044</v>
      </c>
      <c r="D21" s="313" t="s">
        <v>58</v>
      </c>
      <c r="E21" s="313" t="s">
        <v>6865</v>
      </c>
      <c r="F21" s="203" t="s">
        <v>7123</v>
      </c>
      <c r="G21" s="203">
        <v>16429</v>
      </c>
      <c r="H21" s="244"/>
      <c r="I21" s="244"/>
      <c r="J21" s="183">
        <v>41913</v>
      </c>
      <c r="K21" s="183">
        <v>41791</v>
      </c>
    </row>
    <row r="22" spans="2:11" s="201" customFormat="1" x14ac:dyDescent="0.25">
      <c r="B22" s="314"/>
      <c r="C22" s="325"/>
      <c r="D22" s="314"/>
      <c r="E22" s="314"/>
      <c r="F22" s="202"/>
      <c r="G22" s="203"/>
      <c r="H22" s="244"/>
      <c r="I22" s="244"/>
      <c r="J22" s="183"/>
      <c r="K22" s="183"/>
    </row>
    <row r="23" spans="2:11" s="201" customFormat="1" x14ac:dyDescent="0.25">
      <c r="B23" s="314"/>
      <c r="C23" s="325"/>
      <c r="D23" s="314"/>
      <c r="E23" s="314"/>
      <c r="F23" s="202"/>
      <c r="G23" s="203"/>
      <c r="H23" s="244"/>
      <c r="I23" s="244"/>
      <c r="J23" s="183"/>
      <c r="K23" s="183"/>
    </row>
    <row r="24" spans="2:11" s="201" customFormat="1" x14ac:dyDescent="0.25">
      <c r="B24" s="314"/>
      <c r="C24" s="325"/>
      <c r="D24" s="314"/>
      <c r="E24" s="327"/>
      <c r="F24" s="202"/>
      <c r="G24" s="203"/>
      <c r="H24" s="244"/>
      <c r="I24" s="244"/>
      <c r="J24" s="183"/>
      <c r="K24" s="183"/>
    </row>
    <row r="25" spans="2:11" s="201" customFormat="1" x14ac:dyDescent="0.25">
      <c r="B25" s="315"/>
      <c r="C25" s="326"/>
      <c r="D25" s="315"/>
      <c r="E25" s="328"/>
      <c r="F25" s="202"/>
      <c r="G25" s="203"/>
      <c r="H25" s="244"/>
      <c r="I25" s="244"/>
      <c r="J25" s="183"/>
      <c r="K25" s="183"/>
    </row>
    <row r="26" spans="2:11" s="201" customFormat="1" ht="30" x14ac:dyDescent="0.25">
      <c r="B26" s="313" t="s">
        <v>7030</v>
      </c>
      <c r="C26" s="324" t="s">
        <v>7087</v>
      </c>
      <c r="D26" s="313" t="s">
        <v>58</v>
      </c>
      <c r="E26" s="313" t="s">
        <v>6865</v>
      </c>
      <c r="F26" s="203" t="s">
        <v>7123</v>
      </c>
      <c r="G26" s="49" t="s">
        <v>7102</v>
      </c>
      <c r="H26" s="235"/>
      <c r="I26" s="235"/>
      <c r="J26" s="183">
        <v>41913</v>
      </c>
      <c r="K26" s="183">
        <v>41791</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125954</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1">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2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dataValidation type="list" allowBlank="1" showInputMessage="1" showErrorMessage="1" promptTitle="Instructions:" prompt="Using the drop-down menu, identify the the goal statement from Section D1 to which the proposed activity aligns." sqref="B16:B25">
      <formula1>$B$12:$B$13</formula1>
    </dataValidation>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9">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I26:I75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F27:F75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 type="list" allowBlank="1" showInputMessage="1" showErrorMessage="1" promptTitle="Instructions" prompt="Use the drop down menu to identify all fund sources that will be used for completion of this activity.">
          <x14:formula1>
            <xm:f>'[6]SchoolInfoSheet(1)'!#REF!</xm:f>
          </x14:formula1>
          <xm:sqref>F17:F20 F22:F25</xm:sqref>
        </x14:dataValidation>
        <x14:dataValidation type="list" allowBlank="1" showInputMessage="1" showErrorMessage="1" promptTitle="Instructions" prompt="Use the drop-down menu to indicate the identification status of the school(s) to be targeted by this activity (Focus, Priority, or LAP).">
          <x14:formula1>
            <xm:f>'[6]Drop-Down Content'!#REF!</xm:f>
          </x14:formula1>
          <xm:sqref>I16:I25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77111117893"/>
  </sheetPr>
  <dimension ref="B1:M30"/>
  <sheetViews>
    <sheetView zoomScale="90" zoomScaleNormal="90" workbookViewId="0">
      <pane ySplit="8" topLeftCell="A18" activePane="bottomLeft" state="frozen"/>
      <selection pane="bottomLeft" activeCell="C30" sqref="C30"/>
    </sheetView>
  </sheetViews>
  <sheetFormatPr defaultRowHeight="15" x14ac:dyDescent="0.25"/>
  <cols>
    <col min="1" max="1" width="9.140625" style="8" customWidth="1"/>
    <col min="2" max="2" width="27.42578125" style="8" customWidth="1"/>
    <col min="3" max="3" width="52.140625" style="8" customWidth="1"/>
    <col min="4" max="4" width="22.7109375" style="8" customWidth="1"/>
    <col min="5" max="5" width="50" style="8" customWidth="1"/>
    <col min="6" max="16384" width="9.140625" style="8"/>
  </cols>
  <sheetData>
    <row r="1" spans="2:13" s="3" customFormat="1" ht="15.75" x14ac:dyDescent="0.25">
      <c r="B1" s="2" t="s">
        <v>3</v>
      </c>
      <c r="C1" s="14" t="str">
        <f>SCEPCoverPage!C1</f>
        <v>ROCHESTER CITY SCHOOL DISTRICT</v>
      </c>
    </row>
    <row r="2" spans="2:13" ht="15.75" x14ac:dyDescent="0.25">
      <c r="B2" s="2" t="s">
        <v>6980</v>
      </c>
      <c r="C2" s="58" t="str">
        <f>SCEPCoverPage!C2</f>
        <v>SCHOOL 7 - VIRGIL GRISSOM</v>
      </c>
      <c r="D2" s="7"/>
      <c r="E2" s="18"/>
    </row>
    <row r="3" spans="2:13" s="134" customFormat="1" ht="15.75" x14ac:dyDescent="0.25">
      <c r="B3" s="2"/>
      <c r="C3" s="137"/>
      <c r="D3" s="135"/>
      <c r="E3" s="136"/>
    </row>
    <row r="4" spans="2:13" s="134" customFormat="1" ht="16.5" x14ac:dyDescent="0.3">
      <c r="B4" s="264" t="s">
        <v>6982</v>
      </c>
      <c r="C4" s="265"/>
      <c r="D4" s="265"/>
      <c r="E4" s="265"/>
      <c r="F4" s="136"/>
      <c r="G4" s="136"/>
      <c r="H4" s="136"/>
      <c r="I4" s="136"/>
      <c r="J4" s="136"/>
      <c r="K4" s="136"/>
      <c r="L4" s="136"/>
      <c r="M4" s="136"/>
    </row>
    <row r="5" spans="2:13" s="134" customFormat="1" ht="15.75" x14ac:dyDescent="0.25">
      <c r="B5" s="2"/>
      <c r="C5" s="137"/>
      <c r="D5" s="135"/>
      <c r="E5" s="136"/>
    </row>
    <row r="6" spans="2:13" ht="60" customHeight="1" x14ac:dyDescent="0.25">
      <c r="B6" s="266" t="s">
        <v>6983</v>
      </c>
      <c r="C6" s="266"/>
      <c r="D6" s="266"/>
      <c r="E6" s="266"/>
    </row>
    <row r="8" spans="2:13" ht="30" customHeight="1" x14ac:dyDescent="0.25">
      <c r="B8" s="266" t="s">
        <v>6984</v>
      </c>
      <c r="C8" s="266"/>
      <c r="D8" s="266"/>
      <c r="E8" s="266"/>
    </row>
    <row r="9" spans="2:13" x14ac:dyDescent="0.25">
      <c r="B9" s="7"/>
      <c r="D9" s="7"/>
      <c r="E9" s="18"/>
    </row>
    <row r="10" spans="2:13" x14ac:dyDescent="0.25">
      <c r="B10" s="19" t="s">
        <v>71</v>
      </c>
      <c r="C10" s="267" t="s">
        <v>72</v>
      </c>
      <c r="D10" s="267"/>
      <c r="E10" s="20" t="s">
        <v>7</v>
      </c>
    </row>
    <row r="11" spans="2:13" x14ac:dyDescent="0.25">
      <c r="B11" s="38" t="s">
        <v>7009</v>
      </c>
      <c r="C11" s="262" t="s">
        <v>7013</v>
      </c>
      <c r="D11" s="263"/>
      <c r="E11" s="39"/>
    </row>
    <row r="12" spans="2:13" x14ac:dyDescent="0.25">
      <c r="B12" s="38" t="s">
        <v>7014</v>
      </c>
      <c r="C12" s="262" t="s">
        <v>7015</v>
      </c>
      <c r="D12" s="263"/>
      <c r="E12" s="39"/>
    </row>
    <row r="13" spans="2:13" x14ac:dyDescent="0.25">
      <c r="B13" s="38" t="s">
        <v>7016</v>
      </c>
      <c r="C13" s="261" t="s">
        <v>7017</v>
      </c>
      <c r="D13" s="261"/>
      <c r="E13" s="39"/>
    </row>
    <row r="14" spans="2:13" x14ac:dyDescent="0.25">
      <c r="B14" s="38" t="s">
        <v>7018</v>
      </c>
      <c r="C14" s="262" t="s">
        <v>7019</v>
      </c>
      <c r="D14" s="263"/>
      <c r="E14" s="39"/>
    </row>
    <row r="15" spans="2:13" x14ac:dyDescent="0.25">
      <c r="B15" s="38" t="s">
        <v>7020</v>
      </c>
      <c r="C15" s="261" t="s">
        <v>7021</v>
      </c>
      <c r="D15" s="261"/>
      <c r="E15" s="39"/>
    </row>
    <row r="16" spans="2:13" x14ac:dyDescent="0.25">
      <c r="B16" s="38" t="s">
        <v>7022</v>
      </c>
      <c r="C16" s="261" t="s">
        <v>7023</v>
      </c>
      <c r="D16" s="261"/>
      <c r="E16" s="39"/>
    </row>
    <row r="17" spans="2:5" x14ac:dyDescent="0.25">
      <c r="B17" s="38" t="s">
        <v>7024</v>
      </c>
      <c r="C17" s="261" t="s">
        <v>7023</v>
      </c>
      <c r="D17" s="261"/>
      <c r="E17" s="39"/>
    </row>
    <row r="18" spans="2:5" x14ac:dyDescent="0.25">
      <c r="B18" s="38" t="s">
        <v>7025</v>
      </c>
      <c r="C18" s="261" t="s">
        <v>7023</v>
      </c>
      <c r="D18" s="261"/>
      <c r="E18" s="39"/>
    </row>
    <row r="19" spans="2:5" x14ac:dyDescent="0.25">
      <c r="B19" s="38" t="s">
        <v>7026</v>
      </c>
      <c r="C19" s="262" t="s">
        <v>7023</v>
      </c>
      <c r="D19" s="263"/>
      <c r="E19" s="39"/>
    </row>
    <row r="20" spans="2:5" x14ac:dyDescent="0.25">
      <c r="B20" s="38" t="s">
        <v>7027</v>
      </c>
      <c r="C20" s="262" t="s">
        <v>7023</v>
      </c>
      <c r="D20" s="263"/>
      <c r="E20" s="39"/>
    </row>
    <row r="21" spans="2:5" x14ac:dyDescent="0.25">
      <c r="B21" s="38"/>
      <c r="C21" s="261"/>
      <c r="D21" s="261"/>
      <c r="E21" s="39"/>
    </row>
    <row r="22" spans="2:5" x14ac:dyDescent="0.25">
      <c r="B22" s="38"/>
      <c r="C22" s="261"/>
      <c r="D22" s="261"/>
      <c r="E22" s="39"/>
    </row>
    <row r="23" spans="2:5" x14ac:dyDescent="0.25">
      <c r="B23" s="38"/>
      <c r="C23" s="261"/>
      <c r="D23" s="261"/>
      <c r="E23" s="38"/>
    </row>
    <row r="24" spans="2:5" x14ac:dyDescent="0.25">
      <c r="B24" s="21"/>
      <c r="C24" s="22"/>
      <c r="D24" s="22"/>
      <c r="E24" s="21"/>
    </row>
    <row r="25" spans="2:5" x14ac:dyDescent="0.25">
      <c r="B25" s="9" t="s">
        <v>64</v>
      </c>
      <c r="C25" s="9" t="s">
        <v>65</v>
      </c>
      <c r="D25" s="9" t="s">
        <v>66</v>
      </c>
      <c r="E25" s="9" t="s">
        <v>67</v>
      </c>
    </row>
    <row r="26" spans="2:5" x14ac:dyDescent="0.25">
      <c r="B26" s="40">
        <v>41810</v>
      </c>
      <c r="C26" s="38" t="s">
        <v>7028</v>
      </c>
      <c r="D26" s="41"/>
      <c r="E26" s="41"/>
    </row>
    <row r="27" spans="2:5" x14ac:dyDescent="0.25">
      <c r="B27" s="40">
        <v>41829</v>
      </c>
      <c r="C27" s="38" t="s">
        <v>7028</v>
      </c>
      <c r="D27" s="41"/>
      <c r="E27" s="41"/>
    </row>
    <row r="28" spans="2:5" x14ac:dyDescent="0.25">
      <c r="B28" s="40">
        <v>41838</v>
      </c>
      <c r="C28" s="38" t="s">
        <v>7028</v>
      </c>
      <c r="D28" s="41"/>
      <c r="E28" s="41"/>
    </row>
    <row r="29" spans="2:5" x14ac:dyDescent="0.25">
      <c r="B29" s="40">
        <v>41845</v>
      </c>
      <c r="C29" s="38" t="s">
        <v>7028</v>
      </c>
      <c r="D29" s="41"/>
      <c r="E29" s="41"/>
    </row>
    <row r="30" spans="2:5" x14ac:dyDescent="0.25">
      <c r="B30" s="40"/>
      <c r="C30" s="38"/>
      <c r="D30" s="41"/>
      <c r="E30" s="41"/>
    </row>
  </sheetData>
  <mergeCells count="17">
    <mergeCell ref="B4:E4"/>
    <mergeCell ref="B8:E8"/>
    <mergeCell ref="B6:E6"/>
    <mergeCell ref="C19:D19"/>
    <mergeCell ref="C13:D13"/>
    <mergeCell ref="C14:D14"/>
    <mergeCell ref="C15:D15"/>
    <mergeCell ref="C10:D10"/>
    <mergeCell ref="C11:D11"/>
    <mergeCell ref="C12:D12"/>
    <mergeCell ref="C16:D16"/>
    <mergeCell ref="C17:D17"/>
    <mergeCell ref="C18:D18"/>
    <mergeCell ref="C21:D21"/>
    <mergeCell ref="C22:D22"/>
    <mergeCell ref="C23:D23"/>
    <mergeCell ref="C20:D20"/>
  </mergeCells>
  <dataValidations count="4">
    <dataValidation allowBlank="1" showInputMessage="1" showErrorMessage="1" promptTitle="Instructions" prompt="Enter the name of each member of the school's SCEP planning team." sqref="B11:B23"/>
    <dataValidation allowBlank="1" showInputMessage="1" showErrorMessage="1" promptTitle="Instructions" prompt="Enter the title and organization of each member of the school's SCEP  planning team." sqref="C11:D23"/>
    <dataValidation allowBlank="1" showInputMessage="1" showErrorMessage="1" promptTitle="Instructions" prompt="Indicate the location where this meeting was conducted." sqref="C26:C30"/>
    <dataValidation allowBlank="1" showInputMessage="1" showErrorMessage="1" promptTitle="Instructions" prompt="Indicate the date of each SCEP planning meeting." sqref="B26:B30"/>
  </dataValidations>
  <pageMargins left="0.7" right="0.7" top="0.5" bottom="0.5" header="0.3" footer="0.3"/>
  <pageSetup paperSize="5" orientation="landscape" r:id="rId1"/>
  <headerFooter>
    <oddFooter>&amp;R&amp;P</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Instructions" prompt="Use the drop down box to indicate whether an agenda for this meeting is attached for review.">
          <x14:formula1>
            <xm:f>'Drop-Down Content'!$D$11:$D$12</xm:f>
          </x14:formula1>
          <xm:sqref>D26:D30</xm:sqref>
        </x14:dataValidation>
        <x14:dataValidation type="list" showInputMessage="1" showErrorMessage="1" promptTitle="Instructions" prompt="Use the drop down box to indicate whether supporting documents for this meeting are attached for review.">
          <x14:formula1>
            <xm:f>'Drop-Down Content'!$F$11:$F$12</xm:f>
          </x14:formula1>
          <xm:sqref>E26:E30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76"/>
  <sheetViews>
    <sheetView zoomScale="90" zoomScaleNormal="90" zoomScaleSheetLayoutView="80" workbookViewId="0">
      <pane ySplit="3" topLeftCell="A19" activePane="bottomLeft" state="frozen"/>
      <selection pane="bottomLeft" activeCell="K41" sqref="K41"/>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2200</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145</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7089</v>
      </c>
      <c r="D12" s="331"/>
      <c r="E12" s="331"/>
      <c r="F12" s="331"/>
      <c r="G12" s="331"/>
      <c r="H12" s="331"/>
      <c r="I12" s="331"/>
      <c r="J12" s="331"/>
      <c r="K12" s="332"/>
    </row>
    <row r="13" spans="2:11" s="234" customFormat="1" ht="30" customHeight="1" x14ac:dyDescent="0.25">
      <c r="B13" s="182" t="s">
        <v>2253</v>
      </c>
      <c r="C13" s="330"/>
      <c r="D13" s="347"/>
      <c r="E13" s="347"/>
      <c r="F13" s="347"/>
      <c r="G13" s="347"/>
      <c r="H13" s="347"/>
      <c r="I13" s="347"/>
      <c r="J13" s="347"/>
      <c r="K13" s="348"/>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25.5" customHeight="1" x14ac:dyDescent="0.25">
      <c r="B16" s="349" t="s">
        <v>2251</v>
      </c>
      <c r="C16" s="329" t="s">
        <v>7045</v>
      </c>
      <c r="D16" s="313" t="s">
        <v>58</v>
      </c>
      <c r="E16" s="313" t="s">
        <v>6865</v>
      </c>
      <c r="F16" s="203" t="s">
        <v>7123</v>
      </c>
      <c r="G16" s="49" t="s">
        <v>7102</v>
      </c>
      <c r="H16" s="235"/>
      <c r="I16" s="235"/>
      <c r="J16" s="183">
        <v>41883</v>
      </c>
      <c r="K16" s="183">
        <v>42185</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6"/>
      <c r="D20" s="314"/>
      <c r="E20" s="314"/>
      <c r="F20" s="202"/>
      <c r="G20" s="203"/>
      <c r="H20" s="235"/>
      <c r="I20" s="235"/>
      <c r="J20" s="183"/>
      <c r="K20" s="183"/>
    </row>
    <row r="21" spans="2:11" s="201" customFormat="1" ht="30" x14ac:dyDescent="0.25">
      <c r="B21" s="349" t="s">
        <v>2251</v>
      </c>
      <c r="C21" s="329" t="s">
        <v>7046</v>
      </c>
      <c r="D21" s="313" t="s">
        <v>52</v>
      </c>
      <c r="E21" s="313"/>
      <c r="F21" s="203" t="s">
        <v>7123</v>
      </c>
      <c r="G21" s="49" t="s">
        <v>7102</v>
      </c>
      <c r="H21" s="235"/>
      <c r="I21" s="235"/>
      <c r="J21" s="183">
        <v>41883</v>
      </c>
      <c r="K21" s="183">
        <v>42185</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ht="30" x14ac:dyDescent="0.25">
      <c r="B26" s="349" t="s">
        <v>2251</v>
      </c>
      <c r="C26" s="329" t="s">
        <v>7047</v>
      </c>
      <c r="D26" s="313" t="s">
        <v>58</v>
      </c>
      <c r="E26" s="313" t="s">
        <v>6865</v>
      </c>
      <c r="F26" s="203" t="s">
        <v>7123</v>
      </c>
      <c r="G26" s="49" t="s">
        <v>7102</v>
      </c>
      <c r="H26" s="235"/>
      <c r="I26" s="235"/>
      <c r="J26" s="183">
        <v>41883</v>
      </c>
      <c r="K26" s="183">
        <v>42185</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14"/>
      <c r="F29" s="200"/>
      <c r="G29" s="49"/>
      <c r="H29" s="235"/>
      <c r="I29" s="235"/>
      <c r="J29" s="183"/>
      <c r="K29" s="183"/>
    </row>
    <row r="30" spans="2:11" s="201" customFormat="1" x14ac:dyDescent="0.25">
      <c r="B30" s="315"/>
      <c r="C30" s="326"/>
      <c r="D30" s="315"/>
      <c r="E30" s="314"/>
      <c r="F30" s="200"/>
      <c r="G30" s="49"/>
      <c r="H30" s="235"/>
      <c r="I30" s="235"/>
      <c r="J30" s="183"/>
      <c r="K30" s="183"/>
    </row>
    <row r="31" spans="2:11" s="201" customFormat="1" ht="30" x14ac:dyDescent="0.25">
      <c r="B31" s="313" t="s">
        <v>2251</v>
      </c>
      <c r="C31" s="329" t="s">
        <v>7073</v>
      </c>
      <c r="D31" s="313" t="s">
        <v>58</v>
      </c>
      <c r="E31" s="313" t="s">
        <v>6865</v>
      </c>
      <c r="F31" s="203" t="s">
        <v>7123</v>
      </c>
      <c r="G31" s="49" t="s">
        <v>7102</v>
      </c>
      <c r="H31" s="235"/>
      <c r="I31" s="235"/>
      <c r="J31" s="183">
        <v>41883</v>
      </c>
      <c r="K31" s="183">
        <v>42185</v>
      </c>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14"/>
      <c r="F34" s="200"/>
      <c r="G34" s="49"/>
      <c r="H34" s="235"/>
      <c r="I34" s="235"/>
      <c r="J34" s="183"/>
      <c r="K34" s="183"/>
    </row>
    <row r="35" spans="2:11" s="201" customFormat="1" x14ac:dyDescent="0.25">
      <c r="B35" s="315"/>
      <c r="C35" s="326"/>
      <c r="D35" s="315"/>
      <c r="E35" s="314"/>
      <c r="F35" s="200"/>
      <c r="G35" s="49"/>
      <c r="H35" s="235"/>
      <c r="I35" s="235"/>
      <c r="J35" s="183"/>
      <c r="K35" s="183"/>
    </row>
    <row r="36" spans="2:11" s="201" customFormat="1" ht="30" x14ac:dyDescent="0.25">
      <c r="B36" s="313" t="s">
        <v>2251</v>
      </c>
      <c r="C36" s="324" t="s">
        <v>7076</v>
      </c>
      <c r="D36" s="313" t="s">
        <v>58</v>
      </c>
      <c r="E36" s="313" t="s">
        <v>6865</v>
      </c>
      <c r="F36" s="203" t="s">
        <v>7123</v>
      </c>
      <c r="G36" s="49" t="s">
        <v>7102</v>
      </c>
      <c r="H36" s="235"/>
      <c r="I36" s="235"/>
      <c r="J36" s="183">
        <v>41883</v>
      </c>
      <c r="K36" s="183">
        <v>42185</v>
      </c>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14"/>
      <c r="F39" s="200"/>
      <c r="G39" s="49"/>
      <c r="H39" s="235"/>
      <c r="I39" s="235"/>
      <c r="J39" s="183"/>
      <c r="K39" s="183"/>
    </row>
    <row r="40" spans="2:11" s="201" customFormat="1" x14ac:dyDescent="0.25">
      <c r="B40" s="315"/>
      <c r="C40" s="326"/>
      <c r="D40" s="315"/>
      <c r="E40" s="314"/>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0</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xWindow="869" yWindow="482"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F31 F36"/>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xWindow="869" yWindow="482"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F22:F25 F27:F30 F32:F35 F37:F75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K76"/>
  <sheetViews>
    <sheetView zoomScale="90" zoomScaleNormal="90" zoomScaleSheetLayoutView="80" workbookViewId="0">
      <pane ySplit="3" topLeftCell="A11" activePane="bottomLeft" state="frozen"/>
      <selection pane="bottomLeft" activeCell="F21" sqref="F21"/>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2200</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7090</v>
      </c>
      <c r="D12" s="331"/>
      <c r="E12" s="331"/>
      <c r="F12" s="331"/>
      <c r="G12" s="331"/>
      <c r="H12" s="331"/>
      <c r="I12" s="331"/>
      <c r="J12" s="331"/>
      <c r="K12" s="332"/>
    </row>
    <row r="13" spans="2:11" s="234" customFormat="1" ht="30" customHeight="1" x14ac:dyDescent="0.25">
      <c r="B13" s="182" t="s">
        <v>2253</v>
      </c>
      <c r="C13" s="330" t="s">
        <v>7088</v>
      </c>
      <c r="D13" s="331"/>
      <c r="E13" s="331"/>
      <c r="F13" s="331"/>
      <c r="G13" s="331"/>
      <c r="H13" s="331"/>
      <c r="I13" s="331"/>
      <c r="J13" s="331"/>
      <c r="K13" s="332"/>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2.25" customHeight="1" x14ac:dyDescent="0.25">
      <c r="B16" s="349" t="s">
        <v>2251</v>
      </c>
      <c r="C16" s="329" t="s">
        <v>7048</v>
      </c>
      <c r="D16" s="349" t="s">
        <v>58</v>
      </c>
      <c r="E16" s="313" t="s">
        <v>6871</v>
      </c>
      <c r="F16" s="203" t="s">
        <v>7123</v>
      </c>
      <c r="G16" s="203">
        <v>14484</v>
      </c>
      <c r="H16" s="244"/>
      <c r="I16" s="244"/>
      <c r="J16" s="183">
        <v>41883</v>
      </c>
      <c r="K16" s="183">
        <v>42185</v>
      </c>
    </row>
    <row r="17" spans="2:11" s="201" customFormat="1" x14ac:dyDescent="0.25">
      <c r="B17" s="314"/>
      <c r="C17" s="325"/>
      <c r="D17" s="314"/>
      <c r="E17" s="314"/>
      <c r="F17" s="202"/>
      <c r="G17" s="203"/>
      <c r="H17" s="244"/>
      <c r="I17" s="244"/>
      <c r="J17" s="183"/>
      <c r="K17" s="183"/>
    </row>
    <row r="18" spans="2:11" s="201" customFormat="1" x14ac:dyDescent="0.25">
      <c r="B18" s="314"/>
      <c r="C18" s="325"/>
      <c r="D18" s="314"/>
      <c r="E18" s="314"/>
      <c r="F18" s="202"/>
      <c r="G18" s="203"/>
      <c r="H18" s="244"/>
      <c r="I18" s="244"/>
      <c r="J18" s="183"/>
      <c r="K18" s="183"/>
    </row>
    <row r="19" spans="2:11" s="201" customFormat="1" x14ac:dyDescent="0.25">
      <c r="B19" s="314"/>
      <c r="C19" s="325"/>
      <c r="D19" s="314"/>
      <c r="E19" s="314"/>
      <c r="F19" s="202"/>
      <c r="G19" s="203"/>
      <c r="H19" s="244"/>
      <c r="I19" s="244"/>
      <c r="J19" s="183"/>
      <c r="K19" s="183"/>
    </row>
    <row r="20" spans="2:11" s="201" customFormat="1" x14ac:dyDescent="0.25">
      <c r="B20" s="314"/>
      <c r="C20" s="325"/>
      <c r="D20" s="314"/>
      <c r="E20" s="314"/>
      <c r="F20" s="202"/>
      <c r="G20" s="203"/>
      <c r="H20" s="244"/>
      <c r="I20" s="244"/>
      <c r="J20" s="183"/>
      <c r="K20" s="183"/>
    </row>
    <row r="21" spans="2:11" s="201" customFormat="1" x14ac:dyDescent="0.25">
      <c r="B21" s="313" t="s">
        <v>7030</v>
      </c>
      <c r="C21" s="329" t="s">
        <v>7105</v>
      </c>
      <c r="D21" s="313" t="s">
        <v>58</v>
      </c>
      <c r="E21" s="313" t="s">
        <v>6865</v>
      </c>
      <c r="F21" s="203" t="s">
        <v>7123</v>
      </c>
      <c r="G21" s="49">
        <v>13300</v>
      </c>
      <c r="H21" s="235"/>
      <c r="I21" s="235"/>
      <c r="J21" s="183">
        <v>41883</v>
      </c>
      <c r="K21" s="183">
        <v>42185</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14"/>
      <c r="F24" s="200"/>
      <c r="G24" s="49"/>
      <c r="H24" s="235"/>
      <c r="I24" s="235"/>
      <c r="J24" s="183"/>
      <c r="K24" s="183"/>
    </row>
    <row r="25" spans="2:11" s="201" customFormat="1" x14ac:dyDescent="0.25">
      <c r="B25" s="315"/>
      <c r="C25" s="326"/>
      <c r="D25" s="315"/>
      <c r="E25" s="314"/>
      <c r="F25" s="200"/>
      <c r="G25" s="49"/>
      <c r="H25" s="235"/>
      <c r="I25" s="235"/>
      <c r="J25" s="183"/>
      <c r="K25" s="183"/>
    </row>
    <row r="26" spans="2:11" s="201" customFormat="1" x14ac:dyDescent="0.25">
      <c r="B26" s="313"/>
      <c r="C26" s="324"/>
      <c r="D26" s="313"/>
      <c r="E26" s="313"/>
      <c r="F26" s="200"/>
      <c r="G26" s="49"/>
      <c r="H26" s="235"/>
      <c r="I26" s="235"/>
      <c r="J26" s="183"/>
      <c r="K26" s="183"/>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27784</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10">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J5:K6</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I21:I75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D21:D75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F22:F75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StatementsofPractice!$A$21:$A$26</xm:f>
          </x14:formula1>
          <xm:sqref>B5:F6</xm:sqref>
        </x14:dataValidation>
        <x14:dataValidation type="list" allowBlank="1" showInputMessage="1" showErrorMessage="1" promptTitle="Instructions" prompt="Use the drop down menu to identify all fund sources that will be used for completion of this activity.">
          <x14:formula1>
            <xm:f>'[5]SchoolInfoSheet(1)'!#REF!</xm:f>
          </x14:formula1>
          <xm:sqref>F17:F20</xm:sqref>
        </x14:dataValidation>
        <x14:dataValidation type="list" showInputMessage="1" showErrorMessage="1" promptTitle="Instructions" prompt="Use the drop-down menu to indicate if this activity and its associated costs will be used to satisfy one of the mandated set-aside requirements.">
          <x14:formula1>
            <xm:f>'[5]Drop-Down Content'!#REF!</xm:f>
          </x14:formula1>
          <xm:sqref>D16:D20</xm:sqref>
        </x14:dataValidation>
        <x14:dataValidation type="list" allowBlank="1" showInputMessage="1" showErrorMessage="1" promptTitle="Instructions" prompt="Use the drop-down menu to indicate the identification status of the school(s) to be targeted by this activity (Focus, Priority, or LAP).">
          <x14:formula1>
            <xm:f>'[5]Drop-Down Content'!#REF!</xm:f>
          </x14:formula1>
          <xm:sqref>I16:I20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76"/>
  <sheetViews>
    <sheetView zoomScale="90" zoomScaleNormal="90" zoomScaleSheetLayoutView="80" workbookViewId="0">
      <pane ySplit="3" topLeftCell="A10" activePane="bottomLeft" state="frozen"/>
      <selection pane="bottomLeft" activeCell="K46" sqref="K46"/>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2201</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148</v>
      </c>
      <c r="C5" s="339"/>
      <c r="D5" s="339"/>
      <c r="E5" s="339"/>
      <c r="F5" s="339"/>
      <c r="G5" s="340" t="s">
        <v>54</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c r="D12" s="347"/>
      <c r="E12" s="347"/>
      <c r="F12" s="347"/>
      <c r="G12" s="347"/>
      <c r="H12" s="347"/>
      <c r="I12" s="347"/>
      <c r="J12" s="347"/>
      <c r="K12" s="348"/>
    </row>
    <row r="13" spans="2:11" s="234" customFormat="1" ht="30" customHeight="1" x14ac:dyDescent="0.25">
      <c r="B13" s="182" t="s">
        <v>2253</v>
      </c>
      <c r="C13" s="330"/>
      <c r="D13" s="347"/>
      <c r="E13" s="347"/>
      <c r="F13" s="347"/>
      <c r="G13" s="347"/>
      <c r="H13" s="347"/>
      <c r="I13" s="347"/>
      <c r="J13" s="347"/>
      <c r="K13" s="348"/>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49"/>
      <c r="C16" s="329"/>
      <c r="D16" s="349"/>
      <c r="E16" s="313"/>
      <c r="F16" s="200"/>
      <c r="G16" s="49"/>
      <c r="H16" s="235"/>
      <c r="I16" s="235"/>
      <c r="J16" s="183"/>
      <c r="K16" s="183"/>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5"/>
      <c r="E20" s="314"/>
      <c r="F20" s="202"/>
      <c r="G20" s="203"/>
      <c r="H20" s="235"/>
      <c r="I20" s="235"/>
      <c r="J20" s="183"/>
      <c r="K20" s="183"/>
    </row>
    <row r="21" spans="2:11" s="201" customFormat="1" x14ac:dyDescent="0.25">
      <c r="B21" s="349"/>
      <c r="C21" s="329"/>
      <c r="D21" s="349"/>
      <c r="E21" s="313"/>
      <c r="F21" s="200"/>
      <c r="G21" s="49"/>
      <c r="H21" s="235"/>
      <c r="I21" s="235"/>
      <c r="J21" s="183"/>
      <c r="K21" s="183"/>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5"/>
      <c r="D25" s="315"/>
      <c r="E25" s="328"/>
      <c r="F25" s="200"/>
      <c r="G25" s="49"/>
      <c r="H25" s="235"/>
      <c r="I25" s="235"/>
      <c r="J25" s="183"/>
      <c r="K25" s="183"/>
    </row>
    <row r="26" spans="2:11" s="201" customFormat="1" x14ac:dyDescent="0.25">
      <c r="B26" s="349"/>
      <c r="C26" s="329"/>
      <c r="D26" s="349"/>
      <c r="E26" s="313"/>
      <c r="F26" s="200"/>
      <c r="G26" s="49"/>
      <c r="H26" s="235"/>
      <c r="I26" s="235"/>
      <c r="J26" s="183"/>
      <c r="K26" s="183"/>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49"/>
      <c r="C31" s="329"/>
      <c r="D31" s="349"/>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49"/>
      <c r="C36" s="329"/>
      <c r="D36" s="349"/>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49"/>
      <c r="C41" s="329"/>
      <c r="D41" s="349"/>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49"/>
      <c r="C46" s="329"/>
      <c r="D46" s="349"/>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0</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76"/>
  <sheetViews>
    <sheetView zoomScale="90" zoomScaleNormal="90" zoomScaleSheetLayoutView="80" workbookViewId="0">
      <pane ySplit="3" topLeftCell="A10" activePane="bottomLeft" state="frozen"/>
      <selection pane="bottomLeft" activeCell="E61" sqref="E61:E65"/>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2201</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149</v>
      </c>
      <c r="C5" s="339"/>
      <c r="D5" s="339"/>
      <c r="E5" s="339"/>
      <c r="F5" s="339"/>
      <c r="G5" s="340" t="s">
        <v>54</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c r="D12" s="331"/>
      <c r="E12" s="331"/>
      <c r="F12" s="331"/>
      <c r="G12" s="331"/>
      <c r="H12" s="331"/>
      <c r="I12" s="331"/>
      <c r="J12" s="331"/>
      <c r="K12" s="332"/>
    </row>
    <row r="13" spans="2:11" s="234" customFormat="1" ht="30" customHeight="1" x14ac:dyDescent="0.25">
      <c r="B13" s="182" t="s">
        <v>2253</v>
      </c>
      <c r="C13" s="330"/>
      <c r="D13" s="347"/>
      <c r="E13" s="347"/>
      <c r="F13" s="347"/>
      <c r="G13" s="347"/>
      <c r="H13" s="347"/>
      <c r="I13" s="347"/>
      <c r="J13" s="347"/>
      <c r="K13" s="348"/>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13"/>
      <c r="C16" s="329"/>
      <c r="D16" s="313"/>
      <c r="E16" s="313"/>
      <c r="F16" s="200"/>
      <c r="G16" s="49"/>
      <c r="H16" s="235"/>
      <c r="I16" s="235"/>
      <c r="J16" s="183"/>
      <c r="K16" s="183"/>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x14ac:dyDescent="0.25">
      <c r="B21" s="313"/>
      <c r="C21" s="329"/>
      <c r="D21" s="313"/>
      <c r="E21" s="313"/>
      <c r="F21" s="200"/>
      <c r="G21" s="49"/>
      <c r="H21" s="235"/>
      <c r="I21" s="235"/>
      <c r="J21" s="183"/>
      <c r="K21" s="183"/>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5"/>
      <c r="D25" s="315"/>
      <c r="E25" s="328"/>
      <c r="F25" s="200"/>
      <c r="G25" s="49"/>
      <c r="H25" s="235"/>
      <c r="I25" s="235"/>
      <c r="J25" s="183"/>
      <c r="K25" s="183"/>
    </row>
    <row r="26" spans="2:11" s="201" customFormat="1" x14ac:dyDescent="0.25">
      <c r="B26" s="313"/>
      <c r="C26" s="329"/>
      <c r="D26" s="313"/>
      <c r="E26" s="313"/>
      <c r="F26" s="200"/>
      <c r="G26" s="49"/>
      <c r="H26" s="235"/>
      <c r="I26" s="235"/>
      <c r="J26" s="183"/>
      <c r="K26" s="183"/>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9"/>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9"/>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0</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76"/>
  <sheetViews>
    <sheetView zoomScale="90" zoomScaleNormal="90" zoomScaleSheetLayoutView="80" workbookViewId="0">
      <pane ySplit="3" topLeftCell="A13" activePane="bottomLeft" state="frozen"/>
      <selection pane="bottomLeft" activeCell="R12" sqref="R12"/>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2201</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150</v>
      </c>
      <c r="C5" s="339"/>
      <c r="D5" s="339"/>
      <c r="E5" s="339"/>
      <c r="F5" s="339"/>
      <c r="G5" s="340" t="s">
        <v>54</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c r="D12" s="331"/>
      <c r="E12" s="331"/>
      <c r="F12" s="331"/>
      <c r="G12" s="331"/>
      <c r="H12" s="331"/>
      <c r="I12" s="331"/>
      <c r="J12" s="331"/>
      <c r="K12" s="332"/>
    </row>
    <row r="13" spans="2:11" s="234" customFormat="1" ht="30" customHeight="1" x14ac:dyDescent="0.25">
      <c r="B13" s="182" t="s">
        <v>2253</v>
      </c>
      <c r="C13" s="330"/>
      <c r="D13" s="347"/>
      <c r="E13" s="347"/>
      <c r="F13" s="347"/>
      <c r="G13" s="347"/>
      <c r="H13" s="347"/>
      <c r="I13" s="347"/>
      <c r="J13" s="347"/>
      <c r="K13" s="348"/>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13"/>
      <c r="C16" s="329"/>
      <c r="D16" s="313"/>
      <c r="E16" s="313"/>
      <c r="F16" s="200"/>
      <c r="G16" s="49"/>
      <c r="H16" s="235"/>
      <c r="I16" s="235"/>
      <c r="J16" s="183"/>
      <c r="K16" s="183"/>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x14ac:dyDescent="0.25">
      <c r="B21" s="313"/>
      <c r="C21" s="329"/>
      <c r="D21" s="313"/>
      <c r="E21" s="313"/>
      <c r="F21" s="200"/>
      <c r="G21" s="49"/>
      <c r="H21" s="235"/>
      <c r="I21" s="235"/>
      <c r="J21" s="183"/>
      <c r="K21" s="183"/>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x14ac:dyDescent="0.25">
      <c r="B26" s="313"/>
      <c r="C26" s="329"/>
      <c r="D26" s="313"/>
      <c r="E26" s="313"/>
      <c r="F26" s="200"/>
      <c r="G26" s="49"/>
      <c r="H26" s="235"/>
      <c r="I26" s="235"/>
      <c r="J26" s="183"/>
      <c r="K26" s="183"/>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0</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F16:F75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K76"/>
  <sheetViews>
    <sheetView topLeftCell="B1" zoomScale="90" zoomScaleNormal="90" zoomScaleSheetLayoutView="80" workbookViewId="0">
      <pane ySplit="3" topLeftCell="A10" activePane="bottomLeft" state="frozen"/>
      <selection pane="bottomLeft" activeCell="B16" sqref="B16:K50"/>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2201</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151</v>
      </c>
      <c r="C5" s="339"/>
      <c r="D5" s="339"/>
      <c r="E5" s="339"/>
      <c r="F5" s="339"/>
      <c r="G5" s="340" t="s">
        <v>54</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c r="D12" s="331"/>
      <c r="E12" s="331"/>
      <c r="F12" s="331"/>
      <c r="G12" s="331"/>
      <c r="H12" s="331"/>
      <c r="I12" s="331"/>
      <c r="J12" s="331"/>
      <c r="K12" s="332"/>
    </row>
    <row r="13" spans="2:11" s="234" customFormat="1" ht="30" customHeight="1" x14ac:dyDescent="0.25">
      <c r="B13" s="182" t="s">
        <v>2253</v>
      </c>
      <c r="C13" s="330"/>
      <c r="D13" s="331"/>
      <c r="E13" s="331"/>
      <c r="F13" s="331"/>
      <c r="G13" s="331"/>
      <c r="H13" s="331"/>
      <c r="I13" s="331"/>
      <c r="J13" s="331"/>
      <c r="K13" s="332"/>
    </row>
    <row r="14" spans="2:11" s="234" customFormat="1" ht="30" customHeight="1" x14ac:dyDescent="0.25">
      <c r="B14" s="182" t="s">
        <v>2254</v>
      </c>
      <c r="C14" s="330"/>
      <c r="D14" s="331"/>
      <c r="E14" s="331"/>
      <c r="F14" s="331"/>
      <c r="G14" s="331"/>
      <c r="H14" s="331"/>
      <c r="I14" s="331"/>
      <c r="J14" s="331"/>
      <c r="K14" s="332"/>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49"/>
      <c r="C16" s="329"/>
      <c r="D16" s="349"/>
      <c r="E16" s="349"/>
      <c r="F16" s="202"/>
      <c r="G16" s="203"/>
      <c r="H16" s="244"/>
      <c r="I16" s="244"/>
      <c r="J16" s="183"/>
      <c r="K16" s="183"/>
    </row>
    <row r="17" spans="2:11" s="201" customFormat="1" x14ac:dyDescent="0.25">
      <c r="B17" s="314"/>
      <c r="C17" s="325"/>
      <c r="D17" s="314"/>
      <c r="E17" s="314"/>
      <c r="F17" s="202"/>
      <c r="G17" s="203"/>
      <c r="H17" s="244"/>
      <c r="I17" s="244"/>
      <c r="J17" s="183"/>
      <c r="K17" s="183"/>
    </row>
    <row r="18" spans="2:11" s="201" customFormat="1" x14ac:dyDescent="0.25">
      <c r="B18" s="314"/>
      <c r="C18" s="325"/>
      <c r="D18" s="314"/>
      <c r="E18" s="314"/>
      <c r="F18" s="202"/>
      <c r="G18" s="203"/>
      <c r="H18" s="244"/>
      <c r="I18" s="244"/>
      <c r="J18" s="183"/>
      <c r="K18" s="183"/>
    </row>
    <row r="19" spans="2:11" s="201" customFormat="1" x14ac:dyDescent="0.25">
      <c r="B19" s="314"/>
      <c r="C19" s="325"/>
      <c r="D19" s="314"/>
      <c r="E19" s="314"/>
      <c r="F19" s="202"/>
      <c r="G19" s="203"/>
      <c r="H19" s="244"/>
      <c r="I19" s="244"/>
      <c r="J19" s="183"/>
      <c r="K19" s="183"/>
    </row>
    <row r="20" spans="2:11" s="201" customFormat="1" x14ac:dyDescent="0.25">
      <c r="B20" s="314"/>
      <c r="C20" s="325"/>
      <c r="D20" s="314"/>
      <c r="E20" s="314"/>
      <c r="F20" s="202"/>
      <c r="G20" s="203"/>
      <c r="H20" s="244"/>
      <c r="I20" s="244"/>
      <c r="J20" s="183"/>
      <c r="K20" s="183"/>
    </row>
    <row r="21" spans="2:11" s="201" customFormat="1" x14ac:dyDescent="0.25">
      <c r="B21" s="313"/>
      <c r="C21" s="329"/>
      <c r="D21" s="313"/>
      <c r="E21" s="313"/>
      <c r="F21" s="200"/>
      <c r="G21" s="49"/>
      <c r="H21" s="235"/>
      <c r="I21" s="235"/>
      <c r="J21" s="183"/>
      <c r="K21" s="183"/>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5"/>
      <c r="D25" s="315"/>
      <c r="E25" s="328"/>
      <c r="F25" s="200"/>
      <c r="G25" s="49"/>
      <c r="H25" s="235"/>
      <c r="I25" s="235"/>
      <c r="J25" s="183"/>
      <c r="K25" s="183"/>
    </row>
    <row r="26" spans="2:11" s="201" customFormat="1" x14ac:dyDescent="0.25">
      <c r="B26" s="313"/>
      <c r="C26" s="329"/>
      <c r="D26" s="313"/>
      <c r="E26" s="313"/>
      <c r="F26" s="200"/>
      <c r="G26" s="49"/>
      <c r="H26" s="235"/>
      <c r="I26" s="235"/>
      <c r="J26" s="183"/>
      <c r="K26" s="183"/>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9"/>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5"/>
      <c r="D35" s="315"/>
      <c r="E35" s="328"/>
      <c r="F35" s="200"/>
      <c r="G35" s="49"/>
      <c r="H35" s="235"/>
      <c r="I35" s="235"/>
      <c r="J35" s="183"/>
      <c r="K35" s="183"/>
    </row>
    <row r="36" spans="2:11" s="201" customFormat="1" x14ac:dyDescent="0.25">
      <c r="B36" s="313"/>
      <c r="C36" s="329"/>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9"/>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9"/>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0</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dataValidations>
  <pageMargins left="0.7" right="0.7" top="0.5" bottom="0.5" header="0.3" footer="0.3"/>
  <pageSetup paperSize="5" scale="76"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11">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E21:E75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I21:I75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D21:D75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F21:F75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StatementsofPractice!$A$27:$A$32</xm:f>
          </x14:formula1>
          <xm:sqref>B5:F6</xm:sqref>
        </x14:dataValidation>
        <x14:dataValidation type="list" allowBlank="1" showInputMessage="1" showErrorMessage="1" promptTitle="Instructions" prompt="Use the drop down menu to identify all fund sources that will be used for completion of this activity.">
          <x14:formula1>
            <xm:f>'[5]SchoolInfoSheet(1)'!#REF!</xm:f>
          </x14:formula1>
          <xm:sqref>F16:F20</xm:sqref>
        </x14:dataValidation>
        <x14:dataValidation type="list" showInputMessage="1" showErrorMessage="1" promptTitle="Instructions" prompt="Use the drop-down menu to indicate if this activity and its associated costs will be used to satisfy one of the mandated set-aside requirements.">
          <x14:formula1>
            <xm:f>'[5]Drop-Down Content'!#REF!</xm:f>
          </x14:formula1>
          <xm:sqref>D16:D20</xm:sqref>
        </x14:dataValidation>
        <x14:dataValidation type="list" allowBlank="1" showInputMessage="1" showErrorMessage="1" promptTitle="Instructions" prompt="Use the drop-down menu to indicate the identification status of the school(s) to be targeted by this activity (Focus, Priority, or LAP).">
          <x14:formula1>
            <xm:f>'[5]Drop-Down Content'!#REF!</xm:f>
          </x14:formula1>
          <xm:sqref>I16:I20</xm:sqref>
        </x14:dataValidation>
        <x14:dataValidation type="list" allowBlank="1" showInputMessage="1" showErrorMessage="1">
          <x14:formula1>
            <xm:f>'[5]14-15 ImpReserveSetAsideActivit'!#REF!</xm:f>
          </x14:formula1>
          <xm:sqref>E16:E20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71"/>
  <sheetViews>
    <sheetView zoomScale="90" zoomScaleNormal="90" zoomScaleSheetLayoutView="80" workbookViewId="0">
      <pane ySplit="3" topLeftCell="A25" activePane="bottomLeft" state="frozen"/>
      <selection pane="bottomLeft" activeCell="F36" sqref="F36"/>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2202</v>
      </c>
      <c r="C3" s="333"/>
      <c r="D3" s="333"/>
      <c r="E3" s="333"/>
      <c r="F3" s="333"/>
      <c r="G3" s="333"/>
      <c r="H3" s="333"/>
      <c r="I3" s="333"/>
      <c r="J3" s="333"/>
      <c r="K3" s="334"/>
    </row>
    <row r="4" spans="2:11" ht="15" customHeight="1" x14ac:dyDescent="0.25">
      <c r="B4" s="335" t="s">
        <v>14</v>
      </c>
      <c r="C4" s="336"/>
      <c r="D4" s="336"/>
      <c r="E4" s="336"/>
      <c r="F4" s="336"/>
      <c r="G4" s="218" t="s">
        <v>161</v>
      </c>
      <c r="H4" s="337" t="s">
        <v>162</v>
      </c>
      <c r="I4" s="338"/>
      <c r="J4" s="337" t="s">
        <v>162</v>
      </c>
      <c r="K4" s="338"/>
    </row>
    <row r="5" spans="2:11" ht="15" customHeight="1" x14ac:dyDescent="0.25">
      <c r="B5" s="293" t="s">
        <v>153</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7091</v>
      </c>
      <c r="D12" s="331"/>
      <c r="E12" s="331"/>
      <c r="F12" s="331"/>
      <c r="G12" s="331"/>
      <c r="H12" s="331"/>
      <c r="I12" s="331"/>
      <c r="J12" s="331"/>
      <c r="K12" s="332"/>
    </row>
    <row r="13" spans="2:11" s="234" customFormat="1" ht="30" customHeight="1" x14ac:dyDescent="0.25">
      <c r="B13" s="182" t="s">
        <v>2253</v>
      </c>
      <c r="C13" s="330"/>
      <c r="D13" s="347"/>
      <c r="E13" s="347"/>
      <c r="F13" s="347"/>
      <c r="G13" s="347"/>
      <c r="H13" s="347"/>
      <c r="I13" s="347"/>
      <c r="J13" s="347"/>
      <c r="K13" s="348"/>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3" customHeight="1" x14ac:dyDescent="0.25">
      <c r="B16" s="313" t="s">
        <v>2251</v>
      </c>
      <c r="C16" s="329" t="s">
        <v>7052</v>
      </c>
      <c r="D16" s="313" t="s">
        <v>59</v>
      </c>
      <c r="E16" s="313"/>
      <c r="F16" s="203" t="s">
        <v>7123</v>
      </c>
      <c r="G16" s="49">
        <v>219050</v>
      </c>
      <c r="H16" s="235"/>
      <c r="I16" s="235"/>
      <c r="J16" s="183">
        <v>41883</v>
      </c>
      <c r="K16" s="183">
        <v>42185</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x14ac:dyDescent="0.25">
      <c r="B21" s="313" t="s">
        <v>2251</v>
      </c>
      <c r="C21" s="329" t="s">
        <v>7092</v>
      </c>
      <c r="D21" s="313" t="s">
        <v>59</v>
      </c>
      <c r="E21" s="313"/>
      <c r="F21" s="203" t="s">
        <v>7123</v>
      </c>
      <c r="G21" s="49">
        <v>500</v>
      </c>
      <c r="H21" s="235"/>
      <c r="I21" s="235"/>
      <c r="J21" s="183">
        <v>41883</v>
      </c>
      <c r="K21" s="183">
        <v>42185</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4"/>
      <c r="C25" s="326"/>
      <c r="D25" s="315"/>
      <c r="E25" s="328"/>
      <c r="F25" s="200"/>
      <c r="G25" s="49"/>
      <c r="H25" s="235"/>
      <c r="I25" s="235"/>
      <c r="J25" s="183"/>
      <c r="K25" s="183"/>
    </row>
    <row r="26" spans="2:11" s="201" customFormat="1" x14ac:dyDescent="0.25">
      <c r="B26" s="313" t="s">
        <v>2251</v>
      </c>
      <c r="C26" s="329" t="s">
        <v>7053</v>
      </c>
      <c r="D26" s="313" t="s">
        <v>59</v>
      </c>
      <c r="E26" s="313"/>
      <c r="F26" s="203" t="s">
        <v>7123</v>
      </c>
      <c r="G26" s="49">
        <v>12265</v>
      </c>
      <c r="H26" s="235"/>
      <c r="I26" s="235"/>
      <c r="J26" s="183">
        <v>41883</v>
      </c>
      <c r="K26" s="183">
        <v>42185</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4"/>
      <c r="C30" s="326"/>
      <c r="D30" s="315"/>
      <c r="E30" s="328"/>
      <c r="F30" s="200"/>
      <c r="G30" s="49"/>
      <c r="H30" s="235"/>
      <c r="I30" s="235"/>
      <c r="J30" s="183"/>
      <c r="K30" s="183"/>
    </row>
    <row r="31" spans="2:11" s="201" customFormat="1" x14ac:dyDescent="0.25">
      <c r="B31" s="313" t="s">
        <v>2251</v>
      </c>
      <c r="C31" s="324" t="s">
        <v>7107</v>
      </c>
      <c r="D31" s="313" t="s">
        <v>59</v>
      </c>
      <c r="E31" s="313"/>
      <c r="F31" s="203" t="s">
        <v>7123</v>
      </c>
      <c r="G31" s="49">
        <v>3913</v>
      </c>
      <c r="H31" s="235"/>
      <c r="I31" s="235"/>
      <c r="J31" s="183">
        <v>41883</v>
      </c>
      <c r="K31" s="183">
        <v>42185</v>
      </c>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t="s">
        <v>2251</v>
      </c>
      <c r="C36" s="324" t="s">
        <v>7108</v>
      </c>
      <c r="D36" s="313" t="s">
        <v>59</v>
      </c>
      <c r="E36" s="313"/>
      <c r="F36" s="203" t="s">
        <v>7123</v>
      </c>
      <c r="G36" s="49">
        <v>696</v>
      </c>
      <c r="H36" s="235"/>
      <c r="I36" s="235"/>
      <c r="J36" s="183">
        <v>41883</v>
      </c>
      <c r="K36" s="183">
        <v>42185</v>
      </c>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t="s">
        <v>2251</v>
      </c>
      <c r="C41" s="324" t="s">
        <v>7106</v>
      </c>
      <c r="D41" s="313" t="s">
        <v>59</v>
      </c>
      <c r="E41" s="313"/>
      <c r="F41" s="203" t="s">
        <v>7123</v>
      </c>
      <c r="G41" s="49">
        <v>696</v>
      </c>
      <c r="H41" s="235"/>
      <c r="I41" s="235"/>
      <c r="J41" s="183">
        <v>41883</v>
      </c>
      <c r="K41" s="183">
        <v>42185</v>
      </c>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t="s">
        <v>2251</v>
      </c>
      <c r="C46" s="324" t="s">
        <v>7126</v>
      </c>
      <c r="D46" s="313" t="s">
        <v>59</v>
      </c>
      <c r="E46" s="313"/>
      <c r="F46" s="203" t="s">
        <v>7123</v>
      </c>
      <c r="G46" s="49">
        <v>3278</v>
      </c>
      <c r="H46" s="235"/>
      <c r="I46" s="235"/>
      <c r="J46" s="183">
        <v>41883</v>
      </c>
      <c r="K46" s="183">
        <v>42185</v>
      </c>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34" customFormat="1" x14ac:dyDescent="0.25">
      <c r="C71" s="184"/>
      <c r="F71" s="234" t="s">
        <v>6820</v>
      </c>
      <c r="G71" s="190">
        <f>SUM(G16:G65)</f>
        <v>240398</v>
      </c>
      <c r="H71" s="184"/>
      <c r="I71" s="184"/>
      <c r="J71" s="184"/>
      <c r="K71" s="184"/>
    </row>
  </sheetData>
  <autoFilter ref="B15:K15"/>
  <mergeCells count="60">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B26:B30"/>
    <mergeCell ref="C26:C30"/>
    <mergeCell ref="D26:D30"/>
    <mergeCell ref="E26:E30"/>
    <mergeCell ref="C8:K8"/>
    <mergeCell ref="C9:K9"/>
    <mergeCell ref="C10:K10"/>
    <mergeCell ref="B11:K11"/>
    <mergeCell ref="B21:B25"/>
    <mergeCell ref="C21:C25"/>
    <mergeCell ref="D21:D25"/>
    <mergeCell ref="E21:E25"/>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66:B70"/>
    <mergeCell ref="C66:C70"/>
    <mergeCell ref="D66:D70"/>
    <mergeCell ref="E66:E70"/>
    <mergeCell ref="B56:B60"/>
    <mergeCell ref="C56:C60"/>
    <mergeCell ref="D56:D60"/>
    <mergeCell ref="E56:E60"/>
    <mergeCell ref="B61:B65"/>
    <mergeCell ref="C61:C65"/>
    <mergeCell ref="D61:D65"/>
    <mergeCell ref="E61:E65"/>
  </mergeCells>
  <dataValidations xWindow="1186" yWindow="367"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List each school to be targeted by this activity." sqref="H16:H70"/>
    <dataValidation allowBlank="1" showInputMessage="1" showErrorMessage="1" promptTitle="Instructions" prompt="Identify the project start date for this activity.." sqref="J16:J70"/>
    <dataValidation allowBlank="1" showInputMessage="1" showErrorMessage="1" promptTitle="Instructions" prompt="Identify the project end date for this activity." sqref="K16:K70"/>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0"/>
    <dataValidation type="list" allowBlank="1" showInputMessage="1" showErrorMessage="1" promptTitle="Instructions:" prompt="Using the drop-down menu, identify the the goal statement from Section D1 to which the proposed activity aligns." sqref="B16:B70">
      <formula1>$B$12:$B$14</formula1>
    </dataValidation>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0 F16 F21 F26 F31 F36 F41 F46"/>
  </dataValidations>
  <pageMargins left="0.7" right="0.7" top="0.5" bottom="0.5" header="0.3" footer="0.3"/>
  <pageSetup paperSize="5" scale="71" fitToHeight="2" orientation="landscape" r:id="rId1"/>
  <headerFooter>
    <oddFooter>&amp;R&amp;P</oddFooter>
  </headerFooter>
  <rowBreaks count="1" manualBreakCount="1">
    <brk id="30" min="1" max="10" man="1"/>
  </rowBreaks>
  <extLst>
    <ext xmlns:x14="http://schemas.microsoft.com/office/spreadsheetml/2009/9/main" uri="{CCE6A557-97BC-4b89-ADB6-D9C93CAAB3DF}">
      <x14:dataValidations xmlns:xm="http://schemas.microsoft.com/office/excel/2006/main" xWindow="1186" yWindow="367" count="7">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E16:E70</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I16:I70</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D16:D70</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F22:F25 F27:F30 F32:F35 F37:F40 F42:F45 F47:F70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76"/>
  <sheetViews>
    <sheetView zoomScale="90" zoomScaleNormal="90" zoomScaleSheetLayoutView="80" workbookViewId="0">
      <pane ySplit="3" topLeftCell="A10" activePane="bottomLeft" state="frozen"/>
      <selection pane="bottomLeft" activeCell="F21" sqref="F21"/>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2202</v>
      </c>
      <c r="C3" s="333"/>
      <c r="D3" s="333"/>
      <c r="E3" s="333"/>
      <c r="F3" s="333"/>
      <c r="G3" s="333"/>
      <c r="H3" s="333"/>
      <c r="I3" s="333"/>
      <c r="J3" s="333"/>
      <c r="K3" s="334"/>
    </row>
    <row r="4" spans="2:11" ht="15" customHeight="1" x14ac:dyDescent="0.25">
      <c r="B4" s="335" t="s">
        <v>14</v>
      </c>
      <c r="C4" s="336"/>
      <c r="D4" s="336"/>
      <c r="E4" s="336"/>
      <c r="F4" s="336"/>
      <c r="G4" s="218" t="s">
        <v>161</v>
      </c>
      <c r="H4" s="337" t="s">
        <v>162</v>
      </c>
      <c r="I4" s="338"/>
      <c r="J4" s="337" t="s">
        <v>162</v>
      </c>
      <c r="K4" s="338"/>
    </row>
    <row r="5" spans="2:11" ht="15" customHeight="1" x14ac:dyDescent="0.25">
      <c r="B5" s="293" t="s">
        <v>154</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7093</v>
      </c>
      <c r="D12" s="331"/>
      <c r="E12" s="331"/>
      <c r="F12" s="331"/>
      <c r="G12" s="331"/>
      <c r="H12" s="331"/>
      <c r="I12" s="331"/>
      <c r="J12" s="331"/>
      <c r="K12" s="332"/>
    </row>
    <row r="13" spans="2:11" s="234" customFormat="1" ht="30" customHeight="1" x14ac:dyDescent="0.25">
      <c r="B13" s="182" t="s">
        <v>2253</v>
      </c>
      <c r="C13" s="330" t="s">
        <v>7120</v>
      </c>
      <c r="D13" s="347"/>
      <c r="E13" s="347"/>
      <c r="F13" s="347"/>
      <c r="G13" s="347"/>
      <c r="H13" s="347"/>
      <c r="I13" s="347"/>
      <c r="J13" s="347"/>
      <c r="K13" s="348"/>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34.5" customHeight="1" x14ac:dyDescent="0.25">
      <c r="B16" s="313" t="s">
        <v>7030</v>
      </c>
      <c r="C16" s="329" t="s">
        <v>7094</v>
      </c>
      <c r="D16" s="313" t="s">
        <v>59</v>
      </c>
      <c r="E16" s="313"/>
      <c r="F16" s="203" t="s">
        <v>7123</v>
      </c>
      <c r="G16" s="49">
        <v>1161</v>
      </c>
      <c r="H16" s="235"/>
      <c r="I16" s="235"/>
      <c r="J16" s="183">
        <v>41883</v>
      </c>
      <c r="K16" s="183">
        <v>42185</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x14ac:dyDescent="0.25">
      <c r="B21" s="313" t="s">
        <v>2251</v>
      </c>
      <c r="C21" s="329" t="s">
        <v>7095</v>
      </c>
      <c r="D21" s="313" t="s">
        <v>59</v>
      </c>
      <c r="E21" s="313"/>
      <c r="F21" s="203" t="s">
        <v>7123</v>
      </c>
      <c r="G21" s="49">
        <v>1161</v>
      </c>
      <c r="H21" s="235"/>
      <c r="I21" s="235"/>
      <c r="J21" s="183">
        <v>41883</v>
      </c>
      <c r="K21" s="183">
        <v>42185</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x14ac:dyDescent="0.25">
      <c r="B26" s="313"/>
      <c r="C26" s="324"/>
      <c r="D26" s="313"/>
      <c r="E26" s="313"/>
      <c r="F26" s="200"/>
      <c r="G26" s="49"/>
      <c r="H26" s="235"/>
      <c r="I26" s="235"/>
      <c r="J26" s="183"/>
      <c r="K26" s="183"/>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2322</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dataValidations>
  <pageMargins left="0.7" right="0.7" top="0.5" bottom="0.5" header="0.3" footer="0.3"/>
  <pageSetup paperSize="5" scale="71"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76"/>
  <sheetViews>
    <sheetView zoomScale="90" zoomScaleNormal="90" zoomScaleSheetLayoutView="80" workbookViewId="0">
      <pane ySplit="3" topLeftCell="A18" activePane="bottomLeft" state="frozen"/>
      <selection pane="bottomLeft" activeCell="F31" sqref="F31"/>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2202</v>
      </c>
      <c r="C3" s="333"/>
      <c r="D3" s="333"/>
      <c r="E3" s="333"/>
      <c r="F3" s="333"/>
      <c r="G3" s="333"/>
      <c r="H3" s="333"/>
      <c r="I3" s="333"/>
      <c r="J3" s="333"/>
      <c r="K3" s="334"/>
    </row>
    <row r="4" spans="2:11" ht="15" customHeight="1" x14ac:dyDescent="0.25">
      <c r="B4" s="335" t="s">
        <v>14</v>
      </c>
      <c r="C4" s="336"/>
      <c r="D4" s="336"/>
      <c r="E4" s="336"/>
      <c r="F4" s="336"/>
      <c r="G4" s="218" t="s">
        <v>161</v>
      </c>
      <c r="H4" s="337" t="s">
        <v>162</v>
      </c>
      <c r="I4" s="338"/>
      <c r="J4" s="337" t="s">
        <v>162</v>
      </c>
      <c r="K4" s="338"/>
    </row>
    <row r="5" spans="2:11" ht="15" customHeight="1" x14ac:dyDescent="0.25">
      <c r="B5" s="293" t="s">
        <v>155</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7121</v>
      </c>
      <c r="D12" s="331"/>
      <c r="E12" s="331"/>
      <c r="F12" s="331"/>
      <c r="G12" s="331"/>
      <c r="H12" s="331"/>
      <c r="I12" s="331"/>
      <c r="J12" s="331"/>
      <c r="K12" s="332"/>
    </row>
    <row r="13" spans="2:11" s="234" customFormat="1" ht="30" customHeight="1" x14ac:dyDescent="0.25">
      <c r="B13" s="182" t="s">
        <v>2253</v>
      </c>
      <c r="C13" s="330" t="s">
        <v>7049</v>
      </c>
      <c r="D13" s="331"/>
      <c r="E13" s="331"/>
      <c r="F13" s="331"/>
      <c r="G13" s="331"/>
      <c r="H13" s="331"/>
      <c r="I13" s="331"/>
      <c r="J13" s="331"/>
      <c r="K13" s="332"/>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49" t="s">
        <v>2251</v>
      </c>
      <c r="C16" s="329" t="s">
        <v>7096</v>
      </c>
      <c r="D16" s="313" t="s">
        <v>59</v>
      </c>
      <c r="E16" s="349"/>
      <c r="F16" s="203" t="s">
        <v>7123</v>
      </c>
      <c r="G16" s="203">
        <v>83</v>
      </c>
      <c r="H16" s="244"/>
      <c r="I16" s="244"/>
      <c r="J16" s="183">
        <v>41913</v>
      </c>
      <c r="K16" s="183">
        <v>41791</v>
      </c>
    </row>
    <row r="17" spans="2:11" s="201" customFormat="1" x14ac:dyDescent="0.25">
      <c r="B17" s="314"/>
      <c r="C17" s="325"/>
      <c r="D17" s="314"/>
      <c r="E17" s="314"/>
      <c r="F17" s="202"/>
      <c r="G17" s="203"/>
      <c r="H17" s="244"/>
      <c r="I17" s="244"/>
      <c r="J17" s="183"/>
      <c r="K17" s="183"/>
    </row>
    <row r="18" spans="2:11" s="201" customFormat="1" x14ac:dyDescent="0.25">
      <c r="B18" s="314"/>
      <c r="C18" s="325"/>
      <c r="D18" s="314"/>
      <c r="E18" s="314"/>
      <c r="F18" s="202"/>
      <c r="G18" s="203"/>
      <c r="H18" s="244"/>
      <c r="I18" s="244"/>
      <c r="J18" s="183"/>
      <c r="K18" s="183"/>
    </row>
    <row r="19" spans="2:11" s="201" customFormat="1" x14ac:dyDescent="0.25">
      <c r="B19" s="314"/>
      <c r="C19" s="325"/>
      <c r="D19" s="314"/>
      <c r="E19" s="314"/>
      <c r="F19" s="202"/>
      <c r="G19" s="203"/>
      <c r="H19" s="244"/>
      <c r="I19" s="244"/>
      <c r="J19" s="183"/>
      <c r="K19" s="183"/>
    </row>
    <row r="20" spans="2:11" s="201" customFormat="1" x14ac:dyDescent="0.25">
      <c r="B20" s="314"/>
      <c r="C20" s="325"/>
      <c r="D20" s="314"/>
      <c r="E20" s="314"/>
      <c r="F20" s="202"/>
      <c r="G20" s="203"/>
      <c r="H20" s="244"/>
      <c r="I20" s="244"/>
      <c r="J20" s="183"/>
      <c r="K20" s="183"/>
    </row>
    <row r="21" spans="2:11" s="201" customFormat="1" x14ac:dyDescent="0.25">
      <c r="B21" s="349" t="s">
        <v>7030</v>
      </c>
      <c r="C21" s="329" t="s">
        <v>7050</v>
      </c>
      <c r="D21" s="313" t="s">
        <v>59</v>
      </c>
      <c r="E21" s="349"/>
      <c r="F21" s="203" t="s">
        <v>7123</v>
      </c>
      <c r="G21" s="203">
        <v>58041</v>
      </c>
      <c r="H21" s="244"/>
      <c r="I21" s="244"/>
      <c r="J21" s="183">
        <v>41913</v>
      </c>
      <c r="K21" s="183">
        <v>41791</v>
      </c>
    </row>
    <row r="22" spans="2:11" s="201" customFormat="1" x14ac:dyDescent="0.25">
      <c r="B22" s="314"/>
      <c r="C22" s="325"/>
      <c r="D22" s="314"/>
      <c r="E22" s="314"/>
      <c r="F22" s="202"/>
      <c r="G22" s="203"/>
      <c r="H22" s="244"/>
      <c r="I22" s="244"/>
      <c r="J22" s="183"/>
      <c r="K22" s="183"/>
    </row>
    <row r="23" spans="2:11" s="201" customFormat="1" x14ac:dyDescent="0.25">
      <c r="B23" s="314"/>
      <c r="C23" s="325"/>
      <c r="D23" s="314"/>
      <c r="E23" s="314"/>
      <c r="F23" s="202"/>
      <c r="G23" s="203"/>
      <c r="H23" s="244"/>
      <c r="I23" s="244"/>
      <c r="J23" s="183"/>
      <c r="K23" s="183"/>
    </row>
    <row r="24" spans="2:11" s="201" customFormat="1" x14ac:dyDescent="0.25">
      <c r="B24" s="314"/>
      <c r="C24" s="325"/>
      <c r="D24" s="314"/>
      <c r="E24" s="327"/>
      <c r="F24" s="202"/>
      <c r="G24" s="203"/>
      <c r="H24" s="244"/>
      <c r="I24" s="244"/>
      <c r="J24" s="183"/>
      <c r="K24" s="183"/>
    </row>
    <row r="25" spans="2:11" s="201" customFormat="1" x14ac:dyDescent="0.25">
      <c r="B25" s="315"/>
      <c r="C25" s="326"/>
      <c r="D25" s="314"/>
      <c r="E25" s="328"/>
      <c r="F25" s="202"/>
      <c r="G25" s="203"/>
      <c r="H25" s="244"/>
      <c r="I25" s="244"/>
      <c r="J25" s="183"/>
      <c r="K25" s="183"/>
    </row>
    <row r="26" spans="2:11" s="201" customFormat="1" x14ac:dyDescent="0.25">
      <c r="B26" s="349" t="s">
        <v>7030</v>
      </c>
      <c r="C26" s="329" t="s">
        <v>7051</v>
      </c>
      <c r="D26" s="313" t="s">
        <v>59</v>
      </c>
      <c r="E26" s="349"/>
      <c r="F26" s="203" t="s">
        <v>7123</v>
      </c>
      <c r="G26" s="203">
        <v>60631</v>
      </c>
      <c r="H26" s="244"/>
      <c r="I26" s="244"/>
      <c r="J26" s="183">
        <v>41913</v>
      </c>
      <c r="K26" s="183">
        <v>41791</v>
      </c>
    </row>
    <row r="27" spans="2:11" s="201" customFormat="1" x14ac:dyDescent="0.25">
      <c r="B27" s="314"/>
      <c r="C27" s="325"/>
      <c r="D27" s="314"/>
      <c r="E27" s="314"/>
      <c r="F27" s="202"/>
      <c r="G27" s="203"/>
      <c r="H27" s="244"/>
      <c r="I27" s="244"/>
      <c r="J27" s="183"/>
      <c r="K27" s="183"/>
    </row>
    <row r="28" spans="2:11" s="201" customFormat="1" x14ac:dyDescent="0.25">
      <c r="B28" s="314"/>
      <c r="C28" s="325"/>
      <c r="D28" s="314"/>
      <c r="E28" s="314"/>
      <c r="F28" s="202"/>
      <c r="G28" s="203"/>
      <c r="H28" s="244"/>
      <c r="I28" s="244"/>
      <c r="J28" s="183"/>
      <c r="K28" s="183"/>
    </row>
    <row r="29" spans="2:11" s="201" customFormat="1" x14ac:dyDescent="0.25">
      <c r="B29" s="314"/>
      <c r="C29" s="325"/>
      <c r="D29" s="314"/>
      <c r="E29" s="327"/>
      <c r="F29" s="202"/>
      <c r="G29" s="203"/>
      <c r="H29" s="244"/>
      <c r="I29" s="244"/>
      <c r="J29" s="183"/>
      <c r="K29" s="183"/>
    </row>
    <row r="30" spans="2:11" s="201" customFormat="1" x14ac:dyDescent="0.25">
      <c r="B30" s="315"/>
      <c r="C30" s="326"/>
      <c r="D30" s="314"/>
      <c r="E30" s="328"/>
      <c r="F30" s="202"/>
      <c r="G30" s="203"/>
      <c r="H30" s="244"/>
      <c r="I30" s="244"/>
      <c r="J30" s="183"/>
      <c r="K30" s="183"/>
    </row>
    <row r="31" spans="2:11" s="201" customFormat="1" ht="30" x14ac:dyDescent="0.25">
      <c r="B31" s="313" t="s">
        <v>2251</v>
      </c>
      <c r="C31" s="329" t="s">
        <v>7094</v>
      </c>
      <c r="D31" s="313" t="s">
        <v>59</v>
      </c>
      <c r="E31" s="313"/>
      <c r="F31" s="203" t="s">
        <v>7123</v>
      </c>
      <c r="G31" s="49" t="s">
        <v>7109</v>
      </c>
      <c r="H31" s="245"/>
      <c r="I31" s="245"/>
      <c r="J31" s="183">
        <v>41883</v>
      </c>
      <c r="K31" s="183">
        <v>42185</v>
      </c>
    </row>
    <row r="32" spans="2:11" s="201" customFormat="1" x14ac:dyDescent="0.25">
      <c r="B32" s="314"/>
      <c r="C32" s="325"/>
      <c r="D32" s="314"/>
      <c r="E32" s="314"/>
      <c r="F32" s="202"/>
      <c r="G32" s="203"/>
      <c r="H32" s="245"/>
      <c r="I32" s="245"/>
      <c r="J32" s="183"/>
      <c r="K32" s="183"/>
    </row>
    <row r="33" spans="2:11" s="201" customFormat="1" x14ac:dyDescent="0.25">
      <c r="B33" s="314"/>
      <c r="C33" s="325"/>
      <c r="D33" s="314"/>
      <c r="E33" s="314"/>
      <c r="F33" s="202"/>
      <c r="G33" s="203"/>
      <c r="H33" s="245"/>
      <c r="I33" s="245"/>
      <c r="J33" s="183"/>
      <c r="K33" s="183"/>
    </row>
    <row r="34" spans="2:11" s="201" customFormat="1" x14ac:dyDescent="0.25">
      <c r="B34" s="314"/>
      <c r="C34" s="325"/>
      <c r="D34" s="314"/>
      <c r="E34" s="314"/>
      <c r="F34" s="202"/>
      <c r="G34" s="203"/>
      <c r="H34" s="245"/>
      <c r="I34" s="245"/>
      <c r="J34" s="183"/>
      <c r="K34" s="183"/>
    </row>
    <row r="35" spans="2:11" s="201" customFormat="1" x14ac:dyDescent="0.25">
      <c r="B35" s="314"/>
      <c r="C35" s="325"/>
      <c r="D35" s="314"/>
      <c r="E35" s="314"/>
      <c r="F35" s="202"/>
      <c r="G35" s="203"/>
      <c r="H35" s="245"/>
      <c r="I35" s="245"/>
      <c r="J35" s="183"/>
      <c r="K35" s="183"/>
    </row>
    <row r="36" spans="2:11" s="201" customFormat="1" ht="30" x14ac:dyDescent="0.25">
      <c r="B36" s="313" t="s">
        <v>2251</v>
      </c>
      <c r="C36" s="329" t="s">
        <v>7095</v>
      </c>
      <c r="D36" s="313" t="s">
        <v>59</v>
      </c>
      <c r="E36" s="313"/>
      <c r="F36" s="203" t="s">
        <v>7123</v>
      </c>
      <c r="G36" s="49" t="s">
        <v>7109</v>
      </c>
      <c r="H36" s="245"/>
      <c r="I36" s="245"/>
      <c r="J36" s="183">
        <v>41883</v>
      </c>
      <c r="K36" s="183">
        <v>42185</v>
      </c>
    </row>
    <row r="37" spans="2:11" s="201" customFormat="1" x14ac:dyDescent="0.25">
      <c r="B37" s="314"/>
      <c r="C37" s="325"/>
      <c r="D37" s="314"/>
      <c r="E37" s="314"/>
      <c r="F37" s="202"/>
      <c r="G37" s="203"/>
      <c r="H37" s="245"/>
      <c r="I37" s="245"/>
      <c r="J37" s="183"/>
      <c r="K37" s="183"/>
    </row>
    <row r="38" spans="2:11" s="201" customFormat="1" x14ac:dyDescent="0.25">
      <c r="B38" s="314"/>
      <c r="C38" s="325"/>
      <c r="D38" s="314"/>
      <c r="E38" s="314"/>
      <c r="F38" s="202"/>
      <c r="G38" s="203"/>
      <c r="H38" s="245"/>
      <c r="I38" s="245"/>
      <c r="J38" s="183"/>
      <c r="K38" s="183"/>
    </row>
    <row r="39" spans="2:11" s="201" customFormat="1" x14ac:dyDescent="0.25">
      <c r="B39" s="314"/>
      <c r="C39" s="325"/>
      <c r="D39" s="314"/>
      <c r="E39" s="327"/>
      <c r="F39" s="200"/>
      <c r="G39" s="49"/>
      <c r="H39" s="245"/>
      <c r="I39" s="245"/>
      <c r="J39" s="183"/>
      <c r="K39" s="183"/>
    </row>
    <row r="40" spans="2:11" s="201" customFormat="1" x14ac:dyDescent="0.25">
      <c r="B40" s="315"/>
      <c r="C40" s="326"/>
      <c r="D40" s="315"/>
      <c r="E40" s="328"/>
      <c r="F40" s="200"/>
      <c r="G40" s="49"/>
      <c r="H40" s="245"/>
      <c r="I40" s="24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118755</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allowBlank="1" showInputMessage="1" showErrorMessage="1" promptTitle="Instructions" prompt="Identify the project end date for this activity." sqref="K16:K75"/>
    <dataValidation allowBlank="1" showInputMessage="1" showErrorMessage="1" promptTitle="Instructions" prompt="Identify the project start date for this activity.." sqref="J16:J75"/>
    <dataValidation allowBlank="1" showInputMessage="1" showErrorMessage="1" promptTitle="Instructions" prompt="List each school to be targeted by this activity." sqref="H16:H75"/>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F31 F36"/>
  </dataValidations>
  <pageMargins left="0.7" right="0.7" top="0.5" bottom="0.5" header="0.3" footer="0.3"/>
  <pageSetup paperSize="5" scale="71"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11">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showInputMessage="1" showErrorMessage="1" promptTitle="Instructions" prompt="Use the drop-down menu to identify the HEDI rating for the associated SOP. Districts that did not receive an IIT visit in the previous year or have not yet received their report should use the HEDI rating from their self-assessment.">
          <x14:formula1>
            <xm:f>'Drop-Down Content'!$D$3:$D$7</xm:f>
          </x14:formula1>
          <xm:sqref>G5</xm:sqref>
        </x14:dataValidation>
        <x14:dataValidation type="list" errorStyle="warning" showInputMessage="1" showErrorMessage="1" error="This cell must be completed." promptTitle="Instructions" prompt="Use the drop-down menu to identify the SOP being addressed. All SOPs should be addressed even if the district received a rating of &quot;Highly Effective&quot; or &quot;Effective&quot; for that SOP. See Tenet Table directions for additional instructions.">
          <x14:formula1>
            <xm:f>StatementsofPractice!$A$33:$A$38</xm:f>
          </x14:formula1>
          <xm:sqref>B5:F6</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I31:I75</xm:sqref>
        </x14:dataValidation>
        <x14:dataValidation type="list" allowBlank="1" showInputMessage="1" showErrorMessage="1">
          <x14:formula1>
            <xm:f>'14-15 ImpReserveSetAsideActivit'!$A$3:$A$36</xm:f>
          </x14:formula1>
          <xm:sqref>E31:E75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F41:F75</xm:sqref>
        </x14:dataValidation>
        <x14:dataValidation type="list" allowBlank="1" showInputMessage="1" showErrorMessage="1" promptTitle="Instructions" prompt="Use the drop down menu to identify all fund sources that will be used for completion of this activity.">
          <x14:formula1>
            <xm:f>'[6]SchoolInfoSheet(1)'!#REF!</xm:f>
          </x14:formula1>
          <xm:sqref>F17:F20 F22:F25 F27:F30</xm:sqref>
        </x14:dataValidation>
        <x14:dataValidation type="list" allowBlank="1" showInputMessage="1" showErrorMessage="1">
          <x14:formula1>
            <xm:f>'[6]14-15 ImpReserveSetAsideActivit'!#REF!</xm:f>
          </x14:formula1>
          <xm:sqref>E16:E30</xm:sqref>
        </x14:dataValidation>
        <x14:dataValidation type="list" allowBlank="1" showInputMessage="1" showErrorMessage="1" promptTitle="Instructions" prompt="Use the drop-down menu to indicate the identification status of the school(s) to be targeted by this activity (Focus, Priority, or LAP).">
          <x14:formula1>
            <xm:f>'[6]Drop-Down Content'!#REF!</xm:f>
          </x14:formula1>
          <xm:sqref>I16:I30</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F32:F35 F37:F40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76"/>
  <sheetViews>
    <sheetView zoomScale="90" zoomScaleNormal="90" zoomScaleSheetLayoutView="80" workbookViewId="0">
      <pane ySplit="3" topLeftCell="A15" activePane="bottomLeft" state="frozen"/>
      <selection pane="bottomLeft" activeCell="G17" sqref="G17"/>
    </sheetView>
  </sheetViews>
  <sheetFormatPr defaultRowHeight="15" x14ac:dyDescent="0.25"/>
  <cols>
    <col min="1" max="1" width="9.140625" style="216"/>
    <col min="2" max="2" width="20.7109375" style="216" customWidth="1"/>
    <col min="3" max="3" width="45.7109375" style="216" customWidth="1"/>
    <col min="4" max="5" width="25.7109375" style="216" customWidth="1"/>
    <col min="6" max="6" width="30.7109375" style="216" customWidth="1"/>
    <col min="7" max="7" width="18.7109375" style="216" customWidth="1"/>
    <col min="8" max="9" width="20.7109375" style="216" hidden="1" customWidth="1"/>
    <col min="10" max="11" width="20.7109375" style="216" customWidth="1"/>
    <col min="12" max="16384" width="9.140625" style="216"/>
  </cols>
  <sheetData>
    <row r="1" spans="2:11" s="215" customFormat="1" ht="15.75" x14ac:dyDescent="0.25">
      <c r="B1" s="2" t="s">
        <v>3</v>
      </c>
      <c r="C1" s="217" t="str">
        <f>SCEPCoverPage!C1</f>
        <v>ROCHESTER CITY SCHOOL DISTRICT</v>
      </c>
      <c r="E1" s="15"/>
      <c r="F1" s="15"/>
      <c r="G1" s="217"/>
      <c r="H1" s="217"/>
      <c r="I1" s="217"/>
      <c r="J1" s="217"/>
    </row>
    <row r="2" spans="2:11" s="215" customFormat="1" ht="15.75" x14ac:dyDescent="0.25">
      <c r="B2" s="2" t="s">
        <v>6980</v>
      </c>
      <c r="C2" s="17" t="str">
        <f>SCEPCoverPage!C2</f>
        <v>SCHOOL 7 - VIRGIL GRISSOM</v>
      </c>
      <c r="E2" s="15"/>
      <c r="F2" s="15"/>
      <c r="G2" s="17"/>
      <c r="H2" s="17"/>
      <c r="I2" s="17"/>
      <c r="J2" s="217"/>
    </row>
    <row r="3" spans="2:11" ht="18.75" x14ac:dyDescent="0.3">
      <c r="B3" s="333" t="s">
        <v>2202</v>
      </c>
      <c r="C3" s="333"/>
      <c r="D3" s="333"/>
      <c r="E3" s="333"/>
      <c r="F3" s="333"/>
      <c r="G3" s="333"/>
      <c r="H3" s="333"/>
      <c r="I3" s="333"/>
      <c r="J3" s="333"/>
      <c r="K3" s="334"/>
    </row>
    <row r="4" spans="2:11" s="234" customFormat="1" ht="15" customHeight="1" x14ac:dyDescent="0.25">
      <c r="B4" s="335" t="s">
        <v>14</v>
      </c>
      <c r="C4" s="336"/>
      <c r="D4" s="336"/>
      <c r="E4" s="336"/>
      <c r="F4" s="336"/>
      <c r="G4" s="237" t="s">
        <v>161</v>
      </c>
      <c r="H4" s="337" t="s">
        <v>162</v>
      </c>
      <c r="I4" s="338"/>
      <c r="J4" s="337" t="s">
        <v>162</v>
      </c>
      <c r="K4" s="338"/>
    </row>
    <row r="5" spans="2:11" s="234" customFormat="1" ht="15" customHeight="1" x14ac:dyDescent="0.25">
      <c r="B5" s="293" t="s">
        <v>156</v>
      </c>
      <c r="C5" s="339"/>
      <c r="D5" s="339"/>
      <c r="E5" s="339"/>
      <c r="F5" s="339"/>
      <c r="G5" s="340" t="s">
        <v>55</v>
      </c>
      <c r="H5" s="293"/>
      <c r="I5" s="338"/>
      <c r="J5" s="293" t="s">
        <v>158</v>
      </c>
      <c r="K5" s="338"/>
    </row>
    <row r="6" spans="2:11" s="68" customFormat="1" ht="30" customHeight="1" x14ac:dyDescent="0.25">
      <c r="B6" s="339"/>
      <c r="C6" s="339"/>
      <c r="D6" s="339"/>
      <c r="E6" s="339"/>
      <c r="F6" s="339"/>
      <c r="G6" s="341"/>
      <c r="H6" s="338"/>
      <c r="I6" s="338"/>
      <c r="J6" s="338"/>
      <c r="K6" s="338"/>
    </row>
    <row r="7" spans="2:11" s="234" customFormat="1" ht="30" customHeight="1" x14ac:dyDescent="0.25">
      <c r="B7" s="342" t="s">
        <v>60</v>
      </c>
      <c r="C7" s="342"/>
      <c r="D7" s="342"/>
      <c r="E7" s="342"/>
      <c r="F7" s="342"/>
      <c r="G7" s="342"/>
      <c r="H7" s="342"/>
      <c r="I7" s="342"/>
      <c r="J7" s="342"/>
      <c r="K7" s="338"/>
    </row>
    <row r="8" spans="2:11" s="234" customFormat="1" ht="30" customHeight="1" x14ac:dyDescent="0.25">
      <c r="B8" s="181" t="s">
        <v>2258</v>
      </c>
      <c r="C8" s="330"/>
      <c r="D8" s="347"/>
      <c r="E8" s="347"/>
      <c r="F8" s="347"/>
      <c r="G8" s="347"/>
      <c r="H8" s="347"/>
      <c r="I8" s="347"/>
      <c r="J8" s="347"/>
      <c r="K8" s="348"/>
    </row>
    <row r="9" spans="2:11" s="234" customFormat="1" ht="30" customHeight="1" x14ac:dyDescent="0.25">
      <c r="B9" s="181" t="s">
        <v>2259</v>
      </c>
      <c r="C9" s="330"/>
      <c r="D9" s="345"/>
      <c r="E9" s="345"/>
      <c r="F9" s="345"/>
      <c r="G9" s="345"/>
      <c r="H9" s="345"/>
      <c r="I9" s="345"/>
      <c r="J9" s="345"/>
      <c r="K9" s="346"/>
    </row>
    <row r="10" spans="2:11" s="234" customFormat="1" ht="30" customHeight="1" x14ac:dyDescent="0.25">
      <c r="B10" s="181" t="s">
        <v>2260</v>
      </c>
      <c r="C10" s="330"/>
      <c r="D10" s="345"/>
      <c r="E10" s="345"/>
      <c r="F10" s="345"/>
      <c r="G10" s="345"/>
      <c r="H10" s="345"/>
      <c r="I10" s="345"/>
      <c r="J10" s="345"/>
      <c r="K10" s="346"/>
    </row>
    <row r="11" spans="2:11" s="234" customFormat="1" x14ac:dyDescent="0.25">
      <c r="B11" s="342" t="s">
        <v>2252</v>
      </c>
      <c r="C11" s="342"/>
      <c r="D11" s="342"/>
      <c r="E11" s="342"/>
      <c r="F11" s="342"/>
      <c r="G11" s="342"/>
      <c r="H11" s="342"/>
      <c r="I11" s="342"/>
      <c r="J11" s="342"/>
      <c r="K11" s="338"/>
    </row>
    <row r="12" spans="2:11" s="234" customFormat="1" ht="30" customHeight="1" x14ac:dyDescent="0.25">
      <c r="B12" s="182" t="s">
        <v>2251</v>
      </c>
      <c r="C12" s="330" t="s">
        <v>7097</v>
      </c>
      <c r="D12" s="347"/>
      <c r="E12" s="347"/>
      <c r="F12" s="347"/>
      <c r="G12" s="347"/>
      <c r="H12" s="347"/>
      <c r="I12" s="347"/>
      <c r="J12" s="347"/>
      <c r="K12" s="348"/>
    </row>
    <row r="13" spans="2:11" s="234" customFormat="1" ht="30" customHeight="1" x14ac:dyDescent="0.25">
      <c r="B13" s="182" t="s">
        <v>2253</v>
      </c>
      <c r="C13" s="330"/>
      <c r="D13" s="347"/>
      <c r="E13" s="347"/>
      <c r="F13" s="347"/>
      <c r="G13" s="347"/>
      <c r="H13" s="347"/>
      <c r="I13" s="347"/>
      <c r="J13" s="347"/>
      <c r="K13" s="348"/>
    </row>
    <row r="14" spans="2:11" s="234" customFormat="1" ht="30" customHeight="1" x14ac:dyDescent="0.25">
      <c r="B14" s="182" t="s">
        <v>2254</v>
      </c>
      <c r="C14" s="330"/>
      <c r="D14" s="347"/>
      <c r="E14" s="347"/>
      <c r="F14" s="347"/>
      <c r="G14" s="347"/>
      <c r="H14" s="347"/>
      <c r="I14" s="347"/>
      <c r="J14" s="347"/>
      <c r="K14" s="348"/>
    </row>
    <row r="15" spans="2:11" s="234" customFormat="1" ht="90" customHeight="1" x14ac:dyDescent="0.25">
      <c r="B15" s="12" t="s">
        <v>2250</v>
      </c>
      <c r="C15" s="12" t="s">
        <v>2255</v>
      </c>
      <c r="D15" s="12" t="s">
        <v>6842</v>
      </c>
      <c r="E15" s="12" t="s">
        <v>6843</v>
      </c>
      <c r="F15" s="12" t="s">
        <v>6844</v>
      </c>
      <c r="G15" s="12" t="s">
        <v>6845</v>
      </c>
      <c r="H15" s="12" t="s">
        <v>2249</v>
      </c>
      <c r="I15" s="166" t="s">
        <v>6841</v>
      </c>
      <c r="J15" s="12" t="s">
        <v>6818</v>
      </c>
      <c r="K15" s="12" t="s">
        <v>6819</v>
      </c>
    </row>
    <row r="16" spans="2:11" s="201" customFormat="1" ht="15" customHeight="1" x14ac:dyDescent="0.25">
      <c r="B16" s="313" t="s">
        <v>2251</v>
      </c>
      <c r="C16" s="324" t="s">
        <v>7098</v>
      </c>
      <c r="D16" s="313" t="s">
        <v>59</v>
      </c>
      <c r="E16" s="313"/>
      <c r="F16" s="203" t="s">
        <v>7123</v>
      </c>
      <c r="G16" s="203">
        <v>1971</v>
      </c>
      <c r="H16" s="246"/>
      <c r="I16" s="246"/>
      <c r="J16" s="183">
        <v>41883</v>
      </c>
      <c r="K16" s="183">
        <v>41820</v>
      </c>
    </row>
    <row r="17" spans="2:11" s="201" customFormat="1" x14ac:dyDescent="0.25">
      <c r="B17" s="314"/>
      <c r="C17" s="325"/>
      <c r="D17" s="314"/>
      <c r="E17" s="314"/>
      <c r="F17" s="202"/>
      <c r="G17" s="203"/>
      <c r="H17" s="235"/>
      <c r="I17" s="235"/>
      <c r="J17" s="183"/>
      <c r="K17" s="183"/>
    </row>
    <row r="18" spans="2:11" s="201" customFormat="1" x14ac:dyDescent="0.25">
      <c r="B18" s="314"/>
      <c r="C18" s="325"/>
      <c r="D18" s="314"/>
      <c r="E18" s="314"/>
      <c r="F18" s="202"/>
      <c r="G18" s="203"/>
      <c r="H18" s="235"/>
      <c r="I18" s="235"/>
      <c r="J18" s="183"/>
      <c r="K18" s="183"/>
    </row>
    <row r="19" spans="2:11" s="201" customFormat="1" x14ac:dyDescent="0.25">
      <c r="B19" s="314"/>
      <c r="C19" s="325"/>
      <c r="D19" s="314"/>
      <c r="E19" s="314"/>
      <c r="F19" s="202"/>
      <c r="G19" s="203"/>
      <c r="H19" s="235"/>
      <c r="I19" s="235"/>
      <c r="J19" s="183"/>
      <c r="K19" s="183"/>
    </row>
    <row r="20" spans="2:11" s="201" customFormat="1" x14ac:dyDescent="0.25">
      <c r="B20" s="314"/>
      <c r="C20" s="325"/>
      <c r="D20" s="314"/>
      <c r="E20" s="314"/>
      <c r="F20" s="202"/>
      <c r="G20" s="203"/>
      <c r="H20" s="235"/>
      <c r="I20" s="235"/>
      <c r="J20" s="183"/>
      <c r="K20" s="183"/>
    </row>
    <row r="21" spans="2:11" s="201" customFormat="1" x14ac:dyDescent="0.25">
      <c r="B21" s="313" t="s">
        <v>2251</v>
      </c>
      <c r="C21" s="324" t="s">
        <v>7099</v>
      </c>
      <c r="D21" s="313" t="s">
        <v>59</v>
      </c>
      <c r="E21" s="313"/>
      <c r="F21" s="203" t="s">
        <v>7123</v>
      </c>
      <c r="G21" s="203">
        <v>909</v>
      </c>
      <c r="H21" s="246"/>
      <c r="I21" s="246"/>
      <c r="J21" s="183">
        <v>41883</v>
      </c>
      <c r="K21" s="183">
        <v>41820</v>
      </c>
    </row>
    <row r="22" spans="2:11" s="201" customFormat="1" x14ac:dyDescent="0.25">
      <c r="B22" s="314"/>
      <c r="C22" s="325"/>
      <c r="D22" s="314"/>
      <c r="E22" s="314"/>
      <c r="F22" s="202"/>
      <c r="G22" s="203"/>
      <c r="H22" s="235"/>
      <c r="I22" s="235"/>
      <c r="J22" s="183"/>
      <c r="K22" s="183"/>
    </row>
    <row r="23" spans="2:11" s="201" customFormat="1" x14ac:dyDescent="0.25">
      <c r="B23" s="314"/>
      <c r="C23" s="325"/>
      <c r="D23" s="314"/>
      <c r="E23" s="314"/>
      <c r="F23" s="202"/>
      <c r="G23" s="203"/>
      <c r="H23" s="235"/>
      <c r="I23" s="235"/>
      <c r="J23" s="183"/>
      <c r="K23" s="183"/>
    </row>
    <row r="24" spans="2:11" s="201" customFormat="1" x14ac:dyDescent="0.25">
      <c r="B24" s="314"/>
      <c r="C24" s="325"/>
      <c r="D24" s="314"/>
      <c r="E24" s="327"/>
      <c r="F24" s="200"/>
      <c r="G24" s="49"/>
      <c r="H24" s="235"/>
      <c r="I24" s="235"/>
      <c r="J24" s="183"/>
      <c r="K24" s="183"/>
    </row>
    <row r="25" spans="2:11" s="201" customFormat="1" x14ac:dyDescent="0.25">
      <c r="B25" s="315"/>
      <c r="C25" s="326"/>
      <c r="D25" s="315"/>
      <c r="E25" s="328"/>
      <c r="F25" s="200"/>
      <c r="G25" s="49"/>
      <c r="H25" s="235"/>
      <c r="I25" s="235"/>
      <c r="J25" s="183"/>
      <c r="K25" s="183"/>
    </row>
    <row r="26" spans="2:11" s="201" customFormat="1" x14ac:dyDescent="0.25">
      <c r="B26" s="313" t="s">
        <v>2251</v>
      </c>
      <c r="C26" s="324" t="s">
        <v>7110</v>
      </c>
      <c r="D26" s="313" t="s">
        <v>59</v>
      </c>
      <c r="E26" s="313"/>
      <c r="F26" s="203" t="s">
        <v>7123</v>
      </c>
      <c r="G26" s="203">
        <v>231</v>
      </c>
      <c r="H26" s="246"/>
      <c r="I26" s="246"/>
      <c r="J26" s="183">
        <v>41883</v>
      </c>
      <c r="K26" s="183">
        <v>41820</v>
      </c>
    </row>
    <row r="27" spans="2:11" s="201" customFormat="1" x14ac:dyDescent="0.25">
      <c r="B27" s="314"/>
      <c r="C27" s="325"/>
      <c r="D27" s="314"/>
      <c r="E27" s="314"/>
      <c r="F27" s="202"/>
      <c r="G27" s="203"/>
      <c r="H27" s="235"/>
      <c r="I27" s="235"/>
      <c r="J27" s="183"/>
      <c r="K27" s="183"/>
    </row>
    <row r="28" spans="2:11" s="201" customFormat="1" x14ac:dyDescent="0.25">
      <c r="B28" s="314"/>
      <c r="C28" s="325"/>
      <c r="D28" s="314"/>
      <c r="E28" s="314"/>
      <c r="F28" s="202"/>
      <c r="G28" s="203"/>
      <c r="H28" s="235"/>
      <c r="I28" s="235"/>
      <c r="J28" s="183"/>
      <c r="K28" s="183"/>
    </row>
    <row r="29" spans="2:11" s="201" customFormat="1" x14ac:dyDescent="0.25">
      <c r="B29" s="314"/>
      <c r="C29" s="325"/>
      <c r="D29" s="314"/>
      <c r="E29" s="327"/>
      <c r="F29" s="200"/>
      <c r="G29" s="49"/>
      <c r="H29" s="235"/>
      <c r="I29" s="235"/>
      <c r="J29" s="183"/>
      <c r="K29" s="183"/>
    </row>
    <row r="30" spans="2:11" s="201" customFormat="1" x14ac:dyDescent="0.25">
      <c r="B30" s="315"/>
      <c r="C30" s="326"/>
      <c r="D30" s="315"/>
      <c r="E30" s="328"/>
      <c r="F30" s="200"/>
      <c r="G30" s="49"/>
      <c r="H30" s="235"/>
      <c r="I30" s="235"/>
      <c r="J30" s="183"/>
      <c r="K30" s="183"/>
    </row>
    <row r="31" spans="2:11" s="201" customFormat="1" x14ac:dyDescent="0.25">
      <c r="B31" s="313"/>
      <c r="C31" s="324"/>
      <c r="D31" s="313"/>
      <c r="E31" s="313"/>
      <c r="F31" s="200"/>
      <c r="G31" s="49"/>
      <c r="H31" s="235"/>
      <c r="I31" s="235"/>
      <c r="J31" s="183"/>
      <c r="K31" s="183"/>
    </row>
    <row r="32" spans="2:11" s="201" customFormat="1" x14ac:dyDescent="0.25">
      <c r="B32" s="314"/>
      <c r="C32" s="325"/>
      <c r="D32" s="314"/>
      <c r="E32" s="314"/>
      <c r="F32" s="202"/>
      <c r="G32" s="203"/>
      <c r="H32" s="235"/>
      <c r="I32" s="235"/>
      <c r="J32" s="183"/>
      <c r="K32" s="183"/>
    </row>
    <row r="33" spans="2:11" s="201" customFormat="1" x14ac:dyDescent="0.25">
      <c r="B33" s="314"/>
      <c r="C33" s="325"/>
      <c r="D33" s="314"/>
      <c r="E33" s="314"/>
      <c r="F33" s="202"/>
      <c r="G33" s="203"/>
      <c r="H33" s="235"/>
      <c r="I33" s="235"/>
      <c r="J33" s="183"/>
      <c r="K33" s="183"/>
    </row>
    <row r="34" spans="2:11" s="201" customFormat="1" x14ac:dyDescent="0.25">
      <c r="B34" s="314"/>
      <c r="C34" s="325"/>
      <c r="D34" s="314"/>
      <c r="E34" s="327"/>
      <c r="F34" s="200"/>
      <c r="G34" s="49"/>
      <c r="H34" s="235"/>
      <c r="I34" s="235"/>
      <c r="J34" s="183"/>
      <c r="K34" s="183"/>
    </row>
    <row r="35" spans="2:11" s="201" customFormat="1" x14ac:dyDescent="0.25">
      <c r="B35" s="315"/>
      <c r="C35" s="326"/>
      <c r="D35" s="315"/>
      <c r="E35" s="328"/>
      <c r="F35" s="200"/>
      <c r="G35" s="49"/>
      <c r="H35" s="235"/>
      <c r="I35" s="235"/>
      <c r="J35" s="183"/>
      <c r="K35" s="183"/>
    </row>
    <row r="36" spans="2:11" s="201" customFormat="1" x14ac:dyDescent="0.25">
      <c r="B36" s="313"/>
      <c r="C36" s="324"/>
      <c r="D36" s="313"/>
      <c r="E36" s="313"/>
      <c r="F36" s="200"/>
      <c r="G36" s="49"/>
      <c r="H36" s="235"/>
      <c r="I36" s="235"/>
      <c r="J36" s="183"/>
      <c r="K36" s="183"/>
    </row>
    <row r="37" spans="2:11" s="201" customFormat="1" x14ac:dyDescent="0.25">
      <c r="B37" s="314"/>
      <c r="C37" s="325"/>
      <c r="D37" s="314"/>
      <c r="E37" s="314"/>
      <c r="F37" s="202"/>
      <c r="G37" s="203"/>
      <c r="H37" s="235"/>
      <c r="I37" s="235"/>
      <c r="J37" s="183"/>
      <c r="K37" s="183"/>
    </row>
    <row r="38" spans="2:11" s="201" customFormat="1" x14ac:dyDescent="0.25">
      <c r="B38" s="314"/>
      <c r="C38" s="325"/>
      <c r="D38" s="314"/>
      <c r="E38" s="314"/>
      <c r="F38" s="202"/>
      <c r="G38" s="203"/>
      <c r="H38" s="235"/>
      <c r="I38" s="235"/>
      <c r="J38" s="183"/>
      <c r="K38" s="183"/>
    </row>
    <row r="39" spans="2:11" s="201" customFormat="1" x14ac:dyDescent="0.25">
      <c r="B39" s="314"/>
      <c r="C39" s="325"/>
      <c r="D39" s="314"/>
      <c r="E39" s="327"/>
      <c r="F39" s="200"/>
      <c r="G39" s="49"/>
      <c r="H39" s="235"/>
      <c r="I39" s="235"/>
      <c r="J39" s="183"/>
      <c r="K39" s="183"/>
    </row>
    <row r="40" spans="2:11" s="201" customFormat="1" x14ac:dyDescent="0.25">
      <c r="B40" s="315"/>
      <c r="C40" s="326"/>
      <c r="D40" s="315"/>
      <c r="E40" s="328"/>
      <c r="F40" s="200"/>
      <c r="G40" s="49"/>
      <c r="H40" s="235"/>
      <c r="I40" s="235"/>
      <c r="J40" s="183"/>
      <c r="K40" s="183"/>
    </row>
    <row r="41" spans="2:11" s="201" customFormat="1" x14ac:dyDescent="0.25">
      <c r="B41" s="313"/>
      <c r="C41" s="324"/>
      <c r="D41" s="313"/>
      <c r="E41" s="313"/>
      <c r="F41" s="200"/>
      <c r="G41" s="49"/>
      <c r="H41" s="235"/>
      <c r="I41" s="235"/>
      <c r="J41" s="183"/>
      <c r="K41" s="183"/>
    </row>
    <row r="42" spans="2:11" s="201" customFormat="1" x14ac:dyDescent="0.25">
      <c r="B42" s="314"/>
      <c r="C42" s="325"/>
      <c r="D42" s="314"/>
      <c r="E42" s="314"/>
      <c r="F42" s="202"/>
      <c r="G42" s="203"/>
      <c r="H42" s="235"/>
      <c r="I42" s="235"/>
      <c r="J42" s="183"/>
      <c r="K42" s="183"/>
    </row>
    <row r="43" spans="2:11" s="201" customFormat="1" x14ac:dyDescent="0.25">
      <c r="B43" s="314"/>
      <c r="C43" s="325"/>
      <c r="D43" s="314"/>
      <c r="E43" s="314"/>
      <c r="F43" s="202"/>
      <c r="G43" s="203"/>
      <c r="H43" s="235"/>
      <c r="I43" s="235"/>
      <c r="J43" s="183"/>
      <c r="K43" s="183"/>
    </row>
    <row r="44" spans="2:11" s="201" customFormat="1" x14ac:dyDescent="0.25">
      <c r="B44" s="314"/>
      <c r="C44" s="325"/>
      <c r="D44" s="314"/>
      <c r="E44" s="327"/>
      <c r="F44" s="200"/>
      <c r="G44" s="49"/>
      <c r="H44" s="235"/>
      <c r="I44" s="235"/>
      <c r="J44" s="183"/>
      <c r="K44" s="183"/>
    </row>
    <row r="45" spans="2:11" s="201" customFormat="1" x14ac:dyDescent="0.25">
      <c r="B45" s="315"/>
      <c r="C45" s="326"/>
      <c r="D45" s="315"/>
      <c r="E45" s="328"/>
      <c r="F45" s="200"/>
      <c r="G45" s="49"/>
      <c r="H45" s="235"/>
      <c r="I45" s="235"/>
      <c r="J45" s="183"/>
      <c r="K45" s="183"/>
    </row>
    <row r="46" spans="2:11" s="201" customFormat="1" x14ac:dyDescent="0.25">
      <c r="B46" s="313"/>
      <c r="C46" s="324"/>
      <c r="D46" s="313"/>
      <c r="E46" s="313"/>
      <c r="F46" s="200"/>
      <c r="G46" s="49"/>
      <c r="H46" s="235"/>
      <c r="I46" s="235"/>
      <c r="J46" s="183"/>
      <c r="K46" s="183"/>
    </row>
    <row r="47" spans="2:11" s="201" customFormat="1" x14ac:dyDescent="0.25">
      <c r="B47" s="314"/>
      <c r="C47" s="325"/>
      <c r="D47" s="314"/>
      <c r="E47" s="314"/>
      <c r="F47" s="202"/>
      <c r="G47" s="203"/>
      <c r="H47" s="235"/>
      <c r="I47" s="235"/>
      <c r="J47" s="183"/>
      <c r="K47" s="183"/>
    </row>
    <row r="48" spans="2:11" s="201" customFormat="1" x14ac:dyDescent="0.25">
      <c r="B48" s="314"/>
      <c r="C48" s="325"/>
      <c r="D48" s="314"/>
      <c r="E48" s="314"/>
      <c r="F48" s="202"/>
      <c r="G48" s="203"/>
      <c r="H48" s="235"/>
      <c r="I48" s="235"/>
      <c r="J48" s="183"/>
      <c r="K48" s="183"/>
    </row>
    <row r="49" spans="2:11" s="201" customFormat="1" x14ac:dyDescent="0.25">
      <c r="B49" s="314"/>
      <c r="C49" s="325"/>
      <c r="D49" s="314"/>
      <c r="E49" s="327"/>
      <c r="F49" s="200"/>
      <c r="G49" s="49"/>
      <c r="H49" s="235"/>
      <c r="I49" s="235"/>
      <c r="J49" s="183"/>
      <c r="K49" s="183"/>
    </row>
    <row r="50" spans="2:11" s="201" customFormat="1" x14ac:dyDescent="0.25">
      <c r="B50" s="315"/>
      <c r="C50" s="326"/>
      <c r="D50" s="315"/>
      <c r="E50" s="328"/>
      <c r="F50" s="200"/>
      <c r="G50" s="49"/>
      <c r="H50" s="235"/>
      <c r="I50" s="235"/>
      <c r="J50" s="183"/>
      <c r="K50" s="183"/>
    </row>
    <row r="51" spans="2:11" s="201" customFormat="1" x14ac:dyDescent="0.25">
      <c r="B51" s="313"/>
      <c r="C51" s="324"/>
      <c r="D51" s="313"/>
      <c r="E51" s="313"/>
      <c r="F51" s="200"/>
      <c r="G51" s="49"/>
      <c r="H51" s="235"/>
      <c r="I51" s="235"/>
      <c r="J51" s="183"/>
      <c r="K51" s="183"/>
    </row>
    <row r="52" spans="2:11" s="201" customFormat="1" x14ac:dyDescent="0.25">
      <c r="B52" s="314"/>
      <c r="C52" s="325"/>
      <c r="D52" s="314"/>
      <c r="E52" s="314"/>
      <c r="F52" s="202"/>
      <c r="G52" s="203"/>
      <c r="H52" s="235"/>
      <c r="I52" s="235"/>
      <c r="J52" s="183"/>
      <c r="K52" s="183"/>
    </row>
    <row r="53" spans="2:11" s="201" customFormat="1" x14ac:dyDescent="0.25">
      <c r="B53" s="314"/>
      <c r="C53" s="325"/>
      <c r="D53" s="314"/>
      <c r="E53" s="314"/>
      <c r="F53" s="202"/>
      <c r="G53" s="203"/>
      <c r="H53" s="235"/>
      <c r="I53" s="235"/>
      <c r="J53" s="183"/>
      <c r="K53" s="183"/>
    </row>
    <row r="54" spans="2:11" s="201" customFormat="1" x14ac:dyDescent="0.25">
      <c r="B54" s="314"/>
      <c r="C54" s="325"/>
      <c r="D54" s="314"/>
      <c r="E54" s="327"/>
      <c r="F54" s="200"/>
      <c r="G54" s="49"/>
      <c r="H54" s="235"/>
      <c r="I54" s="235"/>
      <c r="J54" s="183"/>
      <c r="K54" s="183"/>
    </row>
    <row r="55" spans="2:11" s="201" customFormat="1" x14ac:dyDescent="0.25">
      <c r="B55" s="315"/>
      <c r="C55" s="326"/>
      <c r="D55" s="315"/>
      <c r="E55" s="328"/>
      <c r="F55" s="200"/>
      <c r="G55" s="49"/>
      <c r="H55" s="235"/>
      <c r="I55" s="235"/>
      <c r="J55" s="183"/>
      <c r="K55" s="183"/>
    </row>
    <row r="56" spans="2:11" s="201" customFormat="1" x14ac:dyDescent="0.25">
      <c r="B56" s="313"/>
      <c r="C56" s="324"/>
      <c r="D56" s="313"/>
      <c r="E56" s="313"/>
      <c r="F56" s="200"/>
      <c r="G56" s="49"/>
      <c r="H56" s="235"/>
      <c r="I56" s="235"/>
      <c r="J56" s="183"/>
      <c r="K56" s="183"/>
    </row>
    <row r="57" spans="2:11" s="201" customFormat="1" x14ac:dyDescent="0.25">
      <c r="B57" s="314"/>
      <c r="C57" s="325"/>
      <c r="D57" s="314"/>
      <c r="E57" s="314"/>
      <c r="F57" s="202"/>
      <c r="G57" s="203"/>
      <c r="H57" s="235"/>
      <c r="I57" s="235"/>
      <c r="J57" s="183"/>
      <c r="K57" s="183"/>
    </row>
    <row r="58" spans="2:11" s="201" customFormat="1" x14ac:dyDescent="0.25">
      <c r="B58" s="314"/>
      <c r="C58" s="325"/>
      <c r="D58" s="314"/>
      <c r="E58" s="314"/>
      <c r="F58" s="202"/>
      <c r="G58" s="203"/>
      <c r="H58" s="235"/>
      <c r="I58" s="235"/>
      <c r="J58" s="183"/>
      <c r="K58" s="183"/>
    </row>
    <row r="59" spans="2:11" s="201" customFormat="1" x14ac:dyDescent="0.25">
      <c r="B59" s="314"/>
      <c r="C59" s="325"/>
      <c r="D59" s="314"/>
      <c r="E59" s="327"/>
      <c r="F59" s="200"/>
      <c r="G59" s="49"/>
      <c r="H59" s="235"/>
      <c r="I59" s="235"/>
      <c r="J59" s="183"/>
      <c r="K59" s="183"/>
    </row>
    <row r="60" spans="2:11" s="201" customFormat="1" x14ac:dyDescent="0.25">
      <c r="B60" s="315"/>
      <c r="C60" s="326"/>
      <c r="D60" s="315"/>
      <c r="E60" s="328"/>
      <c r="F60" s="200"/>
      <c r="G60" s="49"/>
      <c r="H60" s="235"/>
      <c r="I60" s="235"/>
      <c r="J60" s="183"/>
      <c r="K60" s="183"/>
    </row>
    <row r="61" spans="2:11" s="201" customFormat="1" x14ac:dyDescent="0.25">
      <c r="B61" s="313"/>
      <c r="C61" s="324"/>
      <c r="D61" s="313"/>
      <c r="E61" s="313"/>
      <c r="F61" s="200"/>
      <c r="G61" s="49"/>
      <c r="H61" s="235"/>
      <c r="I61" s="235"/>
      <c r="J61" s="183"/>
      <c r="K61" s="183"/>
    </row>
    <row r="62" spans="2:11" s="201" customFormat="1" x14ac:dyDescent="0.25">
      <c r="B62" s="314"/>
      <c r="C62" s="325"/>
      <c r="D62" s="314"/>
      <c r="E62" s="314"/>
      <c r="F62" s="202"/>
      <c r="G62" s="203"/>
      <c r="H62" s="235"/>
      <c r="I62" s="235"/>
      <c r="J62" s="183"/>
      <c r="K62" s="183"/>
    </row>
    <row r="63" spans="2:11" s="201" customFormat="1" x14ac:dyDescent="0.25">
      <c r="B63" s="314"/>
      <c r="C63" s="325"/>
      <c r="D63" s="314"/>
      <c r="E63" s="314"/>
      <c r="F63" s="202"/>
      <c r="G63" s="203"/>
      <c r="H63" s="235"/>
      <c r="I63" s="235"/>
      <c r="J63" s="183"/>
      <c r="K63" s="183"/>
    </row>
    <row r="64" spans="2:11" s="201" customFormat="1" x14ac:dyDescent="0.25">
      <c r="B64" s="314"/>
      <c r="C64" s="325"/>
      <c r="D64" s="314"/>
      <c r="E64" s="327"/>
      <c r="F64" s="200"/>
      <c r="G64" s="49"/>
      <c r="H64" s="235"/>
      <c r="I64" s="235"/>
      <c r="J64" s="183"/>
      <c r="K64" s="183"/>
    </row>
    <row r="65" spans="2:11" s="201" customFormat="1" x14ac:dyDescent="0.25">
      <c r="B65" s="315"/>
      <c r="C65" s="326"/>
      <c r="D65" s="315"/>
      <c r="E65" s="328"/>
      <c r="F65" s="200"/>
      <c r="G65" s="49"/>
      <c r="H65" s="235"/>
      <c r="I65" s="235"/>
      <c r="J65" s="183"/>
      <c r="K65" s="183"/>
    </row>
    <row r="66" spans="2:11" s="201" customFormat="1" x14ac:dyDescent="0.25">
      <c r="B66" s="313"/>
      <c r="C66" s="324"/>
      <c r="D66" s="313"/>
      <c r="E66" s="313"/>
      <c r="F66" s="200"/>
      <c r="G66" s="49"/>
      <c r="H66" s="235"/>
      <c r="I66" s="235"/>
      <c r="J66" s="183"/>
      <c r="K66" s="183"/>
    </row>
    <row r="67" spans="2:11" s="201" customFormat="1" x14ac:dyDescent="0.25">
      <c r="B67" s="314"/>
      <c r="C67" s="325"/>
      <c r="D67" s="314"/>
      <c r="E67" s="314"/>
      <c r="F67" s="202"/>
      <c r="G67" s="203"/>
      <c r="H67" s="235"/>
      <c r="I67" s="235"/>
      <c r="J67" s="183"/>
      <c r="K67" s="183"/>
    </row>
    <row r="68" spans="2:11" s="201" customFormat="1" x14ac:dyDescent="0.25">
      <c r="B68" s="314"/>
      <c r="C68" s="325"/>
      <c r="D68" s="314"/>
      <c r="E68" s="314"/>
      <c r="F68" s="202"/>
      <c r="G68" s="203"/>
      <c r="H68" s="235"/>
      <c r="I68" s="235"/>
      <c r="J68" s="183"/>
      <c r="K68" s="183"/>
    </row>
    <row r="69" spans="2:11" s="201" customFormat="1" x14ac:dyDescent="0.25">
      <c r="B69" s="314"/>
      <c r="C69" s="325"/>
      <c r="D69" s="314"/>
      <c r="E69" s="327"/>
      <c r="F69" s="200"/>
      <c r="G69" s="49"/>
      <c r="H69" s="235"/>
      <c r="I69" s="235"/>
      <c r="J69" s="183"/>
      <c r="K69" s="183"/>
    </row>
    <row r="70" spans="2:11" s="201" customFormat="1" x14ac:dyDescent="0.25">
      <c r="B70" s="315"/>
      <c r="C70" s="326"/>
      <c r="D70" s="315"/>
      <c r="E70" s="328"/>
      <c r="F70" s="200"/>
      <c r="G70" s="49"/>
      <c r="H70" s="235"/>
      <c r="I70" s="235"/>
      <c r="J70" s="183"/>
      <c r="K70" s="183"/>
    </row>
    <row r="71" spans="2:11" s="201" customFormat="1" x14ac:dyDescent="0.25">
      <c r="B71" s="313"/>
      <c r="C71" s="324"/>
      <c r="D71" s="313"/>
      <c r="E71" s="313"/>
      <c r="F71" s="200"/>
      <c r="G71" s="49"/>
      <c r="H71" s="235"/>
      <c r="I71" s="235"/>
      <c r="J71" s="183"/>
      <c r="K71" s="183"/>
    </row>
    <row r="72" spans="2:11" s="201" customFormat="1" x14ac:dyDescent="0.25">
      <c r="B72" s="314"/>
      <c r="C72" s="325"/>
      <c r="D72" s="314"/>
      <c r="E72" s="314"/>
      <c r="F72" s="202"/>
      <c r="G72" s="203"/>
      <c r="H72" s="235"/>
      <c r="I72" s="235"/>
      <c r="J72" s="183"/>
      <c r="K72" s="183"/>
    </row>
    <row r="73" spans="2:11" s="201" customFormat="1" x14ac:dyDescent="0.25">
      <c r="B73" s="314"/>
      <c r="C73" s="325"/>
      <c r="D73" s="314"/>
      <c r="E73" s="314"/>
      <c r="F73" s="202"/>
      <c r="G73" s="203"/>
      <c r="H73" s="235"/>
      <c r="I73" s="235"/>
      <c r="J73" s="183"/>
      <c r="K73" s="183"/>
    </row>
    <row r="74" spans="2:11" s="201" customFormat="1" x14ac:dyDescent="0.25">
      <c r="B74" s="314"/>
      <c r="C74" s="325"/>
      <c r="D74" s="314"/>
      <c r="E74" s="327"/>
      <c r="F74" s="200"/>
      <c r="G74" s="49"/>
      <c r="H74" s="235"/>
      <c r="I74" s="235"/>
      <c r="J74" s="183"/>
      <c r="K74" s="183"/>
    </row>
    <row r="75" spans="2:11" s="201" customFormat="1" x14ac:dyDescent="0.25">
      <c r="B75" s="315"/>
      <c r="C75" s="326"/>
      <c r="D75" s="315"/>
      <c r="E75" s="328"/>
      <c r="F75" s="200"/>
      <c r="G75" s="49"/>
      <c r="H75" s="235"/>
      <c r="I75" s="235"/>
      <c r="J75" s="183"/>
      <c r="K75" s="183"/>
    </row>
    <row r="76" spans="2:11" s="234" customFormat="1" x14ac:dyDescent="0.25">
      <c r="C76" s="184"/>
      <c r="F76" s="234" t="s">
        <v>6820</v>
      </c>
      <c r="G76" s="190">
        <f>SUM(G16:G70)</f>
        <v>3111</v>
      </c>
      <c r="H76" s="184"/>
      <c r="I76" s="184"/>
      <c r="J76" s="184"/>
      <c r="K76" s="184"/>
    </row>
  </sheetData>
  <autoFilter ref="B15:K15"/>
  <mergeCells count="64">
    <mergeCell ref="B3:K3"/>
    <mergeCell ref="C13:K13"/>
    <mergeCell ref="C14:K14"/>
    <mergeCell ref="B16:B20"/>
    <mergeCell ref="C16:C20"/>
    <mergeCell ref="D16:D20"/>
    <mergeCell ref="E16:E20"/>
    <mergeCell ref="C12:K12"/>
    <mergeCell ref="B4:F4"/>
    <mergeCell ref="H4:I4"/>
    <mergeCell ref="J4:K4"/>
    <mergeCell ref="B5:F6"/>
    <mergeCell ref="G5:G6"/>
    <mergeCell ref="H5:I6"/>
    <mergeCell ref="J5:K6"/>
    <mergeCell ref="B7:K7"/>
    <mergeCell ref="C8:K8"/>
    <mergeCell ref="C9:K9"/>
    <mergeCell ref="C10:K10"/>
    <mergeCell ref="B11:K11"/>
    <mergeCell ref="B21:B25"/>
    <mergeCell ref="C21:C25"/>
    <mergeCell ref="D21:D25"/>
    <mergeCell ref="E21:E25"/>
    <mergeCell ref="B26:B30"/>
    <mergeCell ref="C26:C30"/>
    <mergeCell ref="D26:D30"/>
    <mergeCell ref="E26:E30"/>
    <mergeCell ref="B31:B35"/>
    <mergeCell ref="C31:C35"/>
    <mergeCell ref="D31:D35"/>
    <mergeCell ref="E31:E35"/>
    <mergeCell ref="B36:B40"/>
    <mergeCell ref="C36:C40"/>
    <mergeCell ref="D36:D40"/>
    <mergeCell ref="E36:E40"/>
    <mergeCell ref="B41:B45"/>
    <mergeCell ref="C41:C45"/>
    <mergeCell ref="D41:D45"/>
    <mergeCell ref="E41:E45"/>
    <mergeCell ref="B46:B50"/>
    <mergeCell ref="C46:C50"/>
    <mergeCell ref="D46:D50"/>
    <mergeCell ref="E46:E50"/>
    <mergeCell ref="B51:B55"/>
    <mergeCell ref="C51:C55"/>
    <mergeCell ref="D51:D55"/>
    <mergeCell ref="E51:E55"/>
    <mergeCell ref="B56:B60"/>
    <mergeCell ref="C56:C60"/>
    <mergeCell ref="D56:D60"/>
    <mergeCell ref="E56:E60"/>
    <mergeCell ref="B71:B75"/>
    <mergeCell ref="C71:C75"/>
    <mergeCell ref="D71:D75"/>
    <mergeCell ref="E71:E75"/>
    <mergeCell ref="B61:B65"/>
    <mergeCell ref="C61:C65"/>
    <mergeCell ref="D61:D65"/>
    <mergeCell ref="E61:E65"/>
    <mergeCell ref="B66:B70"/>
    <mergeCell ref="C66:C70"/>
    <mergeCell ref="D66:D70"/>
    <mergeCell ref="E66:E70"/>
  </mergeCells>
  <dataValidations count="10">
    <dataValidation allowBlank="1" showInputMessage="1" showErrorMessage="1" promptTitle="Instructions" prompt="List the major DTSDE recommendations that directly relate to each corresponding SOP. If it is a district-identified need that is not contained in a DTSDE major recommendation, but is aligned to the Tenet, the source must be indicated." sqref="B8:B10"/>
    <dataValidation allowBlank="1" showInputMessage="1" showErrorMessage="1" promptTitle="Instructions" prompt="Provide a list of district goals directly aligned to the achievement of the major recommendations. Goals must be written as specific, measurable, attainable, and relevant to the recommendation.  Each goal should be numbered 1,2,3…" sqref="B12:B14"/>
    <dataValidation allowBlank="1" showInputMessage="1" showErrorMessage="1" promptTitle="Instructions" prompt="List each school to be targeted by this activity." sqref="H16:H75"/>
    <dataValidation allowBlank="1" showInputMessage="1" showErrorMessage="1" promptTitle="Instructions" prompt="Identify the project start date for this activity.." sqref="J16:J75"/>
    <dataValidation allowBlank="1" showInputMessage="1" showErrorMessage="1" promptTitle="Instructions" prompt="Identify the project end date for this activity." sqref="K16:K75"/>
    <dataValidation allowBlank="1" showInputMessage="1" showErrorMessage="1" promptTitle="Instructions" prompt="List the detailed activities that will be implemented to achieve each goal, including: a description of the planned activity; who will be responsible for facilitating/completing the activity; and who will participate in the activity." sqref="C16:C75"/>
    <dataValidation type="list" allowBlank="1" showInputMessage="1" showErrorMessage="1" promptTitle="Instructions:" prompt="Using the drop-down menu, identify the the goal statement from Section D1 to which the proposed activity aligns." sqref="B16:B75">
      <formula1>$B$12:$B$14</formula1>
    </dataValidation>
    <dataValidation allowBlank="1" showInputMessage="1" showErrorMessage="1" promptTitle="Instructions" prompt="Provide a list of school goals directly aligned to the achievement of the major recommendations. Goals must be written as specific, measurable, attainable, and relevant to the recommendation.  Each goal should be numbered 1,2,3…" sqref="C12:K14"/>
    <dataValidation allowBlank="1" showInputMessage="1" showErrorMessage="1" promptTitle="Instructions" prompt="List the major DTSDE recommendations that directly relate to each corresponding SOP. If it is a school or district-identified need that is not contained in a DTSDE major recommendation, but is aligned to the Tenet, the source must be indicated." sqref="C8:K10"/>
    <dataValidation allowBlank="1" showInputMessage="1" showErrorMessage="1" promptTitle="Instructions" prompt="Indicate the costs, by fund source, associated with this specific activity. This amount includes the costs for each school and documents how the district will meet improvement and engagement set-aside requirements using allowable activities." sqref="G16:G75 F16 F21 F26"/>
  </dataValidations>
  <pageMargins left="0.7" right="0.7" top="0.5" bottom="0.5" header="0.3" footer="0.3"/>
  <pageSetup paperSize="5" scale="71" fitToHeight="2" orientation="landscape" r:id="rId1"/>
  <headerFooter>
    <oddFooter>&amp;R&amp;P</oddFooter>
  </headerFooter>
  <rowBreaks count="1" manualBreakCount="1">
    <brk id="35" min="1" max="10" man="1"/>
  </rowBreaks>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s" prompt="Use the drop-down menu to identify the source of the HEDI rating for the associated SOP indicated in the adjacent cell.">
          <x14:formula1>
            <xm:f>'Drop-Down Content'!$D$15:$D$17</xm:f>
          </x14:formula1>
          <xm:sqref>H5 J5</xm:sqref>
        </x14:dataValidation>
        <x14:dataValidation type="list" allowBlank="1" showInputMessage="1" showErrorMessage="1">
          <x14:formula1>
            <xm:f>'14-15 ImpReserveSetAsideActivit'!$A$3:$A$36</xm:f>
          </x14:formula1>
          <xm:sqref>E16:E75</xm:sqref>
        </x14:dataValidation>
        <x14:dataValidation type="list" allowBlank="1" showInputMessage="1" showErrorMessage="1" promptTitle="Instructions" prompt="Use the drop-down menu to indicate the identification status of the school(s) to be targeted by this activity (Focus, Priority, or LAP).">
          <x14:formula1>
            <xm:f>'Drop-Down Content'!$F$47:$F$48</xm:f>
          </x14:formula1>
          <xm:sqref>I16:I75</xm:sqref>
        </x14:dataValidation>
        <x14:dataValidation type="list" showInputMessage="1" showErrorMessage="1" promptTitle="Instructions" prompt="Use the drop-down menu to indicate if this activity and its associated costs will be used to satisfy one of the mandated set-aside requirements.">
          <x14:formula1>
            <xm:f>'Drop-Down Content'!$F$22:$F$24</xm:f>
          </x14:formula1>
          <xm:sqref>D16:D75</xm:sqref>
        </x14:dataValidation>
        <x14:dataValidation type="list" allowBlank="1" showInputMessage="1" showErrorMessage="1" promptTitle="Instructions" prompt="Use the drop down menu to identify all fund sources that will be used for completion of this activity.">
          <x14:formula1>
            <xm:f>'SchoolInfoSheet(1)'!#REF!</xm:f>
          </x14:formula1>
          <xm:sqref>F17:F20 F22:F25 F27:F75</xm:sqref>
        </x14:dataValidation>
        <x14:dataValidation type="list" showInputMessage="1" showErrorMessage="1" promptTitle="Instructions" prompt="Use the drop-down menu to identify the HEDI rating for the associated SOP. Schools that did not receive an IIT visit in the previous year or have not yet received their report should use the HEDI rating from their self-assessment or district-led review.">
          <x14:formula1>
            <xm:f>'Drop-Down Content'!$D$3:$D$7</xm:f>
          </x14:formula1>
          <xm:sqref>G5:G6</xm:sqref>
        </x14:dataValidation>
        <x14:dataValidation type="list" errorStyle="warning" showInputMessage="1" showErrorMessage="1" error="This cell must be completed." promptTitle="Instructions" prompt="Use the drop-down menu to identify the SOP being addressed. All SOPs should be addressed even if the school received a rating of &quot;Highly Effective&quot; or &quot;Effective&quot; for that SOP. See Tenet Table directions for additional instructions.">
          <x14:formula1>
            <xm:f>StatementsofPractice!$A$33:$A$38</xm:f>
          </x14:formula1>
          <xm:sqref>B5:F6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249977111117893"/>
  </sheetPr>
  <dimension ref="B1:M22"/>
  <sheetViews>
    <sheetView zoomScale="90" zoomScaleNormal="90" workbookViewId="0">
      <pane ySplit="6" topLeftCell="A10" activePane="bottomLeft" state="frozen"/>
      <selection pane="bottomLeft" activeCell="M22" sqref="M22"/>
    </sheetView>
  </sheetViews>
  <sheetFormatPr defaultRowHeight="15.75" x14ac:dyDescent="0.25"/>
  <cols>
    <col min="1" max="1" width="9.140625" style="3" customWidth="1"/>
    <col min="2" max="2" width="14.7109375" style="3" customWidth="1"/>
    <col min="3" max="3" width="15.7109375" style="3" customWidth="1"/>
    <col min="4" max="4" width="14.7109375" style="3" customWidth="1"/>
    <col min="5" max="5" width="15.7109375" style="3" customWidth="1"/>
    <col min="6" max="6" width="14.7109375" style="3" customWidth="1"/>
    <col min="7" max="7" width="15.7109375" style="3" customWidth="1"/>
    <col min="8" max="8" width="14.7109375" style="3" customWidth="1"/>
    <col min="9" max="9" width="15.7109375" style="3" customWidth="1"/>
    <col min="10" max="10" width="14.7109375" style="3" customWidth="1"/>
    <col min="11" max="11" width="15.7109375" style="3" customWidth="1"/>
    <col min="12" max="12" width="14.7109375" style="3" customWidth="1"/>
    <col min="13" max="13" width="15.7109375" style="3" customWidth="1"/>
    <col min="14" max="16384" width="9.140625" style="3"/>
  </cols>
  <sheetData>
    <row r="1" spans="2:13" ht="15.75" customHeight="1" x14ac:dyDescent="0.25">
      <c r="B1" s="2" t="s">
        <v>3</v>
      </c>
      <c r="C1" s="2"/>
      <c r="D1" s="270" t="str">
        <f>SCEPCoverPage!C1</f>
        <v>ROCHESTER CITY SCHOOL DISTRICT</v>
      </c>
      <c r="E1" s="271"/>
      <c r="F1" s="271"/>
    </row>
    <row r="2" spans="2:13" ht="15.75" customHeight="1" x14ac:dyDescent="0.25">
      <c r="B2" s="2" t="s">
        <v>6980</v>
      </c>
      <c r="C2" s="2"/>
      <c r="D2" s="270" t="str">
        <f>SCEPCoverPage!C2</f>
        <v>SCHOOL 7 - VIRGIL GRISSOM</v>
      </c>
      <c r="E2" s="271"/>
      <c r="F2" s="271"/>
    </row>
    <row r="3" spans="2:13" s="134" customFormat="1" x14ac:dyDescent="0.25">
      <c r="B3" s="2"/>
      <c r="C3" s="137"/>
      <c r="D3" s="135"/>
      <c r="E3" s="136"/>
    </row>
    <row r="4" spans="2:13" s="134" customFormat="1" ht="18.75" x14ac:dyDescent="0.3">
      <c r="B4" s="264" t="s">
        <v>6938</v>
      </c>
      <c r="C4" s="274"/>
      <c r="D4" s="274"/>
      <c r="E4" s="274"/>
      <c r="F4" s="275"/>
      <c r="G4" s="275"/>
      <c r="H4" s="275"/>
      <c r="I4" s="275"/>
      <c r="J4" s="275"/>
      <c r="K4" s="275"/>
      <c r="L4" s="275"/>
      <c r="M4" s="275"/>
    </row>
    <row r="5" spans="2:13" s="134" customFormat="1" x14ac:dyDescent="0.25">
      <c r="B5" s="2"/>
      <c r="C5" s="137"/>
      <c r="D5" s="135"/>
      <c r="E5" s="136"/>
    </row>
    <row r="6" spans="2:13" x14ac:dyDescent="0.25">
      <c r="B6" s="276" t="s">
        <v>125</v>
      </c>
      <c r="C6" s="277"/>
      <c r="D6" s="277"/>
      <c r="E6" s="277"/>
      <c r="F6" s="277"/>
      <c r="G6" s="277"/>
      <c r="H6" s="277"/>
      <c r="I6" s="277"/>
      <c r="J6" s="277"/>
      <c r="K6" s="277"/>
      <c r="L6" s="277"/>
      <c r="M6" s="277"/>
    </row>
    <row r="7" spans="2:13" x14ac:dyDescent="0.25">
      <c r="B7" s="268" t="s">
        <v>6940</v>
      </c>
      <c r="C7" s="268"/>
      <c r="D7" s="268"/>
      <c r="E7" s="268"/>
      <c r="F7" s="268"/>
      <c r="G7" s="268"/>
      <c r="H7" s="268"/>
      <c r="I7" s="269"/>
      <c r="J7" s="269"/>
      <c r="K7" s="269"/>
      <c r="L7" s="269"/>
      <c r="M7" s="269"/>
    </row>
    <row r="8" spans="2:13" ht="30" x14ac:dyDescent="0.25">
      <c r="B8" s="23" t="s">
        <v>6939</v>
      </c>
      <c r="C8" s="34" t="s">
        <v>7012</v>
      </c>
      <c r="D8" s="23" t="s">
        <v>75</v>
      </c>
      <c r="E8" s="34">
        <v>639</v>
      </c>
      <c r="F8" s="23" t="s">
        <v>76</v>
      </c>
      <c r="G8" s="242">
        <v>1</v>
      </c>
      <c r="H8" s="23" t="s">
        <v>77</v>
      </c>
      <c r="I8" s="242">
        <v>0.92</v>
      </c>
      <c r="J8" s="23" t="s">
        <v>6941</v>
      </c>
      <c r="K8" s="242">
        <v>0.96</v>
      </c>
      <c r="L8" s="23"/>
      <c r="M8" s="34"/>
    </row>
    <row r="9" spans="2:13" s="227" customFormat="1" ht="60" x14ac:dyDescent="0.25">
      <c r="B9" s="23" t="s">
        <v>6942</v>
      </c>
      <c r="C9" s="242">
        <v>0.86</v>
      </c>
      <c r="D9" s="23" t="s">
        <v>6943</v>
      </c>
      <c r="E9" s="242">
        <v>0.03</v>
      </c>
      <c r="F9" s="23" t="s">
        <v>6944</v>
      </c>
      <c r="G9" s="242">
        <v>0.05</v>
      </c>
      <c r="H9" s="23" t="s">
        <v>6945</v>
      </c>
      <c r="I9" s="242">
        <v>0.13</v>
      </c>
      <c r="J9" s="23"/>
      <c r="K9" s="34"/>
      <c r="L9" s="23"/>
      <c r="M9" s="34"/>
    </row>
    <row r="10" spans="2:13" s="24" customFormat="1" x14ac:dyDescent="0.25">
      <c r="B10" s="25"/>
      <c r="C10" s="25"/>
      <c r="D10" s="25"/>
      <c r="E10" s="25"/>
      <c r="F10" s="25"/>
      <c r="G10" s="25"/>
      <c r="H10" s="25"/>
      <c r="I10" s="25"/>
      <c r="J10" s="25"/>
      <c r="K10" s="25"/>
      <c r="L10" s="25"/>
      <c r="M10" s="25"/>
    </row>
    <row r="11" spans="2:13" s="227" customFormat="1" x14ac:dyDescent="0.25">
      <c r="B11" s="268" t="s">
        <v>73</v>
      </c>
      <c r="C11" s="268"/>
      <c r="D11" s="268"/>
      <c r="E11" s="268"/>
      <c r="F11" s="268"/>
      <c r="G11" s="268"/>
      <c r="H11" s="268"/>
      <c r="I11" s="269"/>
      <c r="J11" s="269"/>
      <c r="K11" s="269"/>
      <c r="L11" s="269"/>
      <c r="M11" s="269"/>
    </row>
    <row r="12" spans="2:13" s="227" customFormat="1" ht="60" customHeight="1" x14ac:dyDescent="0.25">
      <c r="B12" s="23" t="s">
        <v>78</v>
      </c>
      <c r="C12" s="242">
        <v>0</v>
      </c>
      <c r="D12" s="23" t="s">
        <v>79</v>
      </c>
      <c r="E12" s="242">
        <v>0.64</v>
      </c>
      <c r="F12" s="23" t="s">
        <v>80</v>
      </c>
      <c r="G12" s="242">
        <v>0.18</v>
      </c>
      <c r="H12" s="23" t="s">
        <v>6961</v>
      </c>
      <c r="I12" s="242">
        <v>0.04</v>
      </c>
      <c r="J12" s="23" t="s">
        <v>81</v>
      </c>
      <c r="K12" s="242">
        <v>0.14000000000000001</v>
      </c>
      <c r="L12" s="23" t="s">
        <v>82</v>
      </c>
      <c r="M12" s="242">
        <v>0</v>
      </c>
    </row>
    <row r="13" spans="2:13" s="24" customFormat="1" x14ac:dyDescent="0.25">
      <c r="B13" s="25"/>
      <c r="C13" s="25"/>
      <c r="D13" s="25"/>
      <c r="E13" s="25"/>
      <c r="F13" s="25"/>
      <c r="G13" s="25"/>
      <c r="H13" s="25"/>
      <c r="I13" s="25"/>
      <c r="J13" s="25"/>
      <c r="K13" s="25"/>
      <c r="L13" s="25"/>
      <c r="M13" s="25"/>
    </row>
    <row r="14" spans="2:13" x14ac:dyDescent="0.25">
      <c r="B14" s="268" t="s">
        <v>6960</v>
      </c>
      <c r="C14" s="268"/>
      <c r="D14" s="268"/>
      <c r="E14" s="268"/>
      <c r="F14" s="268"/>
      <c r="G14" s="268"/>
      <c r="H14" s="268"/>
      <c r="I14" s="269"/>
      <c r="J14" s="269"/>
      <c r="K14" s="269"/>
      <c r="L14" s="269"/>
      <c r="M14" s="269"/>
    </row>
    <row r="15" spans="2:13" s="227" customFormat="1" ht="30" customHeight="1" x14ac:dyDescent="0.25">
      <c r="B15" s="272" t="s">
        <v>6946</v>
      </c>
      <c r="C15" s="273"/>
      <c r="D15" s="37">
        <v>4</v>
      </c>
      <c r="E15" s="272" t="s">
        <v>6947</v>
      </c>
      <c r="F15" s="273"/>
      <c r="G15" s="34">
        <v>2</v>
      </c>
      <c r="H15" s="272" t="s">
        <v>6948</v>
      </c>
      <c r="I15" s="273"/>
      <c r="J15" s="37">
        <v>0</v>
      </c>
      <c r="K15" s="272" t="s">
        <v>6949</v>
      </c>
      <c r="L15" s="273"/>
      <c r="M15" s="34">
        <v>1</v>
      </c>
    </row>
    <row r="16" spans="2:13" s="227" customFormat="1" ht="30" customHeight="1" x14ac:dyDescent="0.25">
      <c r="B16" s="272" t="s">
        <v>6950</v>
      </c>
      <c r="C16" s="273"/>
      <c r="D16" s="243">
        <v>0</v>
      </c>
      <c r="E16" s="272" t="s">
        <v>6951</v>
      </c>
      <c r="F16" s="273"/>
      <c r="G16" s="242">
        <v>0</v>
      </c>
      <c r="H16" s="272" t="s">
        <v>6952</v>
      </c>
      <c r="I16" s="273"/>
      <c r="J16" s="243">
        <v>0.02</v>
      </c>
      <c r="K16" s="272" t="s">
        <v>6953</v>
      </c>
      <c r="L16" s="273"/>
      <c r="M16" s="34">
        <v>0.5</v>
      </c>
    </row>
    <row r="17" spans="2:13" s="24" customFormat="1" x14ac:dyDescent="0.25">
      <c r="B17" s="25"/>
      <c r="C17" s="25"/>
      <c r="D17" s="25"/>
      <c r="E17" s="25"/>
      <c r="F17" s="25"/>
      <c r="G17" s="25"/>
      <c r="H17" s="25"/>
      <c r="I17" s="25"/>
      <c r="J17" s="25"/>
      <c r="K17" s="25"/>
      <c r="L17" s="25"/>
      <c r="M17" s="25"/>
    </row>
    <row r="18" spans="2:13" x14ac:dyDescent="0.25">
      <c r="B18" s="268" t="s">
        <v>74</v>
      </c>
      <c r="C18" s="268"/>
      <c r="D18" s="268"/>
      <c r="E18" s="268"/>
      <c r="F18" s="268"/>
      <c r="G18" s="268"/>
      <c r="H18" s="268"/>
      <c r="I18" s="269"/>
      <c r="J18" s="269"/>
      <c r="K18" s="269"/>
      <c r="L18" s="269"/>
      <c r="M18" s="269"/>
    </row>
    <row r="19" spans="2:13" s="227" customFormat="1" ht="30" customHeight="1" x14ac:dyDescent="0.25">
      <c r="B19" s="272" t="s">
        <v>2257</v>
      </c>
      <c r="C19" s="273"/>
      <c r="D19" s="34"/>
      <c r="E19" s="272" t="s">
        <v>6957</v>
      </c>
      <c r="F19" s="273"/>
      <c r="G19" s="34" t="s">
        <v>69</v>
      </c>
      <c r="H19" s="272" t="s">
        <v>6958</v>
      </c>
      <c r="I19" s="273"/>
      <c r="J19" s="34" t="s">
        <v>69</v>
      </c>
      <c r="K19" s="272" t="s">
        <v>6959</v>
      </c>
      <c r="L19" s="273"/>
      <c r="M19" s="34" t="s">
        <v>70</v>
      </c>
    </row>
    <row r="20" spans="2:13" s="227" customFormat="1" ht="30" customHeight="1" x14ac:dyDescent="0.25">
      <c r="B20" s="272" t="s">
        <v>6962</v>
      </c>
      <c r="C20" s="273"/>
      <c r="D20" s="230" t="s">
        <v>69</v>
      </c>
      <c r="E20" s="272" t="s">
        <v>6963</v>
      </c>
      <c r="F20" s="273"/>
      <c r="G20" s="230" t="s">
        <v>69</v>
      </c>
      <c r="H20" s="272" t="s">
        <v>6964</v>
      </c>
      <c r="I20" s="273"/>
      <c r="J20" s="230" t="s">
        <v>70</v>
      </c>
      <c r="K20" s="272" t="s">
        <v>6965</v>
      </c>
      <c r="L20" s="273"/>
      <c r="M20" s="230"/>
    </row>
    <row r="21" spans="2:13" s="227" customFormat="1" ht="30" customHeight="1" x14ac:dyDescent="0.25">
      <c r="B21" s="272" t="s">
        <v>6954</v>
      </c>
      <c r="C21" s="273"/>
      <c r="D21" s="242">
        <v>0.41</v>
      </c>
      <c r="E21" s="272" t="s">
        <v>6955</v>
      </c>
      <c r="F21" s="273"/>
      <c r="G21" s="242">
        <v>0.42</v>
      </c>
      <c r="H21" s="272" t="s">
        <v>6956</v>
      </c>
      <c r="I21" s="273"/>
      <c r="J21" s="242">
        <v>0.55000000000000004</v>
      </c>
      <c r="K21" s="272" t="s">
        <v>6985</v>
      </c>
      <c r="L21" s="273"/>
      <c r="M21" s="34"/>
    </row>
    <row r="22" spans="2:13" s="227" customFormat="1" ht="30" customHeight="1" x14ac:dyDescent="0.25">
      <c r="B22" s="272" t="s">
        <v>6967</v>
      </c>
      <c r="C22" s="273"/>
      <c r="D22" s="34"/>
      <c r="E22" s="272" t="s">
        <v>6968</v>
      </c>
      <c r="F22" s="273"/>
      <c r="G22" s="34"/>
      <c r="H22" s="272" t="s">
        <v>6969</v>
      </c>
      <c r="I22" s="273"/>
      <c r="J22" s="34"/>
      <c r="K22" s="272" t="s">
        <v>6986</v>
      </c>
      <c r="L22" s="273"/>
      <c r="M22" s="34"/>
    </row>
  </sheetData>
  <mergeCells count="32">
    <mergeCell ref="B20:C20"/>
    <mergeCell ref="E20:F20"/>
    <mergeCell ref="H20:I20"/>
    <mergeCell ref="K20:L20"/>
    <mergeCell ref="B19:C19"/>
    <mergeCell ref="E19:F19"/>
    <mergeCell ref="H19:I19"/>
    <mergeCell ref="K19:L19"/>
    <mergeCell ref="B21:C21"/>
    <mergeCell ref="E21:F21"/>
    <mergeCell ref="H21:I21"/>
    <mergeCell ref="K21:L21"/>
    <mergeCell ref="B22:C22"/>
    <mergeCell ref="E22:F22"/>
    <mergeCell ref="H22:I22"/>
    <mergeCell ref="K22:L22"/>
    <mergeCell ref="B18:M18"/>
    <mergeCell ref="D1:F1"/>
    <mergeCell ref="B7:M7"/>
    <mergeCell ref="B14:M14"/>
    <mergeCell ref="D2:F2"/>
    <mergeCell ref="B11:M11"/>
    <mergeCell ref="B15:C15"/>
    <mergeCell ref="E15:F15"/>
    <mergeCell ref="H15:I15"/>
    <mergeCell ref="K15:L15"/>
    <mergeCell ref="B16:C16"/>
    <mergeCell ref="E16:F16"/>
    <mergeCell ref="H16:I16"/>
    <mergeCell ref="K16:L16"/>
    <mergeCell ref="B4:M4"/>
    <mergeCell ref="B6:M6"/>
  </mergeCells>
  <pageMargins left="0.7" right="0.7" top="0.5" bottom="0.5" header="0.3" footer="0.3"/>
  <pageSetup paperSize="5" scale="87" orientation="landscape" r:id="rId1"/>
  <headerFooter>
    <oddFooter>&amp;R&amp;P</oddFooter>
  </headerFooter>
  <extLst>
    <ext xmlns:x14="http://schemas.microsoft.com/office/spreadsheetml/2009/9/main" uri="{CCE6A557-97BC-4b89-ADB6-D9C93CAAB3DF}">
      <x14:dataValidations xmlns:xm="http://schemas.microsoft.com/office/excel/2006/main" xWindow="711" yWindow="658" count="1">
        <x14:dataValidation type="list" allowBlank="1" showInputMessage="1" showErrorMessage="1">
          <x14:formula1>
            <xm:f>'Drop-Down Content'!$F$52:$F$53</xm:f>
          </x14:formula1>
          <xm:sqref>D19:D20 G19:G20 J19:J20 M19:M20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249977111117893"/>
  </sheetPr>
  <dimension ref="B1:K66"/>
  <sheetViews>
    <sheetView zoomScale="90" zoomScaleNormal="90" workbookViewId="0">
      <pane ySplit="6" topLeftCell="A7" activePane="bottomLeft" state="frozen"/>
      <selection pane="bottomLeft" activeCell="K45" sqref="K45"/>
    </sheetView>
  </sheetViews>
  <sheetFormatPr defaultRowHeight="15.75" x14ac:dyDescent="0.25"/>
  <cols>
    <col min="1" max="1" width="9.140625" style="3" customWidth="1"/>
    <col min="2" max="2" width="15.85546875" style="3" customWidth="1"/>
    <col min="3" max="3" width="28.42578125" style="3" customWidth="1"/>
    <col min="4" max="4" width="26.85546875" style="179" bestFit="1" customWidth="1"/>
    <col min="5" max="6" width="18.7109375" style="3" customWidth="1"/>
    <col min="7" max="7" width="24.7109375" style="3" customWidth="1"/>
    <col min="8" max="9" width="15.7109375" style="3" customWidth="1"/>
    <col min="10" max="10" width="15.7109375" style="10" customWidth="1"/>
    <col min="11" max="11" width="15.7109375" style="179" customWidth="1"/>
    <col min="12" max="16384" width="9.140625" style="3"/>
  </cols>
  <sheetData>
    <row r="1" spans="2:11" ht="15.75" customHeight="1" x14ac:dyDescent="0.25">
      <c r="B1" s="2" t="s">
        <v>3</v>
      </c>
      <c r="C1" s="307" t="str">
        <f>SCEPCoverPage!C1</f>
        <v>ROCHESTER CITY SCHOOL DISTRICT</v>
      </c>
      <c r="D1" s="307"/>
      <c r="E1" s="308"/>
      <c r="F1" s="308"/>
      <c r="G1" s="308"/>
      <c r="H1" s="14"/>
    </row>
    <row r="2" spans="2:11" x14ac:dyDescent="0.25">
      <c r="B2" s="2" t="s">
        <v>6980</v>
      </c>
      <c r="C2" s="309" t="str">
        <f>SCEPCoverPage!C2</f>
        <v>SCHOOL 7 - VIRGIL GRISSOM</v>
      </c>
      <c r="D2" s="309"/>
      <c r="E2" s="275"/>
      <c r="F2" s="275"/>
      <c r="G2" s="275"/>
      <c r="H2" s="11"/>
    </row>
    <row r="3" spans="2:11" ht="18.75" x14ac:dyDescent="0.25">
      <c r="B3" s="359" t="s">
        <v>6974</v>
      </c>
      <c r="C3" s="359"/>
      <c r="D3" s="359"/>
      <c r="E3" s="359"/>
      <c r="F3" s="359"/>
      <c r="G3" s="359"/>
      <c r="H3" s="359"/>
      <c r="I3" s="359"/>
      <c r="J3" s="359"/>
      <c r="K3" s="302"/>
    </row>
    <row r="4" spans="2:11" s="229" customFormat="1" ht="15" x14ac:dyDescent="0.25">
      <c r="B4" s="239"/>
      <c r="C4" s="239"/>
      <c r="D4" s="239"/>
      <c r="E4" s="239"/>
      <c r="F4" s="239"/>
      <c r="G4" s="239"/>
      <c r="H4" s="239"/>
      <c r="I4" s="239"/>
      <c r="J4" s="239"/>
      <c r="K4" s="239"/>
    </row>
    <row r="5" spans="2:11" s="179" customFormat="1" ht="15.75" customHeight="1" x14ac:dyDescent="0.25">
      <c r="B5" s="360" t="s">
        <v>6981</v>
      </c>
      <c r="C5" s="361"/>
      <c r="D5" s="361"/>
      <c r="E5" s="361"/>
      <c r="F5" s="361"/>
      <c r="G5" s="361"/>
      <c r="H5" s="361"/>
      <c r="I5" s="361"/>
      <c r="J5" s="362"/>
      <c r="K5" s="363"/>
    </row>
    <row r="6" spans="2:11" s="140" customFormat="1" ht="45" x14ac:dyDescent="0.25">
      <c r="B6" s="355" t="s">
        <v>6975</v>
      </c>
      <c r="C6" s="356"/>
      <c r="D6" s="357"/>
      <c r="E6" s="357"/>
      <c r="F6" s="357"/>
      <c r="G6" s="358"/>
      <c r="H6" s="240" t="s">
        <v>6977</v>
      </c>
      <c r="I6" s="240" t="s">
        <v>6978</v>
      </c>
      <c r="J6" s="240" t="s">
        <v>6979</v>
      </c>
      <c r="K6" s="240" t="s">
        <v>6976</v>
      </c>
    </row>
    <row r="7" spans="2:11" s="229" customFormat="1" ht="15" x14ac:dyDescent="0.25">
      <c r="B7" s="350" t="s">
        <v>22</v>
      </c>
      <c r="C7" s="351"/>
      <c r="D7" s="352"/>
      <c r="E7" s="352"/>
      <c r="F7" s="352"/>
      <c r="G7" s="353"/>
      <c r="H7" s="141">
        <v>0</v>
      </c>
      <c r="I7" s="141">
        <v>0</v>
      </c>
      <c r="J7" s="141">
        <v>0</v>
      </c>
      <c r="K7" s="141">
        <f>H7+I7+J7</f>
        <v>0</v>
      </c>
    </row>
    <row r="8" spans="2:11" s="229" customFormat="1" ht="30" customHeight="1" x14ac:dyDescent="0.25">
      <c r="B8" s="350" t="s">
        <v>132</v>
      </c>
      <c r="C8" s="354"/>
      <c r="D8" s="259"/>
      <c r="E8" s="259"/>
      <c r="F8" s="259"/>
      <c r="G8" s="260"/>
      <c r="H8" s="141">
        <v>0</v>
      </c>
      <c r="I8" s="141">
        <v>0</v>
      </c>
      <c r="J8" s="141">
        <v>0</v>
      </c>
      <c r="K8" s="141">
        <f t="shared" ref="K8:K12" si="0">H8+I8+J8</f>
        <v>0</v>
      </c>
    </row>
    <row r="9" spans="2:11" s="229" customFormat="1" ht="30" customHeight="1" x14ac:dyDescent="0.25">
      <c r="B9" s="350" t="s">
        <v>133</v>
      </c>
      <c r="C9" s="354"/>
      <c r="D9" s="259"/>
      <c r="E9" s="259"/>
      <c r="F9" s="259"/>
      <c r="G9" s="260"/>
      <c r="H9" s="141">
        <f>'Tenet 2 (2)'!G21</f>
        <v>4643</v>
      </c>
      <c r="I9" s="141">
        <v>0</v>
      </c>
      <c r="J9" s="141">
        <v>0</v>
      </c>
      <c r="K9" s="141">
        <f t="shared" si="0"/>
        <v>4643</v>
      </c>
    </row>
    <row r="10" spans="2:11" s="229" customFormat="1" ht="30" customHeight="1" x14ac:dyDescent="0.25">
      <c r="B10" s="350" t="s">
        <v>134</v>
      </c>
      <c r="C10" s="354"/>
      <c r="D10" s="259"/>
      <c r="E10" s="259"/>
      <c r="F10" s="259"/>
      <c r="G10" s="260"/>
      <c r="H10" s="141">
        <v>0</v>
      </c>
      <c r="I10" s="141">
        <v>0</v>
      </c>
      <c r="J10" s="141">
        <v>0</v>
      </c>
      <c r="K10" s="141">
        <f t="shared" si="0"/>
        <v>0</v>
      </c>
    </row>
    <row r="11" spans="2:11" s="229" customFormat="1" ht="30" customHeight="1" x14ac:dyDescent="0.25">
      <c r="B11" s="350" t="s">
        <v>135</v>
      </c>
      <c r="C11" s="354"/>
      <c r="D11" s="259"/>
      <c r="E11" s="259"/>
      <c r="F11" s="259"/>
      <c r="G11" s="260"/>
      <c r="H11" s="141">
        <f>'Tenet 2 (4)'!G16+'Tenet 2 (4)'!G21+'Tenet 2 (4)'!G26+'Tenet 2 (4)'!G31</f>
        <v>35352</v>
      </c>
      <c r="I11" s="141">
        <v>0</v>
      </c>
      <c r="J11" s="141">
        <v>0</v>
      </c>
      <c r="K11" s="141">
        <f t="shared" si="0"/>
        <v>35352</v>
      </c>
    </row>
    <row r="12" spans="2:11" s="229" customFormat="1" ht="45" customHeight="1" x14ac:dyDescent="0.25">
      <c r="B12" s="350" t="s">
        <v>136</v>
      </c>
      <c r="C12" s="354"/>
      <c r="D12" s="259"/>
      <c r="E12" s="259"/>
      <c r="F12" s="259"/>
      <c r="G12" s="260"/>
      <c r="H12" s="141">
        <v>0</v>
      </c>
      <c r="I12" s="141">
        <v>0</v>
      </c>
      <c r="J12" s="141">
        <v>0</v>
      </c>
      <c r="K12" s="141">
        <f t="shared" si="0"/>
        <v>0</v>
      </c>
    </row>
    <row r="13" spans="2:11" s="229" customFormat="1" ht="15" x14ac:dyDescent="0.25">
      <c r="B13" s="364"/>
      <c r="C13" s="354"/>
      <c r="D13" s="259"/>
      <c r="E13" s="259"/>
      <c r="F13" s="259"/>
      <c r="G13" s="259"/>
      <c r="H13" s="259"/>
      <c r="I13" s="259"/>
      <c r="J13" s="259"/>
      <c r="K13" s="259"/>
    </row>
    <row r="14" spans="2:11" s="229" customFormat="1" ht="15" x14ac:dyDescent="0.25">
      <c r="B14" s="350" t="s">
        <v>28</v>
      </c>
      <c r="C14" s="351"/>
      <c r="D14" s="352"/>
      <c r="E14" s="352"/>
      <c r="F14" s="352"/>
      <c r="G14" s="353"/>
      <c r="H14" s="141">
        <v>0</v>
      </c>
      <c r="I14" s="141">
        <v>0</v>
      </c>
      <c r="J14" s="141">
        <v>0</v>
      </c>
      <c r="K14" s="141">
        <f t="shared" ref="K14:K19" si="1">H14+I14+J14</f>
        <v>0</v>
      </c>
    </row>
    <row r="15" spans="2:11" s="229" customFormat="1" ht="30" customHeight="1" x14ac:dyDescent="0.25">
      <c r="B15" s="350" t="s">
        <v>137</v>
      </c>
      <c r="C15" s="354"/>
      <c r="D15" s="259"/>
      <c r="E15" s="259"/>
      <c r="F15" s="259"/>
      <c r="G15" s="260"/>
      <c r="H15" s="141">
        <v>0</v>
      </c>
      <c r="I15" s="141">
        <v>0</v>
      </c>
      <c r="J15" s="141">
        <v>0</v>
      </c>
      <c r="K15" s="141">
        <f t="shared" si="1"/>
        <v>0</v>
      </c>
    </row>
    <row r="16" spans="2:11" s="229" customFormat="1" ht="30" customHeight="1" x14ac:dyDescent="0.25">
      <c r="B16" s="350" t="s">
        <v>138</v>
      </c>
      <c r="C16" s="354"/>
      <c r="D16" s="259"/>
      <c r="E16" s="259"/>
      <c r="F16" s="259"/>
      <c r="G16" s="260"/>
      <c r="H16" s="141">
        <v>0</v>
      </c>
      <c r="I16" s="141">
        <v>0</v>
      </c>
      <c r="J16" s="141">
        <v>0</v>
      </c>
      <c r="K16" s="141">
        <f t="shared" si="1"/>
        <v>0</v>
      </c>
    </row>
    <row r="17" spans="2:11" s="229" customFormat="1" ht="30" customHeight="1" x14ac:dyDescent="0.25">
      <c r="B17" s="350" t="s">
        <v>139</v>
      </c>
      <c r="C17" s="354"/>
      <c r="D17" s="259"/>
      <c r="E17" s="259"/>
      <c r="F17" s="259"/>
      <c r="G17" s="260"/>
      <c r="H17" s="141">
        <f>'Tenet 3 (3)'!G16</f>
        <v>54763</v>
      </c>
      <c r="I17" s="141">
        <v>0</v>
      </c>
      <c r="J17" s="141">
        <v>0</v>
      </c>
      <c r="K17" s="141">
        <f t="shared" si="1"/>
        <v>54763</v>
      </c>
    </row>
    <row r="18" spans="2:11" s="229" customFormat="1" ht="30" customHeight="1" x14ac:dyDescent="0.25">
      <c r="B18" s="350" t="s">
        <v>140</v>
      </c>
      <c r="C18" s="354"/>
      <c r="D18" s="259"/>
      <c r="E18" s="259"/>
      <c r="F18" s="259"/>
      <c r="G18" s="260"/>
      <c r="H18" s="141">
        <f>'Tenet 3 (4)'!G21</f>
        <v>103127</v>
      </c>
      <c r="I18" s="141">
        <v>0</v>
      </c>
      <c r="J18" s="141">
        <v>0</v>
      </c>
      <c r="K18" s="141">
        <f t="shared" si="1"/>
        <v>103127</v>
      </c>
    </row>
    <row r="19" spans="2:11" s="229" customFormat="1" ht="30" customHeight="1" x14ac:dyDescent="0.25">
      <c r="B19" s="350" t="s">
        <v>141</v>
      </c>
      <c r="C19" s="354"/>
      <c r="D19" s="259"/>
      <c r="E19" s="259"/>
      <c r="F19" s="259"/>
      <c r="G19" s="260"/>
      <c r="H19" s="141">
        <f>'Tenet 3 (5)'!G36+'Tenet 3 (5)'!G21</f>
        <v>297289</v>
      </c>
      <c r="I19" s="141">
        <f>'Tenet 3 (5)'!G26</f>
        <v>109525</v>
      </c>
      <c r="J19" s="141">
        <v>0</v>
      </c>
      <c r="K19" s="141">
        <f t="shared" si="1"/>
        <v>406814</v>
      </c>
    </row>
    <row r="20" spans="2:11" s="229" customFormat="1" ht="15" x14ac:dyDescent="0.25">
      <c r="B20" s="364"/>
      <c r="C20" s="354"/>
      <c r="D20" s="259"/>
      <c r="E20" s="259"/>
      <c r="F20" s="259"/>
      <c r="G20" s="259"/>
      <c r="H20" s="259"/>
      <c r="I20" s="259"/>
      <c r="J20" s="259"/>
      <c r="K20" s="259"/>
    </row>
    <row r="21" spans="2:11" s="229" customFormat="1" ht="15" x14ac:dyDescent="0.25">
      <c r="B21" s="350" t="s">
        <v>34</v>
      </c>
      <c r="C21" s="351"/>
      <c r="D21" s="352"/>
      <c r="E21" s="352"/>
      <c r="F21" s="352"/>
      <c r="G21" s="353"/>
      <c r="H21" s="141">
        <v>0</v>
      </c>
      <c r="I21" s="141">
        <v>0</v>
      </c>
      <c r="J21" s="141">
        <v>0</v>
      </c>
      <c r="K21" s="141">
        <f t="shared" ref="K21:K26" si="2">H21+I21+J21</f>
        <v>0</v>
      </c>
    </row>
    <row r="22" spans="2:11" s="229" customFormat="1" ht="30" customHeight="1" x14ac:dyDescent="0.25">
      <c r="B22" s="350" t="s">
        <v>142</v>
      </c>
      <c r="C22" s="354"/>
      <c r="D22" s="259"/>
      <c r="E22" s="259"/>
      <c r="F22" s="259"/>
      <c r="G22" s="260"/>
      <c r="H22" s="141">
        <v>0</v>
      </c>
      <c r="I22" s="141">
        <v>0</v>
      </c>
      <c r="J22" s="141">
        <v>0</v>
      </c>
      <c r="K22" s="141">
        <f t="shared" si="2"/>
        <v>0</v>
      </c>
    </row>
    <row r="23" spans="2:11" s="229" customFormat="1" ht="30" customHeight="1" x14ac:dyDescent="0.25">
      <c r="B23" s="350" t="s">
        <v>143</v>
      </c>
      <c r="C23" s="354"/>
      <c r="D23" s="259"/>
      <c r="E23" s="259"/>
      <c r="F23" s="259"/>
      <c r="G23" s="260"/>
      <c r="H23" s="141">
        <v>0</v>
      </c>
      <c r="I23" s="141">
        <v>0</v>
      </c>
      <c r="J23" s="141">
        <v>0</v>
      </c>
      <c r="K23" s="141">
        <f t="shared" si="2"/>
        <v>0</v>
      </c>
    </row>
    <row r="24" spans="2:11" s="229" customFormat="1" ht="30" customHeight="1" x14ac:dyDescent="0.25">
      <c r="B24" s="350" t="s">
        <v>144</v>
      </c>
      <c r="C24" s="354"/>
      <c r="D24" s="259"/>
      <c r="E24" s="259"/>
      <c r="F24" s="259"/>
      <c r="G24" s="260"/>
      <c r="H24" s="141">
        <f>'Tenet 4 (3)'!G16+'Tenet 4 (3)'!G21</f>
        <v>125954</v>
      </c>
      <c r="I24" s="141">
        <v>0</v>
      </c>
      <c r="J24" s="141">
        <v>0</v>
      </c>
      <c r="K24" s="141">
        <f t="shared" si="2"/>
        <v>125954</v>
      </c>
    </row>
    <row r="25" spans="2:11" s="229" customFormat="1" ht="30" customHeight="1" x14ac:dyDescent="0.25">
      <c r="B25" s="350" t="s">
        <v>145</v>
      </c>
      <c r="C25" s="354"/>
      <c r="D25" s="259"/>
      <c r="E25" s="259"/>
      <c r="F25" s="259"/>
      <c r="G25" s="260"/>
      <c r="H25" s="141">
        <v>0</v>
      </c>
      <c r="I25" s="141">
        <v>0</v>
      </c>
      <c r="J25" s="141">
        <v>0</v>
      </c>
      <c r="K25" s="141">
        <f t="shared" si="2"/>
        <v>0</v>
      </c>
    </row>
    <row r="26" spans="2:11" s="229" customFormat="1" ht="30" customHeight="1" x14ac:dyDescent="0.25">
      <c r="B26" s="350" t="s">
        <v>146</v>
      </c>
      <c r="C26" s="354"/>
      <c r="D26" s="259"/>
      <c r="E26" s="259"/>
      <c r="F26" s="259"/>
      <c r="G26" s="260"/>
      <c r="H26" s="141">
        <f>'Tenet 4 (5)'!G16+'Tenet 4 (5)'!G21</f>
        <v>27784</v>
      </c>
      <c r="I26" s="141">
        <v>0</v>
      </c>
      <c r="J26" s="141">
        <v>0</v>
      </c>
      <c r="K26" s="141">
        <f t="shared" si="2"/>
        <v>27784</v>
      </c>
    </row>
    <row r="27" spans="2:11" s="229" customFormat="1" ht="15" x14ac:dyDescent="0.25">
      <c r="B27" s="364"/>
      <c r="C27" s="354"/>
      <c r="D27" s="259"/>
      <c r="E27" s="259"/>
      <c r="F27" s="259"/>
      <c r="G27" s="259"/>
      <c r="H27" s="259"/>
      <c r="I27" s="259"/>
      <c r="J27" s="259"/>
      <c r="K27" s="259"/>
    </row>
    <row r="28" spans="2:11" s="229" customFormat="1" ht="15" x14ac:dyDescent="0.25">
      <c r="B28" s="350" t="s">
        <v>40</v>
      </c>
      <c r="C28" s="351"/>
      <c r="D28" s="352"/>
      <c r="E28" s="352"/>
      <c r="F28" s="352"/>
      <c r="G28" s="353"/>
      <c r="H28" s="141">
        <v>0</v>
      </c>
      <c r="I28" s="141">
        <v>0</v>
      </c>
      <c r="J28" s="141">
        <v>0</v>
      </c>
      <c r="K28" s="141">
        <f t="shared" ref="K28:K33" si="3">H28+I28+J28</f>
        <v>0</v>
      </c>
    </row>
    <row r="29" spans="2:11" s="229" customFormat="1" ht="30" customHeight="1" x14ac:dyDescent="0.25">
      <c r="B29" s="350" t="s">
        <v>147</v>
      </c>
      <c r="C29" s="354"/>
      <c r="D29" s="259"/>
      <c r="E29" s="259"/>
      <c r="F29" s="259"/>
      <c r="G29" s="260"/>
      <c r="H29" s="141">
        <v>0</v>
      </c>
      <c r="I29" s="141">
        <v>0</v>
      </c>
      <c r="J29" s="141">
        <v>0</v>
      </c>
      <c r="K29" s="141">
        <f t="shared" si="3"/>
        <v>0</v>
      </c>
    </row>
    <row r="30" spans="2:11" s="229" customFormat="1" ht="30" customHeight="1" x14ac:dyDescent="0.25">
      <c r="B30" s="350" t="s">
        <v>148</v>
      </c>
      <c r="C30" s="354"/>
      <c r="D30" s="259"/>
      <c r="E30" s="259"/>
      <c r="F30" s="259"/>
      <c r="G30" s="260"/>
      <c r="H30" s="141">
        <v>0</v>
      </c>
      <c r="I30" s="141">
        <v>0</v>
      </c>
      <c r="J30" s="141">
        <v>0</v>
      </c>
      <c r="K30" s="141">
        <f t="shared" si="3"/>
        <v>0</v>
      </c>
    </row>
    <row r="31" spans="2:11" s="229" customFormat="1" ht="30" customHeight="1" x14ac:dyDescent="0.25">
      <c r="B31" s="350" t="s">
        <v>149</v>
      </c>
      <c r="C31" s="354"/>
      <c r="D31" s="259"/>
      <c r="E31" s="259"/>
      <c r="F31" s="259"/>
      <c r="G31" s="260"/>
      <c r="H31" s="141">
        <v>0</v>
      </c>
      <c r="I31" s="141">
        <v>0</v>
      </c>
      <c r="J31" s="141">
        <v>0</v>
      </c>
      <c r="K31" s="141">
        <f t="shared" si="3"/>
        <v>0</v>
      </c>
    </row>
    <row r="32" spans="2:11" s="229" customFormat="1" ht="30" customHeight="1" x14ac:dyDescent="0.25">
      <c r="B32" s="350" t="s">
        <v>150</v>
      </c>
      <c r="C32" s="354"/>
      <c r="D32" s="259"/>
      <c r="E32" s="259"/>
      <c r="F32" s="259"/>
      <c r="G32" s="260"/>
      <c r="H32" s="141">
        <v>0</v>
      </c>
      <c r="I32" s="141">
        <v>0</v>
      </c>
      <c r="J32" s="141">
        <v>0</v>
      </c>
      <c r="K32" s="141">
        <f t="shared" si="3"/>
        <v>0</v>
      </c>
    </row>
    <row r="33" spans="2:11" s="229" customFormat="1" ht="30" customHeight="1" x14ac:dyDescent="0.25">
      <c r="B33" s="350" t="s">
        <v>151</v>
      </c>
      <c r="C33" s="354"/>
      <c r="D33" s="259"/>
      <c r="E33" s="259"/>
      <c r="F33" s="259"/>
      <c r="G33" s="260"/>
      <c r="H33" s="141">
        <v>0</v>
      </c>
      <c r="I33" s="141">
        <v>0</v>
      </c>
      <c r="J33" s="141">
        <v>0</v>
      </c>
      <c r="K33" s="141">
        <f t="shared" si="3"/>
        <v>0</v>
      </c>
    </row>
    <row r="34" spans="2:11" s="229" customFormat="1" ht="15" x14ac:dyDescent="0.25">
      <c r="B34" s="364"/>
      <c r="C34" s="354"/>
      <c r="D34" s="259"/>
      <c r="E34" s="259"/>
      <c r="F34" s="259"/>
      <c r="G34" s="259"/>
      <c r="H34" s="259"/>
      <c r="I34" s="259"/>
      <c r="J34" s="259"/>
      <c r="K34" s="259"/>
    </row>
    <row r="35" spans="2:11" s="229" customFormat="1" ht="15" x14ac:dyDescent="0.25">
      <c r="B35" s="350" t="s">
        <v>46</v>
      </c>
      <c r="C35" s="351"/>
      <c r="D35" s="352"/>
      <c r="E35" s="352"/>
      <c r="F35" s="352"/>
      <c r="G35" s="353"/>
      <c r="H35" s="141">
        <v>0</v>
      </c>
      <c r="I35" s="141">
        <v>0</v>
      </c>
      <c r="J35" s="141">
        <v>0</v>
      </c>
      <c r="K35" s="141">
        <f t="shared" ref="K35:K40" si="4">H35+I35+J35</f>
        <v>0</v>
      </c>
    </row>
    <row r="36" spans="2:11" s="229" customFormat="1" ht="45" customHeight="1" x14ac:dyDescent="0.25">
      <c r="B36" s="350" t="s">
        <v>152</v>
      </c>
      <c r="C36" s="354"/>
      <c r="D36" s="259"/>
      <c r="E36" s="259"/>
      <c r="F36" s="259"/>
      <c r="G36" s="260"/>
      <c r="H36" s="141">
        <v>0</v>
      </c>
      <c r="I36" s="141">
        <v>0</v>
      </c>
      <c r="J36" s="141">
        <v>0</v>
      </c>
      <c r="K36" s="141">
        <f t="shared" si="4"/>
        <v>0</v>
      </c>
    </row>
    <row r="37" spans="2:11" s="229" customFormat="1" ht="30" customHeight="1" x14ac:dyDescent="0.25">
      <c r="B37" s="350" t="s">
        <v>153</v>
      </c>
      <c r="C37" s="354"/>
      <c r="D37" s="259"/>
      <c r="E37" s="259"/>
      <c r="F37" s="259"/>
      <c r="G37" s="260"/>
      <c r="H37" s="141">
        <v>0</v>
      </c>
      <c r="I37" s="141">
        <f>'Tenet 6 (2)'!G16+'Tenet 6 (2)'!G21+'Tenet 6 (2)'!G26+'Tenet 6 (2)'!G31+'Tenet 6 (2)'!G36+'Tenet 6 (2)'!G41+'Tenet 6 (2)'!G46</f>
        <v>240398</v>
      </c>
      <c r="J37" s="141">
        <v>0</v>
      </c>
      <c r="K37" s="141">
        <f t="shared" si="4"/>
        <v>240398</v>
      </c>
    </row>
    <row r="38" spans="2:11" s="229" customFormat="1" ht="30" customHeight="1" x14ac:dyDescent="0.25">
      <c r="B38" s="350" t="s">
        <v>154</v>
      </c>
      <c r="C38" s="354"/>
      <c r="D38" s="259"/>
      <c r="E38" s="259"/>
      <c r="F38" s="259"/>
      <c r="G38" s="260"/>
      <c r="H38" s="141">
        <v>0</v>
      </c>
      <c r="I38" s="141">
        <f>'Tenet 6 (3)'!G16+'Tenet 6 (3)'!G21</f>
        <v>2322</v>
      </c>
      <c r="J38" s="141">
        <v>0</v>
      </c>
      <c r="K38" s="141">
        <f t="shared" si="4"/>
        <v>2322</v>
      </c>
    </row>
    <row r="39" spans="2:11" s="229" customFormat="1" ht="30" customHeight="1" x14ac:dyDescent="0.25">
      <c r="B39" s="350" t="s">
        <v>155</v>
      </c>
      <c r="C39" s="354"/>
      <c r="D39" s="259"/>
      <c r="E39" s="259"/>
      <c r="F39" s="259"/>
      <c r="G39" s="260"/>
      <c r="H39" s="141">
        <v>0</v>
      </c>
      <c r="I39" s="141">
        <f>'Tenet 6 (4)'!G16+'Tenet 6 (4)'!G21+'Tenet 6 (4)'!G26</f>
        <v>118755</v>
      </c>
      <c r="J39" s="141">
        <v>0</v>
      </c>
      <c r="K39" s="141">
        <f t="shared" si="4"/>
        <v>118755</v>
      </c>
    </row>
    <row r="40" spans="2:11" s="229" customFormat="1" ht="45.75" customHeight="1" x14ac:dyDescent="0.25">
      <c r="B40" s="350" t="s">
        <v>156</v>
      </c>
      <c r="C40" s="354"/>
      <c r="D40" s="259"/>
      <c r="E40" s="259"/>
      <c r="F40" s="259"/>
      <c r="G40" s="260"/>
      <c r="H40" s="141">
        <v>0</v>
      </c>
      <c r="I40" s="141">
        <f>'Tenet 6 (5)'!G16+'Tenet 6 (5)'!G21+'Tenet 6 (5)'!G26</f>
        <v>3111</v>
      </c>
      <c r="J40" s="141">
        <v>0</v>
      </c>
      <c r="K40" s="141">
        <f t="shared" si="4"/>
        <v>3111</v>
      </c>
    </row>
    <row r="41" spans="2:11" s="229" customFormat="1" ht="15" x14ac:dyDescent="0.25">
      <c r="B41" s="238"/>
      <c r="C41" s="232"/>
      <c r="D41" s="228"/>
      <c r="E41" s="228"/>
      <c r="F41" s="228"/>
      <c r="G41" s="228"/>
      <c r="H41" s="206"/>
      <c r="I41" s="206"/>
      <c r="J41" s="206"/>
      <c r="K41" s="206"/>
    </row>
    <row r="42" spans="2:11" s="142" customFormat="1" ht="30" customHeight="1" x14ac:dyDescent="0.25">
      <c r="B42" s="365" t="s">
        <v>6823</v>
      </c>
      <c r="C42" s="366"/>
      <c r="D42" s="367"/>
      <c r="E42" s="367"/>
      <c r="F42" s="367"/>
      <c r="G42" s="368"/>
      <c r="H42" s="231">
        <f>SUM(H7:H40)</f>
        <v>648912</v>
      </c>
      <c r="I42" s="231">
        <f>SUM(I7:I40)</f>
        <v>474111</v>
      </c>
      <c r="J42" s="231">
        <f>SUM(J7:J40)</f>
        <v>0</v>
      </c>
      <c r="K42" s="231">
        <f t="shared" ref="K42" si="5">E42+F42+G42+H42+I42+J42</f>
        <v>1123023</v>
      </c>
    </row>
    <row r="43" spans="2:11" s="140" customFormat="1" ht="30" customHeight="1" x14ac:dyDescent="0.25">
      <c r="B43" s="369" t="s">
        <v>6988</v>
      </c>
      <c r="C43" s="370"/>
      <c r="D43" s="371"/>
      <c r="E43" s="371"/>
      <c r="F43" s="371"/>
      <c r="G43" s="371" t="s">
        <v>6987</v>
      </c>
      <c r="H43" s="197" t="str">
        <f>IF(H42='Tier 2 Allowable Activities'!B38,"Yes","No")</f>
        <v>Yes</v>
      </c>
      <c r="K43" s="180"/>
    </row>
    <row r="44" spans="2:11" s="140" customFormat="1" ht="15" x14ac:dyDescent="0.25">
      <c r="D44" s="180"/>
      <c r="K44" s="180"/>
    </row>
    <row r="45" spans="2:11" s="140" customFormat="1" ht="15" x14ac:dyDescent="0.25">
      <c r="D45" s="180"/>
      <c r="H45" s="138"/>
      <c r="K45" s="180"/>
    </row>
    <row r="46" spans="2:11" s="140" customFormat="1" ht="15" x14ac:dyDescent="0.25">
      <c r="D46" s="180"/>
      <c r="K46" s="180"/>
    </row>
    <row r="47" spans="2:11" s="140" customFormat="1" ht="15" x14ac:dyDescent="0.25">
      <c r="D47" s="180"/>
      <c r="K47" s="180"/>
    </row>
    <row r="48" spans="2:11" s="140" customFormat="1" ht="15" x14ac:dyDescent="0.25">
      <c r="D48" s="180"/>
      <c r="K48" s="180"/>
    </row>
    <row r="49" spans="4:11" s="140" customFormat="1" ht="15" x14ac:dyDescent="0.25">
      <c r="D49" s="180"/>
      <c r="K49" s="180"/>
    </row>
    <row r="50" spans="4:11" s="140" customFormat="1" ht="15" x14ac:dyDescent="0.25">
      <c r="D50" s="180"/>
      <c r="K50" s="180"/>
    </row>
    <row r="51" spans="4:11" s="140" customFormat="1" ht="15" x14ac:dyDescent="0.25">
      <c r="D51" s="180"/>
      <c r="K51" s="180"/>
    </row>
    <row r="52" spans="4:11" s="140" customFormat="1" ht="15" x14ac:dyDescent="0.25">
      <c r="D52" s="180"/>
      <c r="K52" s="180"/>
    </row>
    <row r="53" spans="4:11" s="140" customFormat="1" ht="15" x14ac:dyDescent="0.25">
      <c r="D53" s="180"/>
      <c r="K53" s="180"/>
    </row>
    <row r="54" spans="4:11" s="140" customFormat="1" ht="15" x14ac:dyDescent="0.25">
      <c r="D54" s="180"/>
      <c r="K54" s="180"/>
    </row>
    <row r="55" spans="4:11" s="140" customFormat="1" ht="15" x14ac:dyDescent="0.25">
      <c r="D55" s="180"/>
      <c r="K55" s="180"/>
    </row>
    <row r="56" spans="4:11" s="140" customFormat="1" ht="15" x14ac:dyDescent="0.25">
      <c r="D56" s="180"/>
      <c r="K56" s="180"/>
    </row>
    <row r="57" spans="4:11" s="140" customFormat="1" ht="15" x14ac:dyDescent="0.25">
      <c r="D57" s="180"/>
      <c r="K57" s="180"/>
    </row>
    <row r="58" spans="4:11" s="140" customFormat="1" ht="15" x14ac:dyDescent="0.25">
      <c r="D58" s="180"/>
      <c r="K58" s="180"/>
    </row>
    <row r="59" spans="4:11" s="140" customFormat="1" ht="15" x14ac:dyDescent="0.25">
      <c r="D59" s="180"/>
      <c r="K59" s="180"/>
    </row>
    <row r="60" spans="4:11" s="140" customFormat="1" ht="15" x14ac:dyDescent="0.25">
      <c r="D60" s="180"/>
      <c r="K60" s="180"/>
    </row>
    <row r="61" spans="4:11" s="140" customFormat="1" ht="15" x14ac:dyDescent="0.25">
      <c r="D61" s="180"/>
      <c r="K61" s="180"/>
    </row>
    <row r="62" spans="4:11" s="140" customFormat="1" ht="15" x14ac:dyDescent="0.25">
      <c r="D62" s="180"/>
      <c r="K62" s="180"/>
    </row>
    <row r="63" spans="4:11" s="140" customFormat="1" ht="15" x14ac:dyDescent="0.25">
      <c r="D63" s="180"/>
      <c r="K63" s="180"/>
    </row>
    <row r="64" spans="4:11" s="140" customFormat="1" ht="15" x14ac:dyDescent="0.25">
      <c r="D64" s="180"/>
      <c r="K64" s="180"/>
    </row>
    <row r="65" spans="4:11" s="140" customFormat="1" ht="15" x14ac:dyDescent="0.25">
      <c r="D65" s="180"/>
      <c r="K65" s="180"/>
    </row>
    <row r="66" spans="4:11" s="140" customFormat="1" ht="15" x14ac:dyDescent="0.25">
      <c r="D66" s="180"/>
      <c r="K66" s="180"/>
    </row>
  </sheetData>
  <sortState ref="D10:E19">
    <sortCondition ref="D12"/>
  </sortState>
  <dataConsolidate/>
  <mergeCells count="41">
    <mergeCell ref="B20:K20"/>
    <mergeCell ref="B13:K13"/>
    <mergeCell ref="B16:G16"/>
    <mergeCell ref="B17:G17"/>
    <mergeCell ref="B18:G18"/>
    <mergeCell ref="B19:G19"/>
    <mergeCell ref="B42:G42"/>
    <mergeCell ref="B43:G43"/>
    <mergeCell ref="B36:G36"/>
    <mergeCell ref="B37:G37"/>
    <mergeCell ref="B38:G38"/>
    <mergeCell ref="B39:G39"/>
    <mergeCell ref="B40:G40"/>
    <mergeCell ref="B30:G30"/>
    <mergeCell ref="B31:G31"/>
    <mergeCell ref="B32:G32"/>
    <mergeCell ref="B33:G33"/>
    <mergeCell ref="B35:G35"/>
    <mergeCell ref="B34:K34"/>
    <mergeCell ref="B24:G24"/>
    <mergeCell ref="B25:G25"/>
    <mergeCell ref="B26:G26"/>
    <mergeCell ref="B28:G28"/>
    <mergeCell ref="B29:G29"/>
    <mergeCell ref="B27:K27"/>
    <mergeCell ref="B21:G21"/>
    <mergeCell ref="B22:G22"/>
    <mergeCell ref="B23:G23"/>
    <mergeCell ref="C1:G1"/>
    <mergeCell ref="C2:G2"/>
    <mergeCell ref="B6:G6"/>
    <mergeCell ref="B7:G7"/>
    <mergeCell ref="B8:G8"/>
    <mergeCell ref="B9:G9"/>
    <mergeCell ref="B10:G10"/>
    <mergeCell ref="B3:K3"/>
    <mergeCell ref="B5:K5"/>
    <mergeCell ref="B11:G11"/>
    <mergeCell ref="B12:G12"/>
    <mergeCell ref="B14:G14"/>
    <mergeCell ref="B15:G15"/>
  </mergeCells>
  <conditionalFormatting sqref="H43">
    <cfRule type="cellIs" dxfId="1" priority="1" operator="equal">
      <formula>"No"</formula>
    </cfRule>
    <cfRule type="cellIs" dxfId="0" priority="2" operator="equal">
      <formula>"Yes"</formula>
    </cfRule>
  </conditionalFormatting>
  <pageMargins left="0.7" right="0.7" top="0.5" bottom="0.5" header="0.3" footer="0.3"/>
  <pageSetup paperSize="5" scale="81" fitToHeight="2" orientation="landscape" r:id="rId1"/>
  <headerFooter>
    <oddFooter>&amp;R&amp;P</oddFooter>
  </headerFooter>
  <rowBreaks count="1" manualBreakCount="1">
    <brk id="26"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G53"/>
  <sheetViews>
    <sheetView topLeftCell="A25" workbookViewId="0">
      <selection activeCell="F52" sqref="F52"/>
    </sheetView>
  </sheetViews>
  <sheetFormatPr defaultRowHeight="15" x14ac:dyDescent="0.25"/>
  <cols>
    <col min="2" max="2" width="32.85546875" bestFit="1" customWidth="1"/>
    <col min="4" max="4" width="38.85546875" bestFit="1" customWidth="1"/>
    <col min="6" max="6" width="43.7109375" bestFit="1" customWidth="1"/>
    <col min="7" max="7" width="66" bestFit="1" customWidth="1"/>
  </cols>
  <sheetData>
    <row r="2" spans="2:7" x14ac:dyDescent="0.25">
      <c r="B2" s="1" t="s">
        <v>14</v>
      </c>
      <c r="D2" s="1" t="s">
        <v>15</v>
      </c>
      <c r="F2" s="1" t="s">
        <v>57</v>
      </c>
      <c r="G2" t="s">
        <v>2226</v>
      </c>
    </row>
    <row r="3" spans="2:7" x14ac:dyDescent="0.25">
      <c r="B3" t="s">
        <v>52</v>
      </c>
      <c r="D3" t="s">
        <v>53</v>
      </c>
      <c r="F3" t="s">
        <v>63</v>
      </c>
      <c r="G3" t="s">
        <v>2229</v>
      </c>
    </row>
    <row r="4" spans="2:7" x14ac:dyDescent="0.25">
      <c r="B4" t="s">
        <v>16</v>
      </c>
      <c r="D4" t="s">
        <v>54</v>
      </c>
      <c r="F4" t="s">
        <v>62</v>
      </c>
      <c r="G4" t="s">
        <v>2227</v>
      </c>
    </row>
    <row r="5" spans="2:7" x14ac:dyDescent="0.25">
      <c r="B5" t="s">
        <v>17</v>
      </c>
      <c r="D5" t="s">
        <v>55</v>
      </c>
      <c r="F5" t="s">
        <v>61</v>
      </c>
      <c r="G5" t="s">
        <v>2228</v>
      </c>
    </row>
    <row r="6" spans="2:7" x14ac:dyDescent="0.25">
      <c r="B6" t="s">
        <v>18</v>
      </c>
      <c r="D6" t="s">
        <v>56</v>
      </c>
      <c r="F6" t="s">
        <v>59</v>
      </c>
    </row>
    <row r="7" spans="2:7" x14ac:dyDescent="0.25">
      <c r="B7" t="s">
        <v>19</v>
      </c>
      <c r="D7" t="s">
        <v>52</v>
      </c>
      <c r="F7" t="s">
        <v>52</v>
      </c>
      <c r="G7" t="s">
        <v>2230</v>
      </c>
    </row>
    <row r="8" spans="2:7" x14ac:dyDescent="0.25">
      <c r="B8" t="s">
        <v>20</v>
      </c>
      <c r="G8" t="s">
        <v>2231</v>
      </c>
    </row>
    <row r="9" spans="2:7" x14ac:dyDescent="0.25">
      <c r="B9" t="s">
        <v>21</v>
      </c>
      <c r="G9" t="s">
        <v>2232</v>
      </c>
    </row>
    <row r="10" spans="2:7" x14ac:dyDescent="0.25">
      <c r="B10" t="s">
        <v>22</v>
      </c>
      <c r="D10" s="1" t="s">
        <v>68</v>
      </c>
      <c r="F10" s="1" t="s">
        <v>67</v>
      </c>
      <c r="G10" t="s">
        <v>2233</v>
      </c>
    </row>
    <row r="11" spans="2:7" x14ac:dyDescent="0.25">
      <c r="B11" t="s">
        <v>23</v>
      </c>
      <c r="D11" t="s">
        <v>69</v>
      </c>
      <c r="F11" t="s">
        <v>69</v>
      </c>
    </row>
    <row r="12" spans="2:7" x14ac:dyDescent="0.25">
      <c r="B12" t="s">
        <v>24</v>
      </c>
      <c r="D12" t="s">
        <v>70</v>
      </c>
      <c r="F12" t="s">
        <v>70</v>
      </c>
      <c r="G12" t="s">
        <v>2234</v>
      </c>
    </row>
    <row r="13" spans="2:7" x14ac:dyDescent="0.25">
      <c r="B13" t="s">
        <v>25</v>
      </c>
      <c r="G13" t="s">
        <v>2235</v>
      </c>
    </row>
    <row r="14" spans="2:7" x14ac:dyDescent="0.25">
      <c r="B14" t="s">
        <v>26</v>
      </c>
      <c r="D14" s="1" t="s">
        <v>157</v>
      </c>
      <c r="F14" s="1" t="s">
        <v>2214</v>
      </c>
      <c r="G14" t="s">
        <v>2236</v>
      </c>
    </row>
    <row r="15" spans="2:7" x14ac:dyDescent="0.25">
      <c r="B15" t="s">
        <v>27</v>
      </c>
      <c r="D15" t="s">
        <v>170</v>
      </c>
      <c r="F15" t="s">
        <v>99</v>
      </c>
      <c r="G15" t="s">
        <v>2237</v>
      </c>
    </row>
    <row r="16" spans="2:7" x14ac:dyDescent="0.25">
      <c r="B16" t="s">
        <v>28</v>
      </c>
      <c r="D16" t="s">
        <v>158</v>
      </c>
      <c r="F16" t="s">
        <v>6835</v>
      </c>
    </row>
    <row r="17" spans="2:7" x14ac:dyDescent="0.25">
      <c r="B17" t="s">
        <v>29</v>
      </c>
      <c r="D17" t="s">
        <v>160</v>
      </c>
      <c r="F17" t="s">
        <v>100</v>
      </c>
      <c r="G17" s="172" t="s">
        <v>2241</v>
      </c>
    </row>
    <row r="18" spans="2:7" x14ac:dyDescent="0.25">
      <c r="B18" t="s">
        <v>30</v>
      </c>
      <c r="D18" t="s">
        <v>159</v>
      </c>
      <c r="F18" t="s">
        <v>101</v>
      </c>
      <c r="G18" s="172" t="s">
        <v>2244</v>
      </c>
    </row>
    <row r="19" spans="2:7" x14ac:dyDescent="0.25">
      <c r="B19" t="s">
        <v>31</v>
      </c>
      <c r="F19" t="s">
        <v>102</v>
      </c>
      <c r="G19" s="172" t="s">
        <v>2243</v>
      </c>
    </row>
    <row r="20" spans="2:7" x14ac:dyDescent="0.25">
      <c r="B20" t="s">
        <v>32</v>
      </c>
      <c r="G20" s="172" t="s">
        <v>2242</v>
      </c>
    </row>
    <row r="21" spans="2:7" x14ac:dyDescent="0.25">
      <c r="B21" t="s">
        <v>33</v>
      </c>
      <c r="D21" s="1" t="s">
        <v>163</v>
      </c>
      <c r="F21" s="1" t="s">
        <v>103</v>
      </c>
    </row>
    <row r="22" spans="2:7" x14ac:dyDescent="0.25">
      <c r="B22" t="s">
        <v>34</v>
      </c>
      <c r="D22" s="59">
        <v>1</v>
      </c>
      <c r="F22" t="s">
        <v>58</v>
      </c>
      <c r="G22" s="172" t="s">
        <v>2246</v>
      </c>
    </row>
    <row r="23" spans="2:7" x14ac:dyDescent="0.25">
      <c r="B23" t="s">
        <v>35</v>
      </c>
      <c r="D23" s="59">
        <f>D22+1</f>
        <v>2</v>
      </c>
      <c r="F23" t="s">
        <v>59</v>
      </c>
      <c r="G23" s="172" t="s">
        <v>2247</v>
      </c>
    </row>
    <row r="24" spans="2:7" x14ac:dyDescent="0.25">
      <c r="B24" t="s">
        <v>36</v>
      </c>
      <c r="D24" s="59">
        <f t="shared" ref="D24:D43" si="0">D23+1</f>
        <v>3</v>
      </c>
      <c r="F24" t="s">
        <v>52</v>
      </c>
      <c r="G24" s="172" t="s">
        <v>2248</v>
      </c>
    </row>
    <row r="25" spans="2:7" x14ac:dyDescent="0.25">
      <c r="B25" t="s">
        <v>37</v>
      </c>
      <c r="D25" s="59">
        <f t="shared" si="0"/>
        <v>4</v>
      </c>
      <c r="G25" s="172" t="s">
        <v>2245</v>
      </c>
    </row>
    <row r="26" spans="2:7" x14ac:dyDescent="0.25">
      <c r="B26" t="s">
        <v>38</v>
      </c>
      <c r="D26" s="59">
        <f t="shared" si="0"/>
        <v>5</v>
      </c>
      <c r="F26" s="1" t="s">
        <v>104</v>
      </c>
    </row>
    <row r="27" spans="2:7" x14ac:dyDescent="0.25">
      <c r="B27" t="s">
        <v>39</v>
      </c>
      <c r="D27" s="59">
        <f t="shared" si="0"/>
        <v>6</v>
      </c>
      <c r="F27" s="30" t="s">
        <v>95</v>
      </c>
      <c r="G27" s="172" t="s">
        <v>164</v>
      </c>
    </row>
    <row r="28" spans="2:7" x14ac:dyDescent="0.25">
      <c r="B28" t="s">
        <v>40</v>
      </c>
      <c r="D28" s="59">
        <f t="shared" si="0"/>
        <v>7</v>
      </c>
      <c r="F28" t="s">
        <v>105</v>
      </c>
      <c r="G28" s="172" t="s">
        <v>2198</v>
      </c>
    </row>
    <row r="29" spans="2:7" x14ac:dyDescent="0.25">
      <c r="B29" t="s">
        <v>41</v>
      </c>
      <c r="D29" s="59">
        <f t="shared" si="0"/>
        <v>8</v>
      </c>
      <c r="F29" s="1" t="s">
        <v>108</v>
      </c>
      <c r="G29" s="172" t="s">
        <v>2199</v>
      </c>
    </row>
    <row r="30" spans="2:7" x14ac:dyDescent="0.25">
      <c r="B30" t="s">
        <v>42</v>
      </c>
      <c r="D30" s="59">
        <f t="shared" si="0"/>
        <v>9</v>
      </c>
      <c r="F30" s="31" t="s">
        <v>69</v>
      </c>
      <c r="G30" s="172" t="s">
        <v>2200</v>
      </c>
    </row>
    <row r="31" spans="2:7" x14ac:dyDescent="0.25">
      <c r="B31" t="s">
        <v>43</v>
      </c>
      <c r="D31" s="59">
        <f t="shared" si="0"/>
        <v>10</v>
      </c>
      <c r="F31" s="30" t="s">
        <v>70</v>
      </c>
      <c r="G31" s="172" t="s">
        <v>2201</v>
      </c>
    </row>
    <row r="32" spans="2:7" x14ac:dyDescent="0.25">
      <c r="B32" t="s">
        <v>44</v>
      </c>
      <c r="D32" s="59">
        <f t="shared" si="0"/>
        <v>11</v>
      </c>
      <c r="G32" s="172" t="s">
        <v>2202</v>
      </c>
    </row>
    <row r="33" spans="2:7" x14ac:dyDescent="0.25">
      <c r="B33" t="s">
        <v>45</v>
      </c>
      <c r="D33" s="59">
        <f t="shared" si="0"/>
        <v>12</v>
      </c>
    </row>
    <row r="34" spans="2:7" x14ac:dyDescent="0.25">
      <c r="B34" t="s">
        <v>46</v>
      </c>
      <c r="D34" s="59">
        <f t="shared" si="0"/>
        <v>13</v>
      </c>
    </row>
    <row r="35" spans="2:7" x14ac:dyDescent="0.25">
      <c r="B35" t="s">
        <v>47</v>
      </c>
      <c r="D35" s="59">
        <f t="shared" si="0"/>
        <v>14</v>
      </c>
      <c r="F35" s="1" t="s">
        <v>2209</v>
      </c>
    </row>
    <row r="36" spans="2:7" x14ac:dyDescent="0.25">
      <c r="B36" t="s">
        <v>48</v>
      </c>
      <c r="D36" s="59">
        <f t="shared" si="0"/>
        <v>15</v>
      </c>
      <c r="F36" t="s">
        <v>69</v>
      </c>
      <c r="G36" s="156" t="s">
        <v>6827</v>
      </c>
    </row>
    <row r="37" spans="2:7" x14ac:dyDescent="0.25">
      <c r="B37" t="s">
        <v>49</v>
      </c>
      <c r="D37" s="59">
        <f t="shared" si="0"/>
        <v>16</v>
      </c>
      <c r="F37" t="s">
        <v>70</v>
      </c>
      <c r="G37" s="156" t="s">
        <v>6832</v>
      </c>
    </row>
    <row r="38" spans="2:7" x14ac:dyDescent="0.25">
      <c r="B38" t="s">
        <v>50</v>
      </c>
      <c r="D38" s="59">
        <f t="shared" si="0"/>
        <v>17</v>
      </c>
      <c r="F38" t="s">
        <v>2205</v>
      </c>
      <c r="G38" s="156" t="s">
        <v>6828</v>
      </c>
    </row>
    <row r="39" spans="2:7" x14ac:dyDescent="0.25">
      <c r="B39" t="s">
        <v>51</v>
      </c>
      <c r="D39" s="59">
        <f t="shared" si="0"/>
        <v>18</v>
      </c>
      <c r="G39" s="156" t="s">
        <v>6829</v>
      </c>
    </row>
    <row r="40" spans="2:7" x14ac:dyDescent="0.25">
      <c r="D40" s="59">
        <f t="shared" si="0"/>
        <v>19</v>
      </c>
      <c r="F40" s="1" t="s">
        <v>2215</v>
      </c>
      <c r="G40" s="156" t="s">
        <v>6830</v>
      </c>
    </row>
    <row r="41" spans="2:7" x14ac:dyDescent="0.25">
      <c r="D41" s="59">
        <f>D40+1</f>
        <v>20</v>
      </c>
      <c r="F41" t="s">
        <v>2216</v>
      </c>
      <c r="G41" s="156" t="s">
        <v>6831</v>
      </c>
    </row>
    <row r="42" spans="2:7" x14ac:dyDescent="0.25">
      <c r="D42" s="59">
        <f t="shared" si="0"/>
        <v>21</v>
      </c>
      <c r="F42" t="s">
        <v>2219</v>
      </c>
    </row>
    <row r="43" spans="2:7" x14ac:dyDescent="0.25">
      <c r="D43" s="59">
        <f t="shared" si="0"/>
        <v>22</v>
      </c>
      <c r="F43" t="s">
        <v>2217</v>
      </c>
    </row>
    <row r="44" spans="2:7" x14ac:dyDescent="0.25">
      <c r="D44" s="59" t="s">
        <v>52</v>
      </c>
      <c r="F44" t="s">
        <v>2218</v>
      </c>
    </row>
    <row r="47" spans="2:7" x14ac:dyDescent="0.25">
      <c r="F47" t="s">
        <v>2256</v>
      </c>
    </row>
    <row r="48" spans="2:7" x14ac:dyDescent="0.25">
      <c r="F48" t="s">
        <v>2257</v>
      </c>
    </row>
    <row r="49" spans="6:6" x14ac:dyDescent="0.25">
      <c r="F49" t="s">
        <v>6822</v>
      </c>
    </row>
    <row r="51" spans="6:6" x14ac:dyDescent="0.25">
      <c r="F51" t="s">
        <v>6966</v>
      </c>
    </row>
    <row r="52" spans="6:6" x14ac:dyDescent="0.25">
      <c r="F52" t="s">
        <v>69</v>
      </c>
    </row>
    <row r="53" spans="6:6" x14ac:dyDescent="0.25">
      <c r="F53" t="s">
        <v>70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9"/>
  <sheetViews>
    <sheetView zoomScale="70" zoomScaleNormal="70" workbookViewId="0">
      <selection activeCell="B30" sqref="B30"/>
    </sheetView>
  </sheetViews>
  <sheetFormatPr defaultRowHeight="15" x14ac:dyDescent="0.25"/>
  <cols>
    <col min="1" max="1" width="18.42578125" style="208" customWidth="1"/>
    <col min="2" max="2" width="144.7109375" style="208" customWidth="1"/>
    <col min="3" max="16384" width="9.140625" style="208"/>
  </cols>
  <sheetData>
    <row r="2" spans="1:2" ht="25.5" customHeight="1" x14ac:dyDescent="0.25">
      <c r="A2" s="372" t="s">
        <v>6849</v>
      </c>
      <c r="B2" s="373"/>
    </row>
    <row r="3" spans="1:2" s="207" customFormat="1" ht="31.5" x14ac:dyDescent="0.25">
      <c r="A3" s="210" t="s">
        <v>6907</v>
      </c>
      <c r="B3" s="211" t="s">
        <v>6914</v>
      </c>
    </row>
    <row r="4" spans="1:2" s="207" customFormat="1" ht="30" x14ac:dyDescent="0.25">
      <c r="A4" s="210" t="s">
        <v>6908</v>
      </c>
      <c r="B4" s="212" t="s">
        <v>6850</v>
      </c>
    </row>
    <row r="5" spans="1:2" s="207" customFormat="1" ht="47.25" x14ac:dyDescent="0.25">
      <c r="A5" s="210" t="s">
        <v>6909</v>
      </c>
      <c r="B5" s="211" t="s">
        <v>6921</v>
      </c>
    </row>
    <row r="6" spans="1:2" s="207" customFormat="1" ht="31.5" x14ac:dyDescent="0.25">
      <c r="A6" s="210" t="s">
        <v>6910</v>
      </c>
      <c r="B6" s="211" t="s">
        <v>6922</v>
      </c>
    </row>
    <row r="7" spans="1:2" s="207" customFormat="1" ht="31.5" x14ac:dyDescent="0.25">
      <c r="A7" s="210" t="s">
        <v>6911</v>
      </c>
      <c r="B7" s="211" t="s">
        <v>6915</v>
      </c>
    </row>
    <row r="8" spans="1:2" s="207" customFormat="1" ht="47.25" x14ac:dyDescent="0.25">
      <c r="A8" s="210" t="s">
        <v>6912</v>
      </c>
      <c r="B8" s="211" t="s">
        <v>6916</v>
      </c>
    </row>
    <row r="9" spans="1:2" s="207" customFormat="1" ht="15.75" x14ac:dyDescent="0.25">
      <c r="A9" s="210" t="s">
        <v>6851</v>
      </c>
      <c r="B9" s="213" t="s">
        <v>6906</v>
      </c>
    </row>
    <row r="10" spans="1:2" s="207" customFormat="1" ht="15.75" x14ac:dyDescent="0.25">
      <c r="A10" s="210" t="s">
        <v>6852</v>
      </c>
      <c r="B10" s="213" t="s">
        <v>6905</v>
      </c>
    </row>
    <row r="11" spans="1:2" s="207" customFormat="1" ht="31.5" x14ac:dyDescent="0.25">
      <c r="A11" s="210" t="s">
        <v>6853</v>
      </c>
      <c r="B11" s="213" t="s">
        <v>6854</v>
      </c>
    </row>
    <row r="12" spans="1:2" s="207" customFormat="1" ht="31.5" x14ac:dyDescent="0.25">
      <c r="A12" s="210" t="s">
        <v>6855</v>
      </c>
      <c r="B12" s="213" t="s">
        <v>6856</v>
      </c>
    </row>
    <row r="13" spans="1:2" s="207" customFormat="1" ht="47.25" x14ac:dyDescent="0.25">
      <c r="A13" s="210" t="s">
        <v>6857</v>
      </c>
      <c r="B13" s="213" t="s">
        <v>6858</v>
      </c>
    </row>
    <row r="14" spans="1:2" s="207" customFormat="1" ht="15.75" x14ac:dyDescent="0.25">
      <c r="A14" s="210" t="s">
        <v>6859</v>
      </c>
      <c r="B14" s="213" t="s">
        <v>6860</v>
      </c>
    </row>
    <row r="15" spans="1:2" s="207" customFormat="1" ht="15.75" x14ac:dyDescent="0.25">
      <c r="A15" s="210" t="s">
        <v>6861</v>
      </c>
      <c r="B15" s="213" t="s">
        <v>6862</v>
      </c>
    </row>
    <row r="16" spans="1:2" s="207" customFormat="1" ht="31.5" x14ac:dyDescent="0.25">
      <c r="A16" s="210" t="s">
        <v>6863</v>
      </c>
      <c r="B16" s="213" t="s">
        <v>6864</v>
      </c>
    </row>
    <row r="17" spans="1:2" s="207" customFormat="1" ht="31.5" x14ac:dyDescent="0.25">
      <c r="A17" s="210" t="s">
        <v>6865</v>
      </c>
      <c r="B17" s="213" t="s">
        <v>6923</v>
      </c>
    </row>
    <row r="18" spans="1:2" s="207" customFormat="1" ht="15.75" x14ac:dyDescent="0.25">
      <c r="A18" s="210" t="s">
        <v>6867</v>
      </c>
      <c r="B18" s="213" t="s">
        <v>6868</v>
      </c>
    </row>
    <row r="19" spans="1:2" s="207" customFormat="1" ht="31.5" x14ac:dyDescent="0.25">
      <c r="A19" s="210" t="s">
        <v>6869</v>
      </c>
      <c r="B19" s="213" t="s">
        <v>6870</v>
      </c>
    </row>
    <row r="20" spans="1:2" s="207" customFormat="1" ht="47.25" x14ac:dyDescent="0.25">
      <c r="A20" s="210" t="s">
        <v>6871</v>
      </c>
      <c r="B20" s="213" t="s">
        <v>6924</v>
      </c>
    </row>
    <row r="21" spans="1:2" s="207" customFormat="1" ht="47.25" x14ac:dyDescent="0.25">
      <c r="A21" s="210" t="s">
        <v>6873</v>
      </c>
      <c r="B21" s="213" t="s">
        <v>6925</v>
      </c>
    </row>
    <row r="22" spans="1:2" s="207" customFormat="1" ht="31.5" x14ac:dyDescent="0.25">
      <c r="A22" s="210" t="s">
        <v>6875</v>
      </c>
      <c r="B22" s="213" t="s">
        <v>6926</v>
      </c>
    </row>
    <row r="23" spans="1:2" s="207" customFormat="1" ht="31.5" x14ac:dyDescent="0.25">
      <c r="A23" s="210" t="s">
        <v>6877</v>
      </c>
      <c r="B23" s="213" t="s">
        <v>6927</v>
      </c>
    </row>
    <row r="24" spans="1:2" s="207" customFormat="1" ht="63" x14ac:dyDescent="0.25">
      <c r="A24" s="210" t="s">
        <v>6879</v>
      </c>
      <c r="B24" s="213" t="s">
        <v>6928</v>
      </c>
    </row>
    <row r="25" spans="1:2" s="207" customFormat="1" ht="47.25" x14ac:dyDescent="0.25">
      <c r="A25" s="210" t="s">
        <v>6881</v>
      </c>
      <c r="B25" s="213" t="s">
        <v>6929</v>
      </c>
    </row>
    <row r="26" spans="1:2" s="207" customFormat="1" ht="31.5" x14ac:dyDescent="0.25">
      <c r="A26" s="210" t="s">
        <v>6883</v>
      </c>
      <c r="B26" s="213" t="s">
        <v>6884</v>
      </c>
    </row>
    <row r="27" spans="1:2" s="207" customFormat="1" ht="15.75" x14ac:dyDescent="0.25">
      <c r="A27" s="210" t="s">
        <v>6885</v>
      </c>
      <c r="B27" s="213" t="s">
        <v>6886</v>
      </c>
    </row>
    <row r="28" spans="1:2" s="207" customFormat="1" ht="15.75" x14ac:dyDescent="0.25">
      <c r="A28" s="225" t="s">
        <v>6887</v>
      </c>
      <c r="B28" s="226" t="s">
        <v>6888</v>
      </c>
    </row>
    <row r="29" spans="1:2" s="207" customFormat="1" ht="47.25" x14ac:dyDescent="0.25">
      <c r="A29" s="210" t="s">
        <v>6889</v>
      </c>
      <c r="B29" s="213" t="s">
        <v>6930</v>
      </c>
    </row>
    <row r="30" spans="1:2" s="207" customFormat="1" ht="47.25" x14ac:dyDescent="0.25">
      <c r="A30" s="210" t="s">
        <v>6891</v>
      </c>
      <c r="B30" s="213" t="s">
        <v>6931</v>
      </c>
    </row>
    <row r="31" spans="1:2" s="207" customFormat="1" ht="47.25" x14ac:dyDescent="0.25">
      <c r="A31" s="210" t="s">
        <v>6893</v>
      </c>
      <c r="B31" s="213" t="s">
        <v>6932</v>
      </c>
    </row>
    <row r="32" spans="1:2" s="207" customFormat="1" ht="47.25" x14ac:dyDescent="0.25">
      <c r="A32" s="210" t="s">
        <v>6895</v>
      </c>
      <c r="B32" s="213" t="s">
        <v>6933</v>
      </c>
    </row>
    <row r="33" spans="1:2" s="207" customFormat="1" ht="78.75" x14ac:dyDescent="0.25">
      <c r="A33" s="210" t="s">
        <v>6897</v>
      </c>
      <c r="B33" s="213" t="s">
        <v>6898</v>
      </c>
    </row>
    <row r="34" spans="1:2" s="207" customFormat="1" ht="31.5" x14ac:dyDescent="0.25">
      <c r="A34" s="210" t="s">
        <v>6899</v>
      </c>
      <c r="B34" s="213" t="s">
        <v>6934</v>
      </c>
    </row>
    <row r="35" spans="1:2" s="207" customFormat="1" ht="47.25" x14ac:dyDescent="0.25">
      <c r="A35" s="210" t="s">
        <v>6901</v>
      </c>
      <c r="B35" s="213" t="s">
        <v>6935</v>
      </c>
    </row>
    <row r="36" spans="1:2" s="207" customFormat="1" ht="63" x14ac:dyDescent="0.25">
      <c r="A36" s="210" t="s">
        <v>6903</v>
      </c>
      <c r="B36" s="214" t="s">
        <v>6904</v>
      </c>
    </row>
    <row r="39" spans="1:2" x14ac:dyDescent="0.25">
      <c r="A39" s="209"/>
    </row>
  </sheetData>
  <mergeCells count="1">
    <mergeCell ref="A2:B2"/>
  </mergeCells>
  <hyperlinks>
    <hyperlink ref="B4" r:id="rId1" display="http://www2.ed.gov/policy/elsec/leg/esea02/pg107.html"/>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933"/>
  <sheetViews>
    <sheetView workbookViewId="0">
      <selection activeCell="H7" sqref="H7:H15"/>
    </sheetView>
  </sheetViews>
  <sheetFormatPr defaultRowHeight="29.25" customHeight="1" x14ac:dyDescent="0.25"/>
  <cols>
    <col min="1" max="1" width="17" style="88" customWidth="1"/>
    <col min="2" max="2" width="40.5703125" style="69" customWidth="1"/>
    <col min="3" max="3" width="14" style="69" bestFit="1" customWidth="1"/>
    <col min="4" max="4" width="10.140625" style="86" bestFit="1" customWidth="1"/>
    <col min="5" max="5" width="9.140625" style="89"/>
    <col min="6" max="222" width="9.140625" style="69"/>
    <col min="223" max="223" width="17" style="69" customWidth="1"/>
    <col min="224" max="224" width="40.5703125" style="69" customWidth="1"/>
    <col min="225" max="225" width="13.42578125" style="69" bestFit="1" customWidth="1"/>
    <col min="226" max="226" width="10.85546875" style="69" bestFit="1" customWidth="1"/>
    <col min="227" max="227" width="13.42578125" style="69" bestFit="1" customWidth="1"/>
    <col min="228" max="478" width="9.140625" style="69"/>
    <col min="479" max="479" width="17" style="69" customWidth="1"/>
    <col min="480" max="480" width="40.5703125" style="69" customWidth="1"/>
    <col min="481" max="481" width="13.42578125" style="69" bestFit="1" customWidth="1"/>
    <col min="482" max="482" width="10.85546875" style="69" bestFit="1" customWidth="1"/>
    <col min="483" max="483" width="13.42578125" style="69" bestFit="1" customWidth="1"/>
    <col min="484" max="734" width="9.140625" style="69"/>
    <col min="735" max="735" width="17" style="69" customWidth="1"/>
    <col min="736" max="736" width="40.5703125" style="69" customWidth="1"/>
    <col min="737" max="737" width="13.42578125" style="69" bestFit="1" customWidth="1"/>
    <col min="738" max="738" width="10.85546875" style="69" bestFit="1" customWidth="1"/>
    <col min="739" max="739" width="13.42578125" style="69" bestFit="1" customWidth="1"/>
    <col min="740" max="990" width="9.140625" style="69"/>
    <col min="991" max="991" width="17" style="69" customWidth="1"/>
    <col min="992" max="992" width="40.5703125" style="69" customWidth="1"/>
    <col min="993" max="993" width="13.42578125" style="69" bestFit="1" customWidth="1"/>
    <col min="994" max="994" width="10.85546875" style="69" bestFit="1" customWidth="1"/>
    <col min="995" max="995" width="13.42578125" style="69" bestFit="1" customWidth="1"/>
    <col min="996" max="1246" width="9.140625" style="69"/>
    <col min="1247" max="1247" width="17" style="69" customWidth="1"/>
    <col min="1248" max="1248" width="40.5703125" style="69" customWidth="1"/>
    <col min="1249" max="1249" width="13.42578125" style="69" bestFit="1" customWidth="1"/>
    <col min="1250" max="1250" width="10.85546875" style="69" bestFit="1" customWidth="1"/>
    <col min="1251" max="1251" width="13.42578125" style="69" bestFit="1" customWidth="1"/>
    <col min="1252" max="1502" width="9.140625" style="69"/>
    <col min="1503" max="1503" width="17" style="69" customWidth="1"/>
    <col min="1504" max="1504" width="40.5703125" style="69" customWidth="1"/>
    <col min="1505" max="1505" width="13.42578125" style="69" bestFit="1" customWidth="1"/>
    <col min="1506" max="1506" width="10.85546875" style="69" bestFit="1" customWidth="1"/>
    <col min="1507" max="1507" width="13.42578125" style="69" bestFit="1" customWidth="1"/>
    <col min="1508" max="1758" width="9.140625" style="69"/>
    <col min="1759" max="1759" width="17" style="69" customWidth="1"/>
    <col min="1760" max="1760" width="40.5703125" style="69" customWidth="1"/>
    <col min="1761" max="1761" width="13.42578125" style="69" bestFit="1" customWidth="1"/>
    <col min="1762" max="1762" width="10.85546875" style="69" bestFit="1" customWidth="1"/>
    <col min="1763" max="1763" width="13.42578125" style="69" bestFit="1" customWidth="1"/>
    <col min="1764" max="2014" width="9.140625" style="69"/>
    <col min="2015" max="2015" width="17" style="69" customWidth="1"/>
    <col min="2016" max="2016" width="40.5703125" style="69" customWidth="1"/>
    <col min="2017" max="2017" width="13.42578125" style="69" bestFit="1" customWidth="1"/>
    <col min="2018" max="2018" width="10.85546875" style="69" bestFit="1" customWidth="1"/>
    <col min="2019" max="2019" width="13.42578125" style="69" bestFit="1" customWidth="1"/>
    <col min="2020" max="2270" width="9.140625" style="69"/>
    <col min="2271" max="2271" width="17" style="69" customWidth="1"/>
    <col min="2272" max="2272" width="40.5703125" style="69" customWidth="1"/>
    <col min="2273" max="2273" width="13.42578125" style="69" bestFit="1" customWidth="1"/>
    <col min="2274" max="2274" width="10.85546875" style="69" bestFit="1" customWidth="1"/>
    <col min="2275" max="2275" width="13.42578125" style="69" bestFit="1" customWidth="1"/>
    <col min="2276" max="2526" width="9.140625" style="69"/>
    <col min="2527" max="2527" width="17" style="69" customWidth="1"/>
    <col min="2528" max="2528" width="40.5703125" style="69" customWidth="1"/>
    <col min="2529" max="2529" width="13.42578125" style="69" bestFit="1" customWidth="1"/>
    <col min="2530" max="2530" width="10.85546875" style="69" bestFit="1" customWidth="1"/>
    <col min="2531" max="2531" width="13.42578125" style="69" bestFit="1" customWidth="1"/>
    <col min="2532" max="2782" width="9.140625" style="69"/>
    <col min="2783" max="2783" width="17" style="69" customWidth="1"/>
    <col min="2784" max="2784" width="40.5703125" style="69" customWidth="1"/>
    <col min="2785" max="2785" width="13.42578125" style="69" bestFit="1" customWidth="1"/>
    <col min="2786" max="2786" width="10.85546875" style="69" bestFit="1" customWidth="1"/>
    <col min="2787" max="2787" width="13.42578125" style="69" bestFit="1" customWidth="1"/>
    <col min="2788" max="3038" width="9.140625" style="69"/>
    <col min="3039" max="3039" width="17" style="69" customWidth="1"/>
    <col min="3040" max="3040" width="40.5703125" style="69" customWidth="1"/>
    <col min="3041" max="3041" width="13.42578125" style="69" bestFit="1" customWidth="1"/>
    <col min="3042" max="3042" width="10.85546875" style="69" bestFit="1" customWidth="1"/>
    <col min="3043" max="3043" width="13.42578125" style="69" bestFit="1" customWidth="1"/>
    <col min="3044" max="3294" width="9.140625" style="69"/>
    <col min="3295" max="3295" width="17" style="69" customWidth="1"/>
    <col min="3296" max="3296" width="40.5703125" style="69" customWidth="1"/>
    <col min="3297" max="3297" width="13.42578125" style="69" bestFit="1" customWidth="1"/>
    <col min="3298" max="3298" width="10.85546875" style="69" bestFit="1" customWidth="1"/>
    <col min="3299" max="3299" width="13.42578125" style="69" bestFit="1" customWidth="1"/>
    <col min="3300" max="3550" width="9.140625" style="69"/>
    <col min="3551" max="3551" width="17" style="69" customWidth="1"/>
    <col min="3552" max="3552" width="40.5703125" style="69" customWidth="1"/>
    <col min="3553" max="3553" width="13.42578125" style="69" bestFit="1" customWidth="1"/>
    <col min="3554" max="3554" width="10.85546875" style="69" bestFit="1" customWidth="1"/>
    <col min="3555" max="3555" width="13.42578125" style="69" bestFit="1" customWidth="1"/>
    <col min="3556" max="3806" width="9.140625" style="69"/>
    <col min="3807" max="3807" width="17" style="69" customWidth="1"/>
    <col min="3808" max="3808" width="40.5703125" style="69" customWidth="1"/>
    <col min="3809" max="3809" width="13.42578125" style="69" bestFit="1" customWidth="1"/>
    <col min="3810" max="3810" width="10.85546875" style="69" bestFit="1" customWidth="1"/>
    <col min="3811" max="3811" width="13.42578125" style="69" bestFit="1" customWidth="1"/>
    <col min="3812" max="4062" width="9.140625" style="69"/>
    <col min="4063" max="4063" width="17" style="69" customWidth="1"/>
    <col min="4064" max="4064" width="40.5703125" style="69" customWidth="1"/>
    <col min="4065" max="4065" width="13.42578125" style="69" bestFit="1" customWidth="1"/>
    <col min="4066" max="4066" width="10.85546875" style="69" bestFit="1" customWidth="1"/>
    <col min="4067" max="4067" width="13.42578125" style="69" bestFit="1" customWidth="1"/>
    <col min="4068" max="4318" width="9.140625" style="69"/>
    <col min="4319" max="4319" width="17" style="69" customWidth="1"/>
    <col min="4320" max="4320" width="40.5703125" style="69" customWidth="1"/>
    <col min="4321" max="4321" width="13.42578125" style="69" bestFit="1" customWidth="1"/>
    <col min="4322" max="4322" width="10.85546875" style="69" bestFit="1" customWidth="1"/>
    <col min="4323" max="4323" width="13.42578125" style="69" bestFit="1" customWidth="1"/>
    <col min="4324" max="4574" width="9.140625" style="69"/>
    <col min="4575" max="4575" width="17" style="69" customWidth="1"/>
    <col min="4576" max="4576" width="40.5703125" style="69" customWidth="1"/>
    <col min="4577" max="4577" width="13.42578125" style="69" bestFit="1" customWidth="1"/>
    <col min="4578" max="4578" width="10.85546875" style="69" bestFit="1" customWidth="1"/>
    <col min="4579" max="4579" width="13.42578125" style="69" bestFit="1" customWidth="1"/>
    <col min="4580" max="4830" width="9.140625" style="69"/>
    <col min="4831" max="4831" width="17" style="69" customWidth="1"/>
    <col min="4832" max="4832" width="40.5703125" style="69" customWidth="1"/>
    <col min="4833" max="4833" width="13.42578125" style="69" bestFit="1" customWidth="1"/>
    <col min="4834" max="4834" width="10.85546875" style="69" bestFit="1" customWidth="1"/>
    <col min="4835" max="4835" width="13.42578125" style="69" bestFit="1" customWidth="1"/>
    <col min="4836" max="5086" width="9.140625" style="69"/>
    <col min="5087" max="5087" width="17" style="69" customWidth="1"/>
    <col min="5088" max="5088" width="40.5703125" style="69" customWidth="1"/>
    <col min="5089" max="5089" width="13.42578125" style="69" bestFit="1" customWidth="1"/>
    <col min="5090" max="5090" width="10.85546875" style="69" bestFit="1" customWidth="1"/>
    <col min="5091" max="5091" width="13.42578125" style="69" bestFit="1" customWidth="1"/>
    <col min="5092" max="5342" width="9.140625" style="69"/>
    <col min="5343" max="5343" width="17" style="69" customWidth="1"/>
    <col min="5344" max="5344" width="40.5703125" style="69" customWidth="1"/>
    <col min="5345" max="5345" width="13.42578125" style="69" bestFit="1" customWidth="1"/>
    <col min="5346" max="5346" width="10.85546875" style="69" bestFit="1" customWidth="1"/>
    <col min="5347" max="5347" width="13.42578125" style="69" bestFit="1" customWidth="1"/>
    <col min="5348" max="5598" width="9.140625" style="69"/>
    <col min="5599" max="5599" width="17" style="69" customWidth="1"/>
    <col min="5600" max="5600" width="40.5703125" style="69" customWidth="1"/>
    <col min="5601" max="5601" width="13.42578125" style="69" bestFit="1" customWidth="1"/>
    <col min="5602" max="5602" width="10.85546875" style="69" bestFit="1" customWidth="1"/>
    <col min="5603" max="5603" width="13.42578125" style="69" bestFit="1" customWidth="1"/>
    <col min="5604" max="5854" width="9.140625" style="69"/>
    <col min="5855" max="5855" width="17" style="69" customWidth="1"/>
    <col min="5856" max="5856" width="40.5703125" style="69" customWidth="1"/>
    <col min="5857" max="5857" width="13.42578125" style="69" bestFit="1" customWidth="1"/>
    <col min="5858" max="5858" width="10.85546875" style="69" bestFit="1" customWidth="1"/>
    <col min="5859" max="5859" width="13.42578125" style="69" bestFit="1" customWidth="1"/>
    <col min="5860" max="6110" width="9.140625" style="69"/>
    <col min="6111" max="6111" width="17" style="69" customWidth="1"/>
    <col min="6112" max="6112" width="40.5703125" style="69" customWidth="1"/>
    <col min="6113" max="6113" width="13.42578125" style="69" bestFit="1" customWidth="1"/>
    <col min="6114" max="6114" width="10.85546875" style="69" bestFit="1" customWidth="1"/>
    <col min="6115" max="6115" width="13.42578125" style="69" bestFit="1" customWidth="1"/>
    <col min="6116" max="6366" width="9.140625" style="69"/>
    <col min="6367" max="6367" width="17" style="69" customWidth="1"/>
    <col min="6368" max="6368" width="40.5703125" style="69" customWidth="1"/>
    <col min="6369" max="6369" width="13.42578125" style="69" bestFit="1" customWidth="1"/>
    <col min="6370" max="6370" width="10.85546875" style="69" bestFit="1" customWidth="1"/>
    <col min="6371" max="6371" width="13.42578125" style="69" bestFit="1" customWidth="1"/>
    <col min="6372" max="6622" width="9.140625" style="69"/>
    <col min="6623" max="6623" width="17" style="69" customWidth="1"/>
    <col min="6624" max="6624" width="40.5703125" style="69" customWidth="1"/>
    <col min="6625" max="6625" width="13.42578125" style="69" bestFit="1" customWidth="1"/>
    <col min="6626" max="6626" width="10.85546875" style="69" bestFit="1" customWidth="1"/>
    <col min="6627" max="6627" width="13.42578125" style="69" bestFit="1" customWidth="1"/>
    <col min="6628" max="6878" width="9.140625" style="69"/>
    <col min="6879" max="6879" width="17" style="69" customWidth="1"/>
    <col min="6880" max="6880" width="40.5703125" style="69" customWidth="1"/>
    <col min="6881" max="6881" width="13.42578125" style="69" bestFit="1" customWidth="1"/>
    <col min="6882" max="6882" width="10.85546875" style="69" bestFit="1" customWidth="1"/>
    <col min="6883" max="6883" width="13.42578125" style="69" bestFit="1" customWidth="1"/>
    <col min="6884" max="7134" width="9.140625" style="69"/>
    <col min="7135" max="7135" width="17" style="69" customWidth="1"/>
    <col min="7136" max="7136" width="40.5703125" style="69" customWidth="1"/>
    <col min="7137" max="7137" width="13.42578125" style="69" bestFit="1" customWidth="1"/>
    <col min="7138" max="7138" width="10.85546875" style="69" bestFit="1" customWidth="1"/>
    <col min="7139" max="7139" width="13.42578125" style="69" bestFit="1" customWidth="1"/>
    <col min="7140" max="7390" width="9.140625" style="69"/>
    <col min="7391" max="7391" width="17" style="69" customWidth="1"/>
    <col min="7392" max="7392" width="40.5703125" style="69" customWidth="1"/>
    <col min="7393" max="7393" width="13.42578125" style="69" bestFit="1" customWidth="1"/>
    <col min="7394" max="7394" width="10.85546875" style="69" bestFit="1" customWidth="1"/>
    <col min="7395" max="7395" width="13.42578125" style="69" bestFit="1" customWidth="1"/>
    <col min="7396" max="7646" width="9.140625" style="69"/>
    <col min="7647" max="7647" width="17" style="69" customWidth="1"/>
    <col min="7648" max="7648" width="40.5703125" style="69" customWidth="1"/>
    <col min="7649" max="7649" width="13.42578125" style="69" bestFit="1" customWidth="1"/>
    <col min="7650" max="7650" width="10.85546875" style="69" bestFit="1" customWidth="1"/>
    <col min="7651" max="7651" width="13.42578125" style="69" bestFit="1" customWidth="1"/>
    <col min="7652" max="7902" width="9.140625" style="69"/>
    <col min="7903" max="7903" width="17" style="69" customWidth="1"/>
    <col min="7904" max="7904" width="40.5703125" style="69" customWidth="1"/>
    <col min="7905" max="7905" width="13.42578125" style="69" bestFit="1" customWidth="1"/>
    <col min="7906" max="7906" width="10.85546875" style="69" bestFit="1" customWidth="1"/>
    <col min="7907" max="7907" width="13.42578125" style="69" bestFit="1" customWidth="1"/>
    <col min="7908" max="8158" width="9.140625" style="69"/>
    <col min="8159" max="8159" width="17" style="69" customWidth="1"/>
    <col min="8160" max="8160" width="40.5703125" style="69" customWidth="1"/>
    <col min="8161" max="8161" width="13.42578125" style="69" bestFit="1" customWidth="1"/>
    <col min="8162" max="8162" width="10.85546875" style="69" bestFit="1" customWidth="1"/>
    <col min="8163" max="8163" width="13.42578125" style="69" bestFit="1" customWidth="1"/>
    <col min="8164" max="8414" width="9.140625" style="69"/>
    <col min="8415" max="8415" width="17" style="69" customWidth="1"/>
    <col min="8416" max="8416" width="40.5703125" style="69" customWidth="1"/>
    <col min="8417" max="8417" width="13.42578125" style="69" bestFit="1" customWidth="1"/>
    <col min="8418" max="8418" width="10.85546875" style="69" bestFit="1" customWidth="1"/>
    <col min="8419" max="8419" width="13.42578125" style="69" bestFit="1" customWidth="1"/>
    <col min="8420" max="8670" width="9.140625" style="69"/>
    <col min="8671" max="8671" width="17" style="69" customWidth="1"/>
    <col min="8672" max="8672" width="40.5703125" style="69" customWidth="1"/>
    <col min="8673" max="8673" width="13.42578125" style="69" bestFit="1" customWidth="1"/>
    <col min="8674" max="8674" width="10.85546875" style="69" bestFit="1" customWidth="1"/>
    <col min="8675" max="8675" width="13.42578125" style="69" bestFit="1" customWidth="1"/>
    <col min="8676" max="8926" width="9.140625" style="69"/>
    <col min="8927" max="8927" width="17" style="69" customWidth="1"/>
    <col min="8928" max="8928" width="40.5703125" style="69" customWidth="1"/>
    <col min="8929" max="8929" width="13.42578125" style="69" bestFit="1" customWidth="1"/>
    <col min="8930" max="8930" width="10.85546875" style="69" bestFit="1" customWidth="1"/>
    <col min="8931" max="8931" width="13.42578125" style="69" bestFit="1" customWidth="1"/>
    <col min="8932" max="9182" width="9.140625" style="69"/>
    <col min="9183" max="9183" width="17" style="69" customWidth="1"/>
    <col min="9184" max="9184" width="40.5703125" style="69" customWidth="1"/>
    <col min="9185" max="9185" width="13.42578125" style="69" bestFit="1" customWidth="1"/>
    <col min="9186" max="9186" width="10.85546875" style="69" bestFit="1" customWidth="1"/>
    <col min="9187" max="9187" width="13.42578125" style="69" bestFit="1" customWidth="1"/>
    <col min="9188" max="9438" width="9.140625" style="69"/>
    <col min="9439" max="9439" width="17" style="69" customWidth="1"/>
    <col min="9440" max="9440" width="40.5703125" style="69" customWidth="1"/>
    <col min="9441" max="9441" width="13.42578125" style="69" bestFit="1" customWidth="1"/>
    <col min="9442" max="9442" width="10.85546875" style="69" bestFit="1" customWidth="1"/>
    <col min="9443" max="9443" width="13.42578125" style="69" bestFit="1" customWidth="1"/>
    <col min="9444" max="9694" width="9.140625" style="69"/>
    <col min="9695" max="9695" width="17" style="69" customWidth="1"/>
    <col min="9696" max="9696" width="40.5703125" style="69" customWidth="1"/>
    <col min="9697" max="9697" width="13.42578125" style="69" bestFit="1" customWidth="1"/>
    <col min="9698" max="9698" width="10.85546875" style="69" bestFit="1" customWidth="1"/>
    <col min="9699" max="9699" width="13.42578125" style="69" bestFit="1" customWidth="1"/>
    <col min="9700" max="9950" width="9.140625" style="69"/>
    <col min="9951" max="9951" width="17" style="69" customWidth="1"/>
    <col min="9952" max="9952" width="40.5703125" style="69" customWidth="1"/>
    <col min="9953" max="9953" width="13.42578125" style="69" bestFit="1" customWidth="1"/>
    <col min="9954" max="9954" width="10.85546875" style="69" bestFit="1" customWidth="1"/>
    <col min="9955" max="9955" width="13.42578125" style="69" bestFit="1" customWidth="1"/>
    <col min="9956" max="10206" width="9.140625" style="69"/>
    <col min="10207" max="10207" width="17" style="69" customWidth="1"/>
    <col min="10208" max="10208" width="40.5703125" style="69" customWidth="1"/>
    <col min="10209" max="10209" width="13.42578125" style="69" bestFit="1" customWidth="1"/>
    <col min="10210" max="10210" width="10.85546875" style="69" bestFit="1" customWidth="1"/>
    <col min="10211" max="10211" width="13.42578125" style="69" bestFit="1" customWidth="1"/>
    <col min="10212" max="10462" width="9.140625" style="69"/>
    <col min="10463" max="10463" width="17" style="69" customWidth="1"/>
    <col min="10464" max="10464" width="40.5703125" style="69" customWidth="1"/>
    <col min="10465" max="10465" width="13.42578125" style="69" bestFit="1" customWidth="1"/>
    <col min="10466" max="10466" width="10.85546875" style="69" bestFit="1" customWidth="1"/>
    <col min="10467" max="10467" width="13.42578125" style="69" bestFit="1" customWidth="1"/>
    <col min="10468" max="10718" width="9.140625" style="69"/>
    <col min="10719" max="10719" width="17" style="69" customWidth="1"/>
    <col min="10720" max="10720" width="40.5703125" style="69" customWidth="1"/>
    <col min="10721" max="10721" width="13.42578125" style="69" bestFit="1" customWidth="1"/>
    <col min="10722" max="10722" width="10.85546875" style="69" bestFit="1" customWidth="1"/>
    <col min="10723" max="10723" width="13.42578125" style="69" bestFit="1" customWidth="1"/>
    <col min="10724" max="10974" width="9.140625" style="69"/>
    <col min="10975" max="10975" width="17" style="69" customWidth="1"/>
    <col min="10976" max="10976" width="40.5703125" style="69" customWidth="1"/>
    <col min="10977" max="10977" width="13.42578125" style="69" bestFit="1" customWidth="1"/>
    <col min="10978" max="10978" width="10.85546875" style="69" bestFit="1" customWidth="1"/>
    <col min="10979" max="10979" width="13.42578125" style="69" bestFit="1" customWidth="1"/>
    <col min="10980" max="11230" width="9.140625" style="69"/>
    <col min="11231" max="11231" width="17" style="69" customWidth="1"/>
    <col min="11232" max="11232" width="40.5703125" style="69" customWidth="1"/>
    <col min="11233" max="11233" width="13.42578125" style="69" bestFit="1" customWidth="1"/>
    <col min="11234" max="11234" width="10.85546875" style="69" bestFit="1" customWidth="1"/>
    <col min="11235" max="11235" width="13.42578125" style="69" bestFit="1" customWidth="1"/>
    <col min="11236" max="11486" width="9.140625" style="69"/>
    <col min="11487" max="11487" width="17" style="69" customWidth="1"/>
    <col min="11488" max="11488" width="40.5703125" style="69" customWidth="1"/>
    <col min="11489" max="11489" width="13.42578125" style="69" bestFit="1" customWidth="1"/>
    <col min="11490" max="11490" width="10.85546875" style="69" bestFit="1" customWidth="1"/>
    <col min="11491" max="11491" width="13.42578125" style="69" bestFit="1" customWidth="1"/>
    <col min="11492" max="11742" width="9.140625" style="69"/>
    <col min="11743" max="11743" width="17" style="69" customWidth="1"/>
    <col min="11744" max="11744" width="40.5703125" style="69" customWidth="1"/>
    <col min="11745" max="11745" width="13.42578125" style="69" bestFit="1" customWidth="1"/>
    <col min="11746" max="11746" width="10.85546875" style="69" bestFit="1" customWidth="1"/>
    <col min="11747" max="11747" width="13.42578125" style="69" bestFit="1" customWidth="1"/>
    <col min="11748" max="11998" width="9.140625" style="69"/>
    <col min="11999" max="11999" width="17" style="69" customWidth="1"/>
    <col min="12000" max="12000" width="40.5703125" style="69" customWidth="1"/>
    <col min="12001" max="12001" width="13.42578125" style="69" bestFit="1" customWidth="1"/>
    <col min="12002" max="12002" width="10.85546875" style="69" bestFit="1" customWidth="1"/>
    <col min="12003" max="12003" width="13.42578125" style="69" bestFit="1" customWidth="1"/>
    <col min="12004" max="12254" width="9.140625" style="69"/>
    <col min="12255" max="12255" width="17" style="69" customWidth="1"/>
    <col min="12256" max="12256" width="40.5703125" style="69" customWidth="1"/>
    <col min="12257" max="12257" width="13.42578125" style="69" bestFit="1" customWidth="1"/>
    <col min="12258" max="12258" width="10.85546875" style="69" bestFit="1" customWidth="1"/>
    <col min="12259" max="12259" width="13.42578125" style="69" bestFit="1" customWidth="1"/>
    <col min="12260" max="12510" width="9.140625" style="69"/>
    <col min="12511" max="12511" width="17" style="69" customWidth="1"/>
    <col min="12512" max="12512" width="40.5703125" style="69" customWidth="1"/>
    <col min="12513" max="12513" width="13.42578125" style="69" bestFit="1" customWidth="1"/>
    <col min="12514" max="12514" width="10.85546875" style="69" bestFit="1" customWidth="1"/>
    <col min="12515" max="12515" width="13.42578125" style="69" bestFit="1" customWidth="1"/>
    <col min="12516" max="12766" width="9.140625" style="69"/>
    <col min="12767" max="12767" width="17" style="69" customWidth="1"/>
    <col min="12768" max="12768" width="40.5703125" style="69" customWidth="1"/>
    <col min="12769" max="12769" width="13.42578125" style="69" bestFit="1" customWidth="1"/>
    <col min="12770" max="12770" width="10.85546875" style="69" bestFit="1" customWidth="1"/>
    <col min="12771" max="12771" width="13.42578125" style="69" bestFit="1" customWidth="1"/>
    <col min="12772" max="13022" width="9.140625" style="69"/>
    <col min="13023" max="13023" width="17" style="69" customWidth="1"/>
    <col min="13024" max="13024" width="40.5703125" style="69" customWidth="1"/>
    <col min="13025" max="13025" width="13.42578125" style="69" bestFit="1" customWidth="1"/>
    <col min="13026" max="13026" width="10.85546875" style="69" bestFit="1" customWidth="1"/>
    <col min="13027" max="13027" width="13.42578125" style="69" bestFit="1" customWidth="1"/>
    <col min="13028" max="13278" width="9.140625" style="69"/>
    <col min="13279" max="13279" width="17" style="69" customWidth="1"/>
    <col min="13280" max="13280" width="40.5703125" style="69" customWidth="1"/>
    <col min="13281" max="13281" width="13.42578125" style="69" bestFit="1" customWidth="1"/>
    <col min="13282" max="13282" width="10.85546875" style="69" bestFit="1" customWidth="1"/>
    <col min="13283" max="13283" width="13.42578125" style="69" bestFit="1" customWidth="1"/>
    <col min="13284" max="13534" width="9.140625" style="69"/>
    <col min="13535" max="13535" width="17" style="69" customWidth="1"/>
    <col min="13536" max="13536" width="40.5703125" style="69" customWidth="1"/>
    <col min="13537" max="13537" width="13.42578125" style="69" bestFit="1" customWidth="1"/>
    <col min="13538" max="13538" width="10.85546875" style="69" bestFit="1" customWidth="1"/>
    <col min="13539" max="13539" width="13.42578125" style="69" bestFit="1" customWidth="1"/>
    <col min="13540" max="13790" width="9.140625" style="69"/>
    <col min="13791" max="13791" width="17" style="69" customWidth="1"/>
    <col min="13792" max="13792" width="40.5703125" style="69" customWidth="1"/>
    <col min="13793" max="13793" width="13.42578125" style="69" bestFit="1" customWidth="1"/>
    <col min="13794" max="13794" width="10.85546875" style="69" bestFit="1" customWidth="1"/>
    <col min="13795" max="13795" width="13.42578125" style="69" bestFit="1" customWidth="1"/>
    <col min="13796" max="14046" width="9.140625" style="69"/>
    <col min="14047" max="14047" width="17" style="69" customWidth="1"/>
    <col min="14048" max="14048" width="40.5703125" style="69" customWidth="1"/>
    <col min="14049" max="14049" width="13.42578125" style="69" bestFit="1" customWidth="1"/>
    <col min="14050" max="14050" width="10.85546875" style="69" bestFit="1" customWidth="1"/>
    <col min="14051" max="14051" width="13.42578125" style="69" bestFit="1" customWidth="1"/>
    <col min="14052" max="14302" width="9.140625" style="69"/>
    <col min="14303" max="14303" width="17" style="69" customWidth="1"/>
    <col min="14304" max="14304" width="40.5703125" style="69" customWidth="1"/>
    <col min="14305" max="14305" width="13.42578125" style="69" bestFit="1" customWidth="1"/>
    <col min="14306" max="14306" width="10.85546875" style="69" bestFit="1" customWidth="1"/>
    <col min="14307" max="14307" width="13.42578125" style="69" bestFit="1" customWidth="1"/>
    <col min="14308" max="14558" width="9.140625" style="69"/>
    <col min="14559" max="14559" width="17" style="69" customWidth="1"/>
    <col min="14560" max="14560" width="40.5703125" style="69" customWidth="1"/>
    <col min="14561" max="14561" width="13.42578125" style="69" bestFit="1" customWidth="1"/>
    <col min="14562" max="14562" width="10.85546875" style="69" bestFit="1" customWidth="1"/>
    <col min="14563" max="14563" width="13.42578125" style="69" bestFit="1" customWidth="1"/>
    <col min="14564" max="14814" width="9.140625" style="69"/>
    <col min="14815" max="14815" width="17" style="69" customWidth="1"/>
    <col min="14816" max="14816" width="40.5703125" style="69" customWidth="1"/>
    <col min="14817" max="14817" width="13.42578125" style="69" bestFit="1" customWidth="1"/>
    <col min="14818" max="14818" width="10.85546875" style="69" bestFit="1" customWidth="1"/>
    <col min="14819" max="14819" width="13.42578125" style="69" bestFit="1" customWidth="1"/>
    <col min="14820" max="15070" width="9.140625" style="69"/>
    <col min="15071" max="15071" width="17" style="69" customWidth="1"/>
    <col min="15072" max="15072" width="40.5703125" style="69" customWidth="1"/>
    <col min="15073" max="15073" width="13.42578125" style="69" bestFit="1" customWidth="1"/>
    <col min="15074" max="15074" width="10.85546875" style="69" bestFit="1" customWidth="1"/>
    <col min="15075" max="15075" width="13.42578125" style="69" bestFit="1" customWidth="1"/>
    <col min="15076" max="15326" width="9.140625" style="69"/>
    <col min="15327" max="15327" width="17" style="69" customWidth="1"/>
    <col min="15328" max="15328" width="40.5703125" style="69" customWidth="1"/>
    <col min="15329" max="15329" width="13.42578125" style="69" bestFit="1" customWidth="1"/>
    <col min="15330" max="15330" width="10.85546875" style="69" bestFit="1" customWidth="1"/>
    <col min="15331" max="15331" width="13.42578125" style="69" bestFit="1" customWidth="1"/>
    <col min="15332" max="15582" width="9.140625" style="69"/>
    <col min="15583" max="15583" width="17" style="69" customWidth="1"/>
    <col min="15584" max="15584" width="40.5703125" style="69" customWidth="1"/>
    <col min="15585" max="15585" width="13.42578125" style="69" bestFit="1" customWidth="1"/>
    <col min="15586" max="15586" width="10.85546875" style="69" bestFit="1" customWidth="1"/>
    <col min="15587" max="15587" width="13.42578125" style="69" bestFit="1" customWidth="1"/>
    <col min="15588" max="15838" width="9.140625" style="69"/>
    <col min="15839" max="15839" width="17" style="69" customWidth="1"/>
    <col min="15840" max="15840" width="40.5703125" style="69" customWidth="1"/>
    <col min="15841" max="15841" width="13.42578125" style="69" bestFit="1" customWidth="1"/>
    <col min="15842" max="15842" width="10.85546875" style="69" bestFit="1" customWidth="1"/>
    <col min="15843" max="15843" width="13.42578125" style="69" bestFit="1" customWidth="1"/>
    <col min="15844" max="16094" width="9.140625" style="69"/>
    <col min="16095" max="16095" width="17" style="69" customWidth="1"/>
    <col min="16096" max="16096" width="40.5703125" style="69" customWidth="1"/>
    <col min="16097" max="16097" width="13.42578125" style="69" bestFit="1" customWidth="1"/>
    <col min="16098" max="16098" width="10.85546875" style="69" bestFit="1" customWidth="1"/>
    <col min="16099" max="16099" width="13.42578125" style="69" bestFit="1" customWidth="1"/>
    <col min="16100" max="16384" width="9.140625" style="69"/>
  </cols>
  <sheetData>
    <row r="1" spans="1:5" ht="29.25" customHeight="1" x14ac:dyDescent="0.25">
      <c r="A1" s="70" t="s">
        <v>171</v>
      </c>
      <c r="B1" s="71" t="s">
        <v>172</v>
      </c>
      <c r="C1" s="71" t="s">
        <v>173</v>
      </c>
      <c r="D1" s="72" t="s">
        <v>174</v>
      </c>
      <c r="E1" s="73" t="s">
        <v>175</v>
      </c>
    </row>
    <row r="2" spans="1:5" ht="29.25" customHeight="1" x14ac:dyDescent="0.25">
      <c r="A2" s="74" t="s">
        <v>176</v>
      </c>
      <c r="B2" s="75" t="s">
        <v>177</v>
      </c>
      <c r="C2" s="76">
        <v>3651565</v>
      </c>
      <c r="D2" s="77">
        <f t="shared" ref="D2:D65" si="0">VLOOKUP(A2,T_IIaloc1314,3,0)</f>
        <v>784788</v>
      </c>
      <c r="E2" s="78">
        <v>0</v>
      </c>
    </row>
    <row r="3" spans="1:5" ht="29.25" customHeight="1" x14ac:dyDescent="0.25">
      <c r="A3" s="79" t="s">
        <v>178</v>
      </c>
      <c r="B3" s="75" t="s">
        <v>179</v>
      </c>
      <c r="C3" s="76">
        <v>147578</v>
      </c>
      <c r="D3" s="77">
        <f t="shared" si="0"/>
        <v>10031</v>
      </c>
      <c r="E3" s="78">
        <v>0</v>
      </c>
    </row>
    <row r="4" spans="1:5" ht="29.25" customHeight="1" x14ac:dyDescent="0.25">
      <c r="A4" s="79" t="s">
        <v>180</v>
      </c>
      <c r="B4" s="75" t="s">
        <v>181</v>
      </c>
      <c r="C4" s="76">
        <v>126744</v>
      </c>
      <c r="D4" s="77">
        <f t="shared" si="0"/>
        <v>8380</v>
      </c>
      <c r="E4" s="78">
        <v>0</v>
      </c>
    </row>
    <row r="5" spans="1:5" ht="29.25" customHeight="1" x14ac:dyDescent="0.25">
      <c r="A5" s="79" t="s">
        <v>182</v>
      </c>
      <c r="B5" s="75" t="s">
        <v>183</v>
      </c>
      <c r="C5" s="76">
        <v>148058</v>
      </c>
      <c r="D5" s="77">
        <f t="shared" si="0"/>
        <v>8996</v>
      </c>
      <c r="E5" s="78">
        <v>0</v>
      </c>
    </row>
    <row r="6" spans="1:5" ht="29.25" customHeight="1" x14ac:dyDescent="0.25">
      <c r="A6" s="79" t="s">
        <v>184</v>
      </c>
      <c r="B6" s="75" t="s">
        <v>185</v>
      </c>
      <c r="C6" s="76">
        <v>203046</v>
      </c>
      <c r="D6" s="77">
        <f t="shared" si="0"/>
        <v>9199</v>
      </c>
      <c r="E6" s="78">
        <v>0</v>
      </c>
    </row>
    <row r="7" spans="1:5" ht="29.25" customHeight="1" x14ac:dyDescent="0.25">
      <c r="A7" s="79" t="s">
        <v>186</v>
      </c>
      <c r="B7" s="75" t="s">
        <v>187</v>
      </c>
      <c r="C7" s="76">
        <v>269730</v>
      </c>
      <c r="D7" s="77">
        <f t="shared" si="0"/>
        <v>8505</v>
      </c>
      <c r="E7" s="78">
        <v>0</v>
      </c>
    </row>
    <row r="8" spans="1:5" ht="29.25" customHeight="1" x14ac:dyDescent="0.25">
      <c r="A8" s="79" t="s">
        <v>188</v>
      </c>
      <c r="B8" s="75" t="s">
        <v>189</v>
      </c>
      <c r="C8" s="76">
        <v>161048</v>
      </c>
      <c r="D8" s="77">
        <f t="shared" si="0"/>
        <v>5565</v>
      </c>
      <c r="E8" s="78">
        <v>0</v>
      </c>
    </row>
    <row r="9" spans="1:5" ht="29.25" customHeight="1" x14ac:dyDescent="0.25">
      <c r="A9" s="79" t="s">
        <v>190</v>
      </c>
      <c r="B9" s="75" t="s">
        <v>191</v>
      </c>
      <c r="C9" s="76">
        <v>157215</v>
      </c>
      <c r="D9" s="77">
        <f t="shared" si="0"/>
        <v>7954</v>
      </c>
      <c r="E9" s="78">
        <v>0</v>
      </c>
    </row>
    <row r="10" spans="1:5" ht="29.25" customHeight="1" x14ac:dyDescent="0.25">
      <c r="A10" s="79" t="s">
        <v>192</v>
      </c>
      <c r="B10" s="75" t="s">
        <v>193</v>
      </c>
      <c r="C10" s="76">
        <v>79406</v>
      </c>
      <c r="D10" s="77">
        <f t="shared" si="0"/>
        <v>3761</v>
      </c>
      <c r="E10" s="78">
        <v>0</v>
      </c>
    </row>
    <row r="11" spans="1:5" ht="29.25" customHeight="1" x14ac:dyDescent="0.25">
      <c r="A11" s="79" t="s">
        <v>194</v>
      </c>
      <c r="B11" s="75" t="s">
        <v>195</v>
      </c>
      <c r="C11" s="76">
        <v>76356</v>
      </c>
      <c r="D11" s="77">
        <f t="shared" si="0"/>
        <v>2917</v>
      </c>
      <c r="E11" s="78">
        <v>0</v>
      </c>
    </row>
    <row r="12" spans="1:5" ht="29.25" customHeight="1" x14ac:dyDescent="0.25">
      <c r="A12" s="79" t="s">
        <v>196</v>
      </c>
      <c r="B12" s="75" t="s">
        <v>197</v>
      </c>
      <c r="C12" s="76">
        <v>107989</v>
      </c>
      <c r="D12" s="77">
        <f t="shared" si="0"/>
        <v>66176</v>
      </c>
      <c r="E12" s="78">
        <v>0</v>
      </c>
    </row>
    <row r="13" spans="1:5" ht="29.25" customHeight="1" x14ac:dyDescent="0.25">
      <c r="A13" s="79" t="s">
        <v>198</v>
      </c>
      <c r="B13" s="75" t="s">
        <v>199</v>
      </c>
      <c r="C13" s="76">
        <v>236946</v>
      </c>
      <c r="D13" s="77">
        <f t="shared" si="0"/>
        <v>104771</v>
      </c>
      <c r="E13" s="78">
        <v>0</v>
      </c>
    </row>
    <row r="14" spans="1:5" ht="29.25" customHeight="1" x14ac:dyDescent="0.25">
      <c r="A14" s="79" t="s">
        <v>200</v>
      </c>
      <c r="B14" s="75" t="s">
        <v>201</v>
      </c>
      <c r="C14" s="76">
        <v>237888</v>
      </c>
      <c r="D14" s="77">
        <f t="shared" si="0"/>
        <v>94142</v>
      </c>
      <c r="E14" s="78">
        <v>0</v>
      </c>
    </row>
    <row r="15" spans="1:5" ht="29.25" customHeight="1" x14ac:dyDescent="0.25">
      <c r="A15" s="79" t="s">
        <v>202</v>
      </c>
      <c r="B15" s="75" t="s">
        <v>203</v>
      </c>
      <c r="C15" s="76">
        <v>653014</v>
      </c>
      <c r="D15" s="77">
        <f t="shared" si="0"/>
        <v>151773</v>
      </c>
      <c r="E15" s="78">
        <v>0</v>
      </c>
    </row>
    <row r="16" spans="1:5" ht="29.25" customHeight="1" x14ac:dyDescent="0.25">
      <c r="A16" s="79" t="s">
        <v>204</v>
      </c>
      <c r="B16" s="75" t="s">
        <v>205</v>
      </c>
      <c r="C16" s="76">
        <v>487794</v>
      </c>
      <c r="D16" s="77">
        <f t="shared" si="0"/>
        <v>158762</v>
      </c>
      <c r="E16" s="78">
        <v>0</v>
      </c>
    </row>
    <row r="17" spans="1:5" ht="29.25" customHeight="1" x14ac:dyDescent="0.25">
      <c r="A17" s="79" t="s">
        <v>206</v>
      </c>
      <c r="B17" s="75" t="s">
        <v>207</v>
      </c>
      <c r="C17" s="76">
        <v>31132</v>
      </c>
      <c r="D17" s="77">
        <f t="shared" si="0"/>
        <v>11625</v>
      </c>
      <c r="E17" s="78">
        <v>0</v>
      </c>
    </row>
    <row r="18" spans="1:5" ht="29.25" customHeight="1" x14ac:dyDescent="0.25">
      <c r="A18" s="79" t="s">
        <v>208</v>
      </c>
      <c r="B18" s="75" t="s">
        <v>209</v>
      </c>
      <c r="C18" s="76">
        <v>317639</v>
      </c>
      <c r="D18" s="77" t="e">
        <f t="shared" si="0"/>
        <v>#N/A</v>
      </c>
      <c r="E18" s="78">
        <v>0</v>
      </c>
    </row>
    <row r="19" spans="1:5" ht="29.25" customHeight="1" x14ac:dyDescent="0.25">
      <c r="A19" s="79" t="s">
        <v>210</v>
      </c>
      <c r="B19" s="75" t="s">
        <v>211</v>
      </c>
      <c r="C19" s="76">
        <v>58399</v>
      </c>
      <c r="D19" s="77">
        <f t="shared" si="0"/>
        <v>10552</v>
      </c>
      <c r="E19" s="78">
        <v>0</v>
      </c>
    </row>
    <row r="20" spans="1:5" ht="29.25" customHeight="1" x14ac:dyDescent="0.25">
      <c r="A20" s="79" t="s">
        <v>212</v>
      </c>
      <c r="B20" s="75" t="s">
        <v>213</v>
      </c>
      <c r="C20" s="76">
        <v>253328</v>
      </c>
      <c r="D20" s="77">
        <f t="shared" si="0"/>
        <v>126864</v>
      </c>
      <c r="E20" s="78">
        <v>0</v>
      </c>
    </row>
    <row r="21" spans="1:5" ht="29.25" customHeight="1" x14ac:dyDescent="0.25">
      <c r="A21" s="79" t="s">
        <v>214</v>
      </c>
      <c r="B21" s="75" t="s">
        <v>215</v>
      </c>
      <c r="C21" s="76">
        <v>69867</v>
      </c>
      <c r="D21" s="77">
        <f t="shared" si="0"/>
        <v>22454</v>
      </c>
      <c r="E21" s="78">
        <v>0</v>
      </c>
    </row>
    <row r="22" spans="1:5" ht="29.25" customHeight="1" x14ac:dyDescent="0.25">
      <c r="A22" s="79" t="s">
        <v>216</v>
      </c>
      <c r="B22" s="75" t="s">
        <v>217</v>
      </c>
      <c r="C22" s="76">
        <v>401837</v>
      </c>
      <c r="D22" s="77">
        <f t="shared" si="0"/>
        <v>86693</v>
      </c>
      <c r="E22" s="78">
        <v>0</v>
      </c>
    </row>
    <row r="23" spans="1:5" ht="29.25" customHeight="1" x14ac:dyDescent="0.25">
      <c r="A23" s="79" t="s">
        <v>218</v>
      </c>
      <c r="B23" s="75" t="s">
        <v>219</v>
      </c>
      <c r="C23" s="76">
        <v>71279</v>
      </c>
      <c r="D23" s="77">
        <f t="shared" si="0"/>
        <v>35978</v>
      </c>
      <c r="E23" s="78">
        <v>0</v>
      </c>
    </row>
    <row r="24" spans="1:5" ht="29.25" customHeight="1" x14ac:dyDescent="0.25">
      <c r="A24" s="79" t="s">
        <v>220</v>
      </c>
      <c r="B24" s="75" t="s">
        <v>221</v>
      </c>
      <c r="C24" s="76">
        <v>110948</v>
      </c>
      <c r="D24" s="77">
        <f t="shared" si="0"/>
        <v>23313</v>
      </c>
      <c r="E24" s="78">
        <v>0</v>
      </c>
    </row>
    <row r="25" spans="1:5" ht="29.25" customHeight="1" x14ac:dyDescent="0.25">
      <c r="A25" s="79" t="s">
        <v>222</v>
      </c>
      <c r="B25" s="75" t="s">
        <v>223</v>
      </c>
      <c r="C25" s="76">
        <v>140381</v>
      </c>
      <c r="D25" s="77">
        <f t="shared" si="0"/>
        <v>45022</v>
      </c>
      <c r="E25" s="78">
        <v>0</v>
      </c>
    </row>
    <row r="26" spans="1:5" ht="29.25" customHeight="1" x14ac:dyDescent="0.25">
      <c r="A26" s="79" t="s">
        <v>224</v>
      </c>
      <c r="B26" s="75" t="s">
        <v>225</v>
      </c>
      <c r="C26" s="76">
        <v>171078</v>
      </c>
      <c r="D26" s="77">
        <f t="shared" si="0"/>
        <v>29709</v>
      </c>
      <c r="E26" s="78">
        <v>0</v>
      </c>
    </row>
    <row r="27" spans="1:5" ht="29.25" customHeight="1" x14ac:dyDescent="0.25">
      <c r="A27" s="79" t="s">
        <v>226</v>
      </c>
      <c r="B27" s="75" t="s">
        <v>227</v>
      </c>
      <c r="C27" s="76">
        <v>81485</v>
      </c>
      <c r="D27" s="77">
        <f t="shared" si="0"/>
        <v>11097</v>
      </c>
      <c r="E27" s="78">
        <v>0</v>
      </c>
    </row>
    <row r="28" spans="1:5" ht="29.25" customHeight="1" x14ac:dyDescent="0.25">
      <c r="A28" s="79" t="s">
        <v>228</v>
      </c>
      <c r="B28" s="75" t="s">
        <v>229</v>
      </c>
      <c r="C28" s="76">
        <v>132984</v>
      </c>
      <c r="D28" s="77">
        <f t="shared" si="0"/>
        <v>39279</v>
      </c>
      <c r="E28" s="78">
        <v>0</v>
      </c>
    </row>
    <row r="29" spans="1:5" ht="29.25" customHeight="1" x14ac:dyDescent="0.25">
      <c r="A29" s="79" t="s">
        <v>230</v>
      </c>
      <c r="B29" s="75" t="s">
        <v>231</v>
      </c>
      <c r="C29" s="76">
        <v>317535</v>
      </c>
      <c r="D29" s="77">
        <f t="shared" si="0"/>
        <v>54888</v>
      </c>
      <c r="E29" s="78">
        <v>0</v>
      </c>
    </row>
    <row r="30" spans="1:5" ht="29.25" customHeight="1" x14ac:dyDescent="0.25">
      <c r="A30" s="79" t="s">
        <v>232</v>
      </c>
      <c r="B30" s="75" t="s">
        <v>233</v>
      </c>
      <c r="C30" s="76">
        <v>52514</v>
      </c>
      <c r="D30" s="77">
        <f t="shared" si="0"/>
        <v>13355</v>
      </c>
      <c r="E30" s="78">
        <v>0</v>
      </c>
    </row>
    <row r="31" spans="1:5" ht="29.25" customHeight="1" x14ac:dyDescent="0.25">
      <c r="A31" s="79" t="s">
        <v>234</v>
      </c>
      <c r="B31" s="75" t="s">
        <v>235</v>
      </c>
      <c r="C31" s="76">
        <v>210520</v>
      </c>
      <c r="D31" s="77">
        <f t="shared" si="0"/>
        <v>71722</v>
      </c>
      <c r="E31" s="78">
        <v>0</v>
      </c>
    </row>
    <row r="32" spans="1:5" ht="29.25" customHeight="1" x14ac:dyDescent="0.25">
      <c r="A32" s="79" t="s">
        <v>236</v>
      </c>
      <c r="B32" s="75" t="s">
        <v>237</v>
      </c>
      <c r="C32" s="76">
        <v>84147</v>
      </c>
      <c r="D32" s="77">
        <f t="shared" si="0"/>
        <v>28106</v>
      </c>
      <c r="E32" s="78">
        <v>0</v>
      </c>
    </row>
    <row r="33" spans="1:5" ht="29.25" customHeight="1" x14ac:dyDescent="0.25">
      <c r="A33" s="79" t="s">
        <v>238</v>
      </c>
      <c r="B33" s="75" t="s">
        <v>239</v>
      </c>
      <c r="C33" s="76">
        <v>316176</v>
      </c>
      <c r="D33" s="77">
        <f t="shared" si="0"/>
        <v>83314</v>
      </c>
      <c r="E33" s="78">
        <v>0</v>
      </c>
    </row>
    <row r="34" spans="1:5" ht="29.25" customHeight="1" x14ac:dyDescent="0.25">
      <c r="A34" s="79" t="s">
        <v>240</v>
      </c>
      <c r="B34" s="75" t="s">
        <v>241</v>
      </c>
      <c r="C34" s="76">
        <v>224262</v>
      </c>
      <c r="D34" s="77">
        <f t="shared" si="0"/>
        <v>73710</v>
      </c>
      <c r="E34" s="78">
        <v>0</v>
      </c>
    </row>
    <row r="35" spans="1:5" ht="29.25" customHeight="1" x14ac:dyDescent="0.25">
      <c r="A35" s="79" t="s">
        <v>242</v>
      </c>
      <c r="B35" s="75" t="s">
        <v>243</v>
      </c>
      <c r="C35" s="76">
        <v>187735</v>
      </c>
      <c r="D35" s="77">
        <f t="shared" si="0"/>
        <v>78255</v>
      </c>
      <c r="E35" s="78">
        <v>0</v>
      </c>
    </row>
    <row r="36" spans="1:5" ht="29.25" customHeight="1" x14ac:dyDescent="0.25">
      <c r="A36" s="79" t="s">
        <v>244</v>
      </c>
      <c r="B36" s="75" t="s">
        <v>245</v>
      </c>
      <c r="C36" s="76">
        <v>3107885</v>
      </c>
      <c r="D36" s="77">
        <f t="shared" si="0"/>
        <v>522626</v>
      </c>
      <c r="E36" s="78">
        <v>0</v>
      </c>
    </row>
    <row r="37" spans="1:5" ht="29.25" customHeight="1" x14ac:dyDescent="0.25">
      <c r="A37" s="79" t="s">
        <v>246</v>
      </c>
      <c r="B37" s="75" t="s">
        <v>247</v>
      </c>
      <c r="C37" s="76">
        <v>225354</v>
      </c>
      <c r="D37" s="77">
        <f t="shared" si="0"/>
        <v>68879</v>
      </c>
      <c r="E37" s="78">
        <v>0</v>
      </c>
    </row>
    <row r="38" spans="1:5" ht="29.25" customHeight="1" x14ac:dyDescent="0.25">
      <c r="A38" s="79" t="s">
        <v>248</v>
      </c>
      <c r="B38" s="75" t="s">
        <v>249</v>
      </c>
      <c r="C38" s="76">
        <v>393203</v>
      </c>
      <c r="D38" s="77">
        <f t="shared" si="0"/>
        <v>81672</v>
      </c>
      <c r="E38" s="78">
        <v>0</v>
      </c>
    </row>
    <row r="39" spans="1:5" ht="29.25" customHeight="1" x14ac:dyDescent="0.25">
      <c r="A39" s="79" t="s">
        <v>250</v>
      </c>
      <c r="B39" s="75" t="s">
        <v>251</v>
      </c>
      <c r="C39" s="76">
        <v>355999</v>
      </c>
      <c r="D39" s="77">
        <f t="shared" si="0"/>
        <v>49272</v>
      </c>
      <c r="E39" s="78">
        <v>0</v>
      </c>
    </row>
    <row r="40" spans="1:5" ht="29.25" customHeight="1" x14ac:dyDescent="0.25">
      <c r="A40" s="79" t="s">
        <v>252</v>
      </c>
      <c r="B40" s="75" t="s">
        <v>253</v>
      </c>
      <c r="C40" s="76">
        <v>243793</v>
      </c>
      <c r="D40" s="77">
        <f t="shared" si="0"/>
        <v>93199</v>
      </c>
      <c r="E40" s="78">
        <v>0</v>
      </c>
    </row>
    <row r="41" spans="1:5" ht="29.25" customHeight="1" x14ac:dyDescent="0.25">
      <c r="A41" s="79" t="s">
        <v>254</v>
      </c>
      <c r="B41" s="75" t="s">
        <v>255</v>
      </c>
      <c r="C41" s="76">
        <v>228011</v>
      </c>
      <c r="D41" s="77">
        <f t="shared" si="0"/>
        <v>63224</v>
      </c>
      <c r="E41" s="78">
        <v>0</v>
      </c>
    </row>
    <row r="42" spans="1:5" ht="29.25" customHeight="1" x14ac:dyDescent="0.25">
      <c r="A42" s="79" t="s">
        <v>256</v>
      </c>
      <c r="B42" s="75" t="s">
        <v>257</v>
      </c>
      <c r="C42" s="76">
        <v>443882</v>
      </c>
      <c r="D42" s="77">
        <f t="shared" si="0"/>
        <v>102207</v>
      </c>
      <c r="E42" s="78">
        <v>0</v>
      </c>
    </row>
    <row r="43" spans="1:5" ht="29.25" customHeight="1" x14ac:dyDescent="0.25">
      <c r="A43" s="79" t="s">
        <v>258</v>
      </c>
      <c r="B43" s="75" t="s">
        <v>259</v>
      </c>
      <c r="C43" s="76">
        <v>933775</v>
      </c>
      <c r="D43" s="77">
        <f t="shared" si="0"/>
        <v>178004</v>
      </c>
      <c r="E43" s="78">
        <v>0</v>
      </c>
    </row>
    <row r="44" spans="1:5" ht="29.25" customHeight="1" x14ac:dyDescent="0.25">
      <c r="A44" s="79" t="s">
        <v>260</v>
      </c>
      <c r="B44" s="75" t="s">
        <v>261</v>
      </c>
      <c r="C44" s="76">
        <v>745996</v>
      </c>
      <c r="D44" s="77">
        <f t="shared" si="0"/>
        <v>146934</v>
      </c>
      <c r="E44" s="78">
        <v>0</v>
      </c>
    </row>
    <row r="45" spans="1:5" ht="29.25" customHeight="1" x14ac:dyDescent="0.25">
      <c r="A45" s="79" t="s">
        <v>262</v>
      </c>
      <c r="B45" s="75" t="s">
        <v>263</v>
      </c>
      <c r="C45" s="76">
        <v>315361</v>
      </c>
      <c r="D45" s="77">
        <f t="shared" si="0"/>
        <v>134268</v>
      </c>
      <c r="E45" s="78">
        <v>0</v>
      </c>
    </row>
    <row r="46" spans="1:5" ht="29.25" customHeight="1" x14ac:dyDescent="0.25">
      <c r="A46" s="79" t="s">
        <v>264</v>
      </c>
      <c r="B46" s="75" t="s">
        <v>265</v>
      </c>
      <c r="C46" s="76">
        <v>309959</v>
      </c>
      <c r="D46" s="77">
        <f t="shared" si="0"/>
        <v>82993</v>
      </c>
      <c r="E46" s="78">
        <v>0</v>
      </c>
    </row>
    <row r="47" spans="1:5" ht="29.25" customHeight="1" x14ac:dyDescent="0.25">
      <c r="A47" s="79" t="s">
        <v>266</v>
      </c>
      <c r="B47" s="75" t="s">
        <v>267</v>
      </c>
      <c r="C47" s="76">
        <v>31176</v>
      </c>
      <c r="D47" s="77">
        <f t="shared" si="0"/>
        <v>5445</v>
      </c>
      <c r="E47" s="78">
        <v>0</v>
      </c>
    </row>
    <row r="48" spans="1:5" ht="29.25" customHeight="1" x14ac:dyDescent="0.25">
      <c r="A48" s="79" t="s">
        <v>268</v>
      </c>
      <c r="B48" s="75" t="s">
        <v>269</v>
      </c>
      <c r="C48" s="76">
        <v>57084</v>
      </c>
      <c r="D48" s="77">
        <f t="shared" si="0"/>
        <v>13468</v>
      </c>
      <c r="E48" s="78">
        <v>0</v>
      </c>
    </row>
    <row r="49" spans="1:5" ht="29.25" customHeight="1" x14ac:dyDescent="0.25">
      <c r="A49" s="79" t="s">
        <v>270</v>
      </c>
      <c r="B49" s="75" t="s">
        <v>271</v>
      </c>
      <c r="C49" s="76">
        <v>164005</v>
      </c>
      <c r="D49" s="77">
        <f t="shared" si="0"/>
        <v>55143</v>
      </c>
      <c r="E49" s="78">
        <v>0</v>
      </c>
    </row>
    <row r="50" spans="1:5" ht="29.25" customHeight="1" x14ac:dyDescent="0.25">
      <c r="A50" s="79" t="s">
        <v>272</v>
      </c>
      <c r="B50" s="75" t="s">
        <v>273</v>
      </c>
      <c r="C50" s="76">
        <v>60359</v>
      </c>
      <c r="D50" s="77">
        <f t="shared" si="0"/>
        <v>27862</v>
      </c>
      <c r="E50" s="78">
        <v>0</v>
      </c>
    </row>
    <row r="51" spans="1:5" ht="29.25" customHeight="1" x14ac:dyDescent="0.25">
      <c r="A51" s="79" t="s">
        <v>274</v>
      </c>
      <c r="B51" s="75" t="s">
        <v>275</v>
      </c>
      <c r="C51" s="76">
        <v>231811</v>
      </c>
      <c r="D51" s="77">
        <f t="shared" si="0"/>
        <v>65815</v>
      </c>
      <c r="E51" s="78">
        <v>0</v>
      </c>
    </row>
    <row r="52" spans="1:5" ht="29.25" customHeight="1" x14ac:dyDescent="0.25">
      <c r="A52" s="79" t="s">
        <v>276</v>
      </c>
      <c r="B52" s="75" t="s">
        <v>277</v>
      </c>
      <c r="C52" s="76">
        <v>139088</v>
      </c>
      <c r="D52" s="77">
        <f t="shared" si="0"/>
        <v>39668</v>
      </c>
      <c r="E52" s="78">
        <v>0</v>
      </c>
    </row>
    <row r="53" spans="1:5" ht="29.25" customHeight="1" x14ac:dyDescent="0.25">
      <c r="A53" s="79" t="s">
        <v>278</v>
      </c>
      <c r="B53" s="75" t="s">
        <v>279</v>
      </c>
      <c r="C53" s="76">
        <v>285520</v>
      </c>
      <c r="D53" s="77">
        <f t="shared" si="0"/>
        <v>62790</v>
      </c>
      <c r="E53" s="78">
        <v>0</v>
      </c>
    </row>
    <row r="54" spans="1:5" ht="29.25" customHeight="1" x14ac:dyDescent="0.25">
      <c r="A54" s="79" t="s">
        <v>280</v>
      </c>
      <c r="B54" s="75" t="s">
        <v>281</v>
      </c>
      <c r="C54" s="76">
        <v>674798</v>
      </c>
      <c r="D54" s="77">
        <f t="shared" si="0"/>
        <v>173030</v>
      </c>
      <c r="E54" s="78">
        <v>0</v>
      </c>
    </row>
    <row r="55" spans="1:5" ht="29.25" customHeight="1" x14ac:dyDescent="0.25">
      <c r="A55" s="79" t="s">
        <v>282</v>
      </c>
      <c r="B55" s="75" t="s">
        <v>283</v>
      </c>
      <c r="C55" s="76">
        <v>334079</v>
      </c>
      <c r="D55" s="77">
        <f t="shared" si="0"/>
        <v>83738</v>
      </c>
      <c r="E55" s="78">
        <v>0</v>
      </c>
    </row>
    <row r="56" spans="1:5" ht="29.25" customHeight="1" x14ac:dyDescent="0.25">
      <c r="A56" s="79" t="s">
        <v>284</v>
      </c>
      <c r="B56" s="75" t="s">
        <v>285</v>
      </c>
      <c r="C56" s="76">
        <v>167396</v>
      </c>
      <c r="D56" s="77">
        <f t="shared" si="0"/>
        <v>51423</v>
      </c>
      <c r="E56" s="78">
        <v>0</v>
      </c>
    </row>
    <row r="57" spans="1:5" ht="29.25" customHeight="1" x14ac:dyDescent="0.25">
      <c r="A57" s="79" t="s">
        <v>286</v>
      </c>
      <c r="B57" s="75" t="s">
        <v>287</v>
      </c>
      <c r="C57" s="76">
        <v>410574</v>
      </c>
      <c r="D57" s="77">
        <f t="shared" si="0"/>
        <v>94120</v>
      </c>
      <c r="E57" s="78">
        <v>0</v>
      </c>
    </row>
    <row r="58" spans="1:5" ht="29.25" customHeight="1" x14ac:dyDescent="0.25">
      <c r="A58" s="79" t="s">
        <v>288</v>
      </c>
      <c r="B58" s="75" t="s">
        <v>289</v>
      </c>
      <c r="C58" s="76">
        <v>10234</v>
      </c>
      <c r="D58" s="77">
        <f t="shared" si="0"/>
        <v>3894</v>
      </c>
      <c r="E58" s="78">
        <v>0</v>
      </c>
    </row>
    <row r="59" spans="1:5" ht="29.25" customHeight="1" x14ac:dyDescent="0.25">
      <c r="A59" s="79" t="s">
        <v>290</v>
      </c>
      <c r="B59" s="75" t="s">
        <v>291</v>
      </c>
      <c r="C59" s="76">
        <v>493677</v>
      </c>
      <c r="D59" s="77">
        <f t="shared" si="0"/>
        <v>108055</v>
      </c>
      <c r="E59" s="78">
        <v>0</v>
      </c>
    </row>
    <row r="60" spans="1:5" ht="29.25" customHeight="1" x14ac:dyDescent="0.25">
      <c r="A60" s="79" t="s">
        <v>292</v>
      </c>
      <c r="B60" s="75" t="s">
        <v>293</v>
      </c>
      <c r="C60" s="76">
        <v>412228</v>
      </c>
      <c r="D60" s="77">
        <f t="shared" si="0"/>
        <v>135814</v>
      </c>
      <c r="E60" s="78">
        <v>0</v>
      </c>
    </row>
    <row r="61" spans="1:5" ht="29.25" customHeight="1" x14ac:dyDescent="0.25">
      <c r="A61" s="79" t="s">
        <v>294</v>
      </c>
      <c r="B61" s="75" t="s">
        <v>295</v>
      </c>
      <c r="C61" s="76">
        <v>1083533</v>
      </c>
      <c r="D61" s="77">
        <f t="shared" si="0"/>
        <v>280953</v>
      </c>
      <c r="E61" s="78">
        <v>0</v>
      </c>
    </row>
    <row r="62" spans="1:5" ht="29.25" customHeight="1" x14ac:dyDescent="0.25">
      <c r="A62" s="79" t="s">
        <v>298</v>
      </c>
      <c r="B62" s="75" t="s">
        <v>299</v>
      </c>
      <c r="C62" s="76">
        <v>208308</v>
      </c>
      <c r="D62" s="77">
        <f t="shared" si="0"/>
        <v>54432</v>
      </c>
      <c r="E62" s="78">
        <v>0</v>
      </c>
    </row>
    <row r="63" spans="1:5" ht="29.25" customHeight="1" x14ac:dyDescent="0.25">
      <c r="A63" s="79" t="s">
        <v>300</v>
      </c>
      <c r="B63" s="75" t="s">
        <v>301</v>
      </c>
      <c r="C63" s="76">
        <v>136226</v>
      </c>
      <c r="D63" s="77">
        <f t="shared" si="0"/>
        <v>50325</v>
      </c>
      <c r="E63" s="78">
        <v>0</v>
      </c>
    </row>
    <row r="64" spans="1:5" ht="29.25" customHeight="1" x14ac:dyDescent="0.25">
      <c r="A64" s="79" t="s">
        <v>302</v>
      </c>
      <c r="B64" s="75" t="s">
        <v>303</v>
      </c>
      <c r="C64" s="76">
        <v>163957</v>
      </c>
      <c r="D64" s="77">
        <f t="shared" si="0"/>
        <v>62813</v>
      </c>
      <c r="E64" s="78">
        <v>0</v>
      </c>
    </row>
    <row r="65" spans="1:5" ht="29.25" customHeight="1" x14ac:dyDescent="0.25">
      <c r="A65" s="79" t="s">
        <v>304</v>
      </c>
      <c r="B65" s="75" t="s">
        <v>305</v>
      </c>
      <c r="C65" s="76">
        <v>193077</v>
      </c>
      <c r="D65" s="77">
        <f t="shared" si="0"/>
        <v>59179</v>
      </c>
      <c r="E65" s="78">
        <v>0</v>
      </c>
    </row>
    <row r="66" spans="1:5" ht="29.25" customHeight="1" x14ac:dyDescent="0.25">
      <c r="A66" s="79" t="s">
        <v>306</v>
      </c>
      <c r="B66" s="75" t="s">
        <v>307</v>
      </c>
      <c r="C66" s="76">
        <v>114056</v>
      </c>
      <c r="D66" s="77">
        <f t="shared" ref="D66:D129" si="1">VLOOKUP(A66,T_IIaloc1314,3,0)</f>
        <v>41398</v>
      </c>
      <c r="E66" s="78">
        <v>0</v>
      </c>
    </row>
    <row r="67" spans="1:5" ht="29.25" customHeight="1" x14ac:dyDescent="0.25">
      <c r="A67" s="79" t="s">
        <v>308</v>
      </c>
      <c r="B67" s="75" t="s">
        <v>309</v>
      </c>
      <c r="C67" s="76">
        <v>208944</v>
      </c>
      <c r="D67" s="77">
        <f t="shared" si="1"/>
        <v>56335</v>
      </c>
      <c r="E67" s="78">
        <v>0</v>
      </c>
    </row>
    <row r="68" spans="1:5" ht="29.25" customHeight="1" x14ac:dyDescent="0.25">
      <c r="A68" s="79" t="s">
        <v>310</v>
      </c>
      <c r="B68" s="75" t="s">
        <v>311</v>
      </c>
      <c r="C68" s="76">
        <v>118382</v>
      </c>
      <c r="D68" s="77">
        <f t="shared" si="1"/>
        <v>44930</v>
      </c>
      <c r="E68" s="78">
        <v>0</v>
      </c>
    </row>
    <row r="69" spans="1:5" ht="29.25" customHeight="1" x14ac:dyDescent="0.25">
      <c r="A69" s="79" t="s">
        <v>312</v>
      </c>
      <c r="B69" s="75" t="s">
        <v>313</v>
      </c>
      <c r="C69" s="76">
        <v>271969</v>
      </c>
      <c r="D69" s="77">
        <f t="shared" si="1"/>
        <v>92502</v>
      </c>
      <c r="E69" s="78">
        <v>0</v>
      </c>
    </row>
    <row r="70" spans="1:5" ht="29.25" customHeight="1" x14ac:dyDescent="0.25">
      <c r="A70" s="79" t="s">
        <v>314</v>
      </c>
      <c r="B70" s="75" t="s">
        <v>315</v>
      </c>
      <c r="C70" s="76">
        <v>194945</v>
      </c>
      <c r="D70" s="77">
        <f t="shared" si="1"/>
        <v>52804</v>
      </c>
      <c r="E70" s="78">
        <v>0</v>
      </c>
    </row>
    <row r="71" spans="1:5" ht="29.25" customHeight="1" x14ac:dyDescent="0.25">
      <c r="A71" s="79" t="s">
        <v>316</v>
      </c>
      <c r="B71" s="75" t="s">
        <v>317</v>
      </c>
      <c r="C71" s="76">
        <v>368985</v>
      </c>
      <c r="D71" s="77">
        <f t="shared" si="1"/>
        <v>74032</v>
      </c>
      <c r="E71" s="78">
        <v>0</v>
      </c>
    </row>
    <row r="72" spans="1:5" ht="29.25" customHeight="1" x14ac:dyDescent="0.25">
      <c r="A72" s="79" t="s">
        <v>318</v>
      </c>
      <c r="B72" s="75" t="s">
        <v>319</v>
      </c>
      <c r="C72" s="76">
        <v>232087</v>
      </c>
      <c r="D72" s="77">
        <f t="shared" si="1"/>
        <v>30412</v>
      </c>
      <c r="E72" s="78">
        <v>0</v>
      </c>
    </row>
    <row r="73" spans="1:5" ht="29.25" customHeight="1" x14ac:dyDescent="0.25">
      <c r="A73" s="79" t="s">
        <v>320</v>
      </c>
      <c r="B73" s="75" t="s">
        <v>321</v>
      </c>
      <c r="C73" s="76">
        <v>1269055</v>
      </c>
      <c r="D73" s="77">
        <f t="shared" si="1"/>
        <v>194556</v>
      </c>
      <c r="E73" s="78">
        <v>0</v>
      </c>
    </row>
    <row r="74" spans="1:5" ht="29.25" customHeight="1" x14ac:dyDescent="0.25">
      <c r="A74" s="79" t="s">
        <v>322</v>
      </c>
      <c r="B74" s="75" t="s">
        <v>323</v>
      </c>
      <c r="C74" s="76">
        <v>82923</v>
      </c>
      <c r="D74" s="77">
        <f t="shared" si="1"/>
        <v>29886</v>
      </c>
      <c r="E74" s="78">
        <v>0</v>
      </c>
    </row>
    <row r="75" spans="1:5" ht="29.25" customHeight="1" x14ac:dyDescent="0.25">
      <c r="A75" s="79" t="s">
        <v>324</v>
      </c>
      <c r="B75" s="75" t="s">
        <v>325</v>
      </c>
      <c r="C75" s="76">
        <v>249811</v>
      </c>
      <c r="D75" s="77">
        <f t="shared" si="1"/>
        <v>70900</v>
      </c>
      <c r="E75" s="78">
        <v>0</v>
      </c>
    </row>
    <row r="76" spans="1:5" ht="29.25" customHeight="1" x14ac:dyDescent="0.25">
      <c r="A76" s="79" t="s">
        <v>326</v>
      </c>
      <c r="B76" s="75" t="s">
        <v>327</v>
      </c>
      <c r="C76" s="76">
        <v>244108</v>
      </c>
      <c r="D76" s="77">
        <f t="shared" si="1"/>
        <v>59586</v>
      </c>
      <c r="E76" s="78">
        <v>0</v>
      </c>
    </row>
    <row r="77" spans="1:5" ht="29.25" customHeight="1" x14ac:dyDescent="0.25">
      <c r="A77" s="79" t="s">
        <v>328</v>
      </c>
      <c r="B77" s="75" t="s">
        <v>329</v>
      </c>
      <c r="C77" s="76">
        <v>121968</v>
      </c>
      <c r="D77" s="77">
        <f t="shared" si="1"/>
        <v>35705</v>
      </c>
      <c r="E77" s="78">
        <v>0</v>
      </c>
    </row>
    <row r="78" spans="1:5" ht="29.25" customHeight="1" x14ac:dyDescent="0.25">
      <c r="A78" s="79" t="s">
        <v>330</v>
      </c>
      <c r="B78" s="75" t="s">
        <v>331</v>
      </c>
      <c r="C78" s="76">
        <v>154246</v>
      </c>
      <c r="D78" s="77">
        <f t="shared" si="1"/>
        <v>35181</v>
      </c>
      <c r="E78" s="78">
        <v>0</v>
      </c>
    </row>
    <row r="79" spans="1:5" ht="29.25" customHeight="1" x14ac:dyDescent="0.25">
      <c r="A79" s="79" t="s">
        <v>332</v>
      </c>
      <c r="B79" s="75" t="s">
        <v>333</v>
      </c>
      <c r="C79" s="76">
        <v>2241840</v>
      </c>
      <c r="D79" s="77">
        <f t="shared" si="1"/>
        <v>426484</v>
      </c>
      <c r="E79" s="91">
        <v>34864</v>
      </c>
    </row>
    <row r="80" spans="1:5" ht="29.25" customHeight="1" x14ac:dyDescent="0.25">
      <c r="A80" s="80" t="s">
        <v>334</v>
      </c>
      <c r="B80" s="81" t="s">
        <v>335</v>
      </c>
      <c r="C80" s="82">
        <v>205196</v>
      </c>
      <c r="D80" s="83">
        <f t="shared" si="1"/>
        <v>89266</v>
      </c>
      <c r="E80" s="92">
        <v>0</v>
      </c>
    </row>
    <row r="81" spans="1:5" ht="29.25" customHeight="1" x14ac:dyDescent="0.25">
      <c r="A81" s="79" t="s">
        <v>336</v>
      </c>
      <c r="B81" s="75" t="s">
        <v>337</v>
      </c>
      <c r="C81" s="76">
        <v>189579</v>
      </c>
      <c r="D81" s="77">
        <f t="shared" si="1"/>
        <v>56461</v>
      </c>
      <c r="E81" s="78">
        <v>0</v>
      </c>
    </row>
    <row r="82" spans="1:5" ht="29.25" customHeight="1" x14ac:dyDescent="0.25">
      <c r="A82" s="79" t="s">
        <v>338</v>
      </c>
      <c r="B82" s="75" t="s">
        <v>339</v>
      </c>
      <c r="C82" s="76">
        <v>67165</v>
      </c>
      <c r="D82" s="77">
        <f t="shared" si="1"/>
        <v>25249</v>
      </c>
      <c r="E82" s="78">
        <v>0</v>
      </c>
    </row>
    <row r="83" spans="1:5" ht="29.25" customHeight="1" x14ac:dyDescent="0.25">
      <c r="A83" s="79" t="s">
        <v>340</v>
      </c>
      <c r="B83" s="75" t="s">
        <v>341</v>
      </c>
      <c r="C83" s="76">
        <v>211642</v>
      </c>
      <c r="D83" s="77">
        <f t="shared" si="1"/>
        <v>32574</v>
      </c>
      <c r="E83" s="78">
        <v>0</v>
      </c>
    </row>
    <row r="84" spans="1:5" ht="29.25" customHeight="1" x14ac:dyDescent="0.25">
      <c r="A84" s="79" t="s">
        <v>342</v>
      </c>
      <c r="B84" s="75" t="s">
        <v>343</v>
      </c>
      <c r="C84" s="76">
        <v>189545</v>
      </c>
      <c r="D84" s="77">
        <f t="shared" si="1"/>
        <v>41542</v>
      </c>
      <c r="E84" s="78">
        <v>0</v>
      </c>
    </row>
    <row r="85" spans="1:5" ht="29.25" customHeight="1" x14ac:dyDescent="0.25">
      <c r="A85" s="79" t="s">
        <v>344</v>
      </c>
      <c r="B85" s="75" t="s">
        <v>345</v>
      </c>
      <c r="C85" s="76">
        <v>2616386</v>
      </c>
      <c r="D85" s="77">
        <f t="shared" si="1"/>
        <v>587247</v>
      </c>
      <c r="E85" s="78">
        <v>0</v>
      </c>
    </row>
    <row r="86" spans="1:5" ht="29.25" customHeight="1" x14ac:dyDescent="0.25">
      <c r="A86" s="79" t="s">
        <v>346</v>
      </c>
      <c r="B86" s="75" t="s">
        <v>347</v>
      </c>
      <c r="C86" s="76">
        <v>426513</v>
      </c>
      <c r="D86" s="77">
        <f t="shared" si="1"/>
        <v>115304</v>
      </c>
      <c r="E86" s="78">
        <v>0</v>
      </c>
    </row>
    <row r="87" spans="1:5" ht="29.25" customHeight="1" x14ac:dyDescent="0.25">
      <c r="A87" s="79" t="s">
        <v>348</v>
      </c>
      <c r="B87" s="75" t="s">
        <v>349</v>
      </c>
      <c r="C87" s="76">
        <v>250341</v>
      </c>
      <c r="D87" s="77">
        <f t="shared" si="1"/>
        <v>45987</v>
      </c>
      <c r="E87" s="78">
        <v>0</v>
      </c>
    </row>
    <row r="88" spans="1:5" ht="29.25" customHeight="1" x14ac:dyDescent="0.25">
      <c r="A88" s="79" t="s">
        <v>350</v>
      </c>
      <c r="B88" s="75" t="s">
        <v>351</v>
      </c>
      <c r="C88" s="76">
        <v>168398</v>
      </c>
      <c r="D88" s="77">
        <f t="shared" si="1"/>
        <v>34523</v>
      </c>
      <c r="E88" s="78">
        <v>0</v>
      </c>
    </row>
    <row r="89" spans="1:5" ht="29.25" customHeight="1" x14ac:dyDescent="0.25">
      <c r="A89" s="79" t="s">
        <v>352</v>
      </c>
      <c r="B89" s="75" t="s">
        <v>353</v>
      </c>
      <c r="C89" s="76">
        <v>131016</v>
      </c>
      <c r="D89" s="77">
        <f t="shared" si="1"/>
        <v>53794</v>
      </c>
      <c r="E89" s="78">
        <v>0</v>
      </c>
    </row>
    <row r="90" spans="1:5" ht="29.25" customHeight="1" x14ac:dyDescent="0.25">
      <c r="A90" s="79" t="s">
        <v>354</v>
      </c>
      <c r="B90" s="75" t="s">
        <v>355</v>
      </c>
      <c r="C90" s="76">
        <v>250237</v>
      </c>
      <c r="D90" s="77">
        <f t="shared" si="1"/>
        <v>52561</v>
      </c>
      <c r="E90" s="78">
        <v>0</v>
      </c>
    </row>
    <row r="91" spans="1:5" ht="29.25" customHeight="1" x14ac:dyDescent="0.25">
      <c r="A91" s="79" t="s">
        <v>356</v>
      </c>
      <c r="B91" s="75" t="s">
        <v>357</v>
      </c>
      <c r="C91" s="76">
        <v>241666</v>
      </c>
      <c r="D91" s="77">
        <f t="shared" si="1"/>
        <v>61609</v>
      </c>
      <c r="E91" s="78">
        <v>0</v>
      </c>
    </row>
    <row r="92" spans="1:5" ht="29.25" customHeight="1" x14ac:dyDescent="0.25">
      <c r="A92" s="79" t="s">
        <v>358</v>
      </c>
      <c r="B92" s="75" t="s">
        <v>359</v>
      </c>
      <c r="C92" s="76">
        <v>551935</v>
      </c>
      <c r="D92" s="77">
        <f t="shared" si="1"/>
        <v>157247</v>
      </c>
      <c r="E92" s="78">
        <v>0</v>
      </c>
    </row>
    <row r="93" spans="1:5" ht="29.25" customHeight="1" x14ac:dyDescent="0.25">
      <c r="A93" s="79" t="s">
        <v>360</v>
      </c>
      <c r="B93" s="75" t="s">
        <v>361</v>
      </c>
      <c r="C93" s="76">
        <v>111508</v>
      </c>
      <c r="D93" s="77">
        <f t="shared" si="1"/>
        <v>24638</v>
      </c>
      <c r="E93" s="78">
        <v>0</v>
      </c>
    </row>
    <row r="94" spans="1:5" ht="29.25" customHeight="1" x14ac:dyDescent="0.25">
      <c r="A94" s="79" t="s">
        <v>362</v>
      </c>
      <c r="B94" s="75" t="s">
        <v>363</v>
      </c>
      <c r="C94" s="76">
        <v>303914</v>
      </c>
      <c r="D94" s="77">
        <f t="shared" si="1"/>
        <v>49703</v>
      </c>
      <c r="E94" s="78">
        <v>0</v>
      </c>
    </row>
    <row r="95" spans="1:5" ht="29.25" customHeight="1" x14ac:dyDescent="0.25">
      <c r="A95" s="79" t="s">
        <v>364</v>
      </c>
      <c r="B95" s="75" t="s">
        <v>365</v>
      </c>
      <c r="C95" s="76">
        <v>316039</v>
      </c>
      <c r="D95" s="77">
        <f t="shared" si="1"/>
        <v>90626</v>
      </c>
      <c r="E95" s="78">
        <v>0</v>
      </c>
    </row>
    <row r="96" spans="1:5" ht="29.25" customHeight="1" x14ac:dyDescent="0.25">
      <c r="A96" s="79" t="s">
        <v>366</v>
      </c>
      <c r="B96" s="75" t="s">
        <v>367</v>
      </c>
      <c r="C96" s="76">
        <v>219563</v>
      </c>
      <c r="D96" s="77">
        <f t="shared" si="1"/>
        <v>86344</v>
      </c>
      <c r="E96" s="78">
        <v>0</v>
      </c>
    </row>
    <row r="97" spans="1:5" ht="29.25" customHeight="1" x14ac:dyDescent="0.25">
      <c r="A97" s="79" t="s">
        <v>368</v>
      </c>
      <c r="B97" s="75" t="s">
        <v>369</v>
      </c>
      <c r="C97" s="76">
        <v>357394</v>
      </c>
      <c r="D97" s="77">
        <f t="shared" si="1"/>
        <v>95660</v>
      </c>
      <c r="E97" s="78">
        <v>0</v>
      </c>
    </row>
    <row r="98" spans="1:5" ht="29.25" customHeight="1" x14ac:dyDescent="0.25">
      <c r="A98" s="79" t="s">
        <v>370</v>
      </c>
      <c r="B98" s="75" t="s">
        <v>371</v>
      </c>
      <c r="C98" s="76">
        <v>173577</v>
      </c>
      <c r="D98" s="77">
        <f t="shared" si="1"/>
        <v>78540</v>
      </c>
      <c r="E98" s="78">
        <v>0</v>
      </c>
    </row>
    <row r="99" spans="1:5" ht="29.25" customHeight="1" x14ac:dyDescent="0.25">
      <c r="A99" s="79" t="s">
        <v>372</v>
      </c>
      <c r="B99" s="75" t="s">
        <v>373</v>
      </c>
      <c r="C99" s="76">
        <v>58420</v>
      </c>
      <c r="D99" s="77">
        <f t="shared" si="1"/>
        <v>19713</v>
      </c>
      <c r="E99" s="78">
        <v>0</v>
      </c>
    </row>
    <row r="100" spans="1:5" ht="29.25" customHeight="1" x14ac:dyDescent="0.25">
      <c r="A100" s="79" t="s">
        <v>374</v>
      </c>
      <c r="B100" s="75" t="s">
        <v>375</v>
      </c>
      <c r="C100" s="76">
        <v>187381</v>
      </c>
      <c r="D100" s="77">
        <f t="shared" si="1"/>
        <v>70193</v>
      </c>
      <c r="E100" s="78">
        <v>0</v>
      </c>
    </row>
    <row r="101" spans="1:5" ht="29.25" customHeight="1" x14ac:dyDescent="0.25">
      <c r="A101" s="79" t="s">
        <v>376</v>
      </c>
      <c r="B101" s="75" t="s">
        <v>377</v>
      </c>
      <c r="C101" s="76">
        <v>419202</v>
      </c>
      <c r="D101" s="77">
        <f t="shared" si="1"/>
        <v>117921</v>
      </c>
      <c r="E101" s="78">
        <v>0</v>
      </c>
    </row>
    <row r="102" spans="1:5" ht="29.25" customHeight="1" x14ac:dyDescent="0.25">
      <c r="A102" s="79" t="s">
        <v>378</v>
      </c>
      <c r="B102" s="75" t="s">
        <v>379</v>
      </c>
      <c r="C102" s="76">
        <v>450513</v>
      </c>
      <c r="D102" s="77">
        <f t="shared" si="1"/>
        <v>119967</v>
      </c>
      <c r="E102" s="78">
        <v>0</v>
      </c>
    </row>
    <row r="103" spans="1:5" ht="29.25" customHeight="1" x14ac:dyDescent="0.25">
      <c r="A103" s="79" t="s">
        <v>380</v>
      </c>
      <c r="B103" s="75" t="s">
        <v>381</v>
      </c>
      <c r="C103" s="76">
        <v>199568</v>
      </c>
      <c r="D103" s="77">
        <f t="shared" si="1"/>
        <v>98719</v>
      </c>
      <c r="E103" s="78">
        <v>0</v>
      </c>
    </row>
    <row r="104" spans="1:5" ht="29.25" customHeight="1" x14ac:dyDescent="0.25">
      <c r="A104" s="79" t="s">
        <v>382</v>
      </c>
      <c r="B104" s="75" t="s">
        <v>383</v>
      </c>
      <c r="C104" s="76">
        <v>43482</v>
      </c>
      <c r="D104" s="77">
        <f t="shared" si="1"/>
        <v>2537</v>
      </c>
      <c r="E104" s="78">
        <v>0</v>
      </c>
    </row>
    <row r="105" spans="1:5" ht="29.25" customHeight="1" x14ac:dyDescent="0.25">
      <c r="A105" s="79" t="s">
        <v>384</v>
      </c>
      <c r="B105" s="75" t="s">
        <v>385</v>
      </c>
      <c r="C105" s="76">
        <v>289321</v>
      </c>
      <c r="D105" s="77">
        <f t="shared" si="1"/>
        <v>98356</v>
      </c>
      <c r="E105" s="78">
        <v>0</v>
      </c>
    </row>
    <row r="106" spans="1:5" ht="29.25" customHeight="1" x14ac:dyDescent="0.25">
      <c r="A106" s="79" t="s">
        <v>386</v>
      </c>
      <c r="B106" s="75" t="s">
        <v>387</v>
      </c>
      <c r="C106" s="76">
        <v>62820</v>
      </c>
      <c r="D106" s="77">
        <f t="shared" si="1"/>
        <v>22573</v>
      </c>
      <c r="E106" s="78">
        <v>0</v>
      </c>
    </row>
    <row r="107" spans="1:5" ht="29.25" customHeight="1" x14ac:dyDescent="0.25">
      <c r="A107" s="79" t="s">
        <v>388</v>
      </c>
      <c r="B107" s="75" t="s">
        <v>389</v>
      </c>
      <c r="C107" s="76">
        <v>132817</v>
      </c>
      <c r="D107" s="77">
        <f t="shared" si="1"/>
        <v>42153</v>
      </c>
      <c r="E107" s="78">
        <v>0</v>
      </c>
    </row>
    <row r="108" spans="1:5" ht="29.25" customHeight="1" x14ac:dyDescent="0.25">
      <c r="A108" s="79" t="s">
        <v>390</v>
      </c>
      <c r="B108" s="75" t="s">
        <v>391</v>
      </c>
      <c r="C108" s="76">
        <v>656671</v>
      </c>
      <c r="D108" s="77">
        <f t="shared" si="1"/>
        <v>175955</v>
      </c>
      <c r="E108" s="78">
        <v>0</v>
      </c>
    </row>
    <row r="109" spans="1:5" ht="29.25" customHeight="1" x14ac:dyDescent="0.25">
      <c r="A109" s="79" t="s">
        <v>392</v>
      </c>
      <c r="B109" s="75" t="s">
        <v>393</v>
      </c>
      <c r="C109" s="76">
        <v>154919</v>
      </c>
      <c r="D109" s="77">
        <f t="shared" si="1"/>
        <v>66661</v>
      </c>
      <c r="E109" s="78">
        <v>0</v>
      </c>
    </row>
    <row r="110" spans="1:5" ht="29.25" customHeight="1" x14ac:dyDescent="0.25">
      <c r="A110" s="79" t="s">
        <v>394</v>
      </c>
      <c r="B110" s="75" t="s">
        <v>395</v>
      </c>
      <c r="C110" s="76">
        <v>77606</v>
      </c>
      <c r="D110" s="77">
        <f t="shared" si="1"/>
        <v>31127</v>
      </c>
      <c r="E110" s="78">
        <v>0</v>
      </c>
    </row>
    <row r="111" spans="1:5" ht="29.25" customHeight="1" x14ac:dyDescent="0.25">
      <c r="A111" s="79" t="s">
        <v>396</v>
      </c>
      <c r="B111" s="75" t="s">
        <v>397</v>
      </c>
      <c r="C111" s="76">
        <v>197911</v>
      </c>
      <c r="D111" s="77">
        <f t="shared" si="1"/>
        <v>49649</v>
      </c>
      <c r="E111" s="78">
        <v>0</v>
      </c>
    </row>
    <row r="112" spans="1:5" ht="29.25" customHeight="1" x14ac:dyDescent="0.25">
      <c r="A112" s="79" t="s">
        <v>398</v>
      </c>
      <c r="B112" s="75" t="s">
        <v>399</v>
      </c>
      <c r="C112" s="76">
        <v>691181</v>
      </c>
      <c r="D112" s="77">
        <f t="shared" si="1"/>
        <v>165005</v>
      </c>
      <c r="E112" s="78">
        <v>0</v>
      </c>
    </row>
    <row r="113" spans="1:5" ht="29.25" customHeight="1" x14ac:dyDescent="0.25">
      <c r="A113" s="79" t="s">
        <v>400</v>
      </c>
      <c r="B113" s="75" t="s">
        <v>401</v>
      </c>
      <c r="C113" s="76">
        <v>178792</v>
      </c>
      <c r="D113" s="77">
        <f t="shared" si="1"/>
        <v>31363</v>
      </c>
      <c r="E113" s="78">
        <v>0</v>
      </c>
    </row>
    <row r="114" spans="1:5" ht="29.25" customHeight="1" x14ac:dyDescent="0.25">
      <c r="A114" s="79" t="s">
        <v>402</v>
      </c>
      <c r="B114" s="75" t="s">
        <v>403</v>
      </c>
      <c r="C114" s="76">
        <v>295597</v>
      </c>
      <c r="D114" s="77">
        <f t="shared" si="1"/>
        <v>90856</v>
      </c>
      <c r="E114" s="78">
        <v>0</v>
      </c>
    </row>
    <row r="115" spans="1:5" ht="29.25" customHeight="1" x14ac:dyDescent="0.25">
      <c r="A115" s="79" t="s">
        <v>404</v>
      </c>
      <c r="B115" s="75" t="s">
        <v>405</v>
      </c>
      <c r="C115" s="76">
        <v>148490</v>
      </c>
      <c r="D115" s="77">
        <f t="shared" si="1"/>
        <v>45205</v>
      </c>
      <c r="E115" s="78">
        <v>0</v>
      </c>
    </row>
    <row r="116" spans="1:5" ht="29.25" customHeight="1" x14ac:dyDescent="0.25">
      <c r="A116" s="79" t="s">
        <v>406</v>
      </c>
      <c r="B116" s="75" t="s">
        <v>407</v>
      </c>
      <c r="C116" s="76">
        <v>26831</v>
      </c>
      <c r="D116" s="77">
        <f t="shared" si="1"/>
        <v>9242</v>
      </c>
      <c r="E116" s="78">
        <v>0</v>
      </c>
    </row>
    <row r="117" spans="1:5" ht="29.25" customHeight="1" x14ac:dyDescent="0.25">
      <c r="A117" s="79" t="s">
        <v>408</v>
      </c>
      <c r="B117" s="75" t="s">
        <v>409</v>
      </c>
      <c r="C117" s="76">
        <v>73396</v>
      </c>
      <c r="D117" s="77">
        <f t="shared" si="1"/>
        <v>13542</v>
      </c>
      <c r="E117" s="78">
        <v>0</v>
      </c>
    </row>
    <row r="118" spans="1:5" ht="29.25" customHeight="1" x14ac:dyDescent="0.25">
      <c r="A118" s="79" t="s">
        <v>410</v>
      </c>
      <c r="B118" s="75" t="s">
        <v>411</v>
      </c>
      <c r="C118" s="76">
        <v>114269</v>
      </c>
      <c r="D118" s="77">
        <f t="shared" si="1"/>
        <v>27860</v>
      </c>
      <c r="E118" s="78">
        <v>0</v>
      </c>
    </row>
    <row r="119" spans="1:5" ht="29.25" customHeight="1" x14ac:dyDescent="0.25">
      <c r="A119" s="79" t="s">
        <v>412</v>
      </c>
      <c r="B119" s="75" t="s">
        <v>413</v>
      </c>
      <c r="C119" s="76">
        <v>136497</v>
      </c>
      <c r="D119" s="77">
        <f t="shared" si="1"/>
        <v>57069</v>
      </c>
      <c r="E119" s="78">
        <v>0</v>
      </c>
    </row>
    <row r="120" spans="1:5" ht="29.25" customHeight="1" x14ac:dyDescent="0.25">
      <c r="A120" s="79" t="s">
        <v>414</v>
      </c>
      <c r="B120" s="75" t="s">
        <v>415</v>
      </c>
      <c r="C120" s="76">
        <v>76146</v>
      </c>
      <c r="D120" s="77">
        <f t="shared" si="1"/>
        <v>19848</v>
      </c>
      <c r="E120" s="78">
        <v>0</v>
      </c>
    </row>
    <row r="121" spans="1:5" ht="29.25" customHeight="1" x14ac:dyDescent="0.25">
      <c r="A121" s="79" t="s">
        <v>416</v>
      </c>
      <c r="B121" s="75" t="s">
        <v>417</v>
      </c>
      <c r="C121" s="76">
        <v>100930</v>
      </c>
      <c r="D121" s="77">
        <f t="shared" si="1"/>
        <v>30607</v>
      </c>
      <c r="E121" s="78">
        <v>0</v>
      </c>
    </row>
    <row r="122" spans="1:5" ht="29.25" customHeight="1" x14ac:dyDescent="0.25">
      <c r="A122" s="79" t="s">
        <v>418</v>
      </c>
      <c r="B122" s="75" t="s">
        <v>419</v>
      </c>
      <c r="C122" s="76">
        <v>167392</v>
      </c>
      <c r="D122" s="77">
        <f t="shared" si="1"/>
        <v>36138</v>
      </c>
      <c r="E122" s="78">
        <v>0</v>
      </c>
    </row>
    <row r="123" spans="1:5" ht="29.25" customHeight="1" x14ac:dyDescent="0.25">
      <c r="A123" s="79" t="s">
        <v>420</v>
      </c>
      <c r="B123" s="75" t="s">
        <v>421</v>
      </c>
      <c r="C123" s="76">
        <v>95555</v>
      </c>
      <c r="D123" s="77">
        <f t="shared" si="1"/>
        <v>20994</v>
      </c>
      <c r="E123" s="78">
        <v>0</v>
      </c>
    </row>
    <row r="124" spans="1:5" ht="29.25" customHeight="1" x14ac:dyDescent="0.25">
      <c r="A124" s="79" t="s">
        <v>422</v>
      </c>
      <c r="B124" s="75" t="s">
        <v>423</v>
      </c>
      <c r="C124" s="76">
        <v>295888</v>
      </c>
      <c r="D124" s="77">
        <f t="shared" si="1"/>
        <v>58990</v>
      </c>
      <c r="E124" s="78">
        <v>0</v>
      </c>
    </row>
    <row r="125" spans="1:5" ht="29.25" customHeight="1" x14ac:dyDescent="0.25">
      <c r="A125" s="79" t="s">
        <v>424</v>
      </c>
      <c r="B125" s="75" t="s">
        <v>425</v>
      </c>
      <c r="C125" s="76">
        <v>128398</v>
      </c>
      <c r="D125" s="77">
        <f t="shared" si="1"/>
        <v>25270</v>
      </c>
      <c r="E125" s="78">
        <v>0</v>
      </c>
    </row>
    <row r="126" spans="1:5" ht="29.25" customHeight="1" x14ac:dyDescent="0.25">
      <c r="A126" s="79" t="s">
        <v>426</v>
      </c>
      <c r="B126" s="75" t="s">
        <v>427</v>
      </c>
      <c r="C126" s="76">
        <v>80263</v>
      </c>
      <c r="D126" s="77">
        <f t="shared" si="1"/>
        <v>24375</v>
      </c>
      <c r="E126" s="78">
        <v>0</v>
      </c>
    </row>
    <row r="127" spans="1:5" ht="29.25" customHeight="1" x14ac:dyDescent="0.25">
      <c r="A127" s="79" t="s">
        <v>428</v>
      </c>
      <c r="B127" s="75" t="s">
        <v>429</v>
      </c>
      <c r="C127" s="76">
        <v>250061</v>
      </c>
      <c r="D127" s="77">
        <f t="shared" si="1"/>
        <v>69413</v>
      </c>
      <c r="E127" s="78">
        <v>0</v>
      </c>
    </row>
    <row r="128" spans="1:5" ht="29.25" customHeight="1" x14ac:dyDescent="0.25">
      <c r="A128" s="79" t="s">
        <v>430</v>
      </c>
      <c r="B128" s="75" t="s">
        <v>431</v>
      </c>
      <c r="C128" s="76">
        <v>594421</v>
      </c>
      <c r="D128" s="77">
        <f t="shared" si="1"/>
        <v>137651</v>
      </c>
      <c r="E128" s="78">
        <v>0</v>
      </c>
    </row>
    <row r="129" spans="1:5" ht="29.25" customHeight="1" x14ac:dyDescent="0.25">
      <c r="A129" s="79" t="s">
        <v>432</v>
      </c>
      <c r="B129" s="75" t="s">
        <v>433</v>
      </c>
      <c r="C129" s="76">
        <v>164845</v>
      </c>
      <c r="D129" s="77">
        <f t="shared" si="1"/>
        <v>58929</v>
      </c>
      <c r="E129" s="78">
        <v>0</v>
      </c>
    </row>
    <row r="130" spans="1:5" ht="29.25" customHeight="1" x14ac:dyDescent="0.25">
      <c r="A130" s="79" t="s">
        <v>434</v>
      </c>
      <c r="B130" s="75" t="s">
        <v>435</v>
      </c>
      <c r="C130" s="76">
        <v>420264</v>
      </c>
      <c r="D130" s="77">
        <f t="shared" ref="D130:D193" si="2">VLOOKUP(A130,T_IIaloc1314,3,0)</f>
        <v>118002</v>
      </c>
      <c r="E130" s="78">
        <v>0</v>
      </c>
    </row>
    <row r="131" spans="1:5" ht="29.25" customHeight="1" x14ac:dyDescent="0.25">
      <c r="A131" s="79" t="s">
        <v>436</v>
      </c>
      <c r="B131" s="75" t="s">
        <v>437</v>
      </c>
      <c r="C131" s="76">
        <v>83352</v>
      </c>
      <c r="D131" s="77">
        <f t="shared" si="2"/>
        <v>44506</v>
      </c>
      <c r="E131" s="78">
        <v>0</v>
      </c>
    </row>
    <row r="132" spans="1:5" ht="29.25" customHeight="1" x14ac:dyDescent="0.25">
      <c r="A132" s="79" t="s">
        <v>438</v>
      </c>
      <c r="B132" s="75" t="s">
        <v>439</v>
      </c>
      <c r="C132" s="76">
        <v>56294</v>
      </c>
      <c r="D132" s="77">
        <f t="shared" si="2"/>
        <v>25754</v>
      </c>
      <c r="E132" s="78">
        <v>0</v>
      </c>
    </row>
    <row r="133" spans="1:5" ht="29.25" customHeight="1" x14ac:dyDescent="0.25">
      <c r="A133" s="79" t="s">
        <v>440</v>
      </c>
      <c r="B133" s="75" t="s">
        <v>441</v>
      </c>
      <c r="C133" s="76">
        <v>128646</v>
      </c>
      <c r="D133" s="77">
        <f t="shared" si="2"/>
        <v>58361</v>
      </c>
      <c r="E133" s="78">
        <v>0</v>
      </c>
    </row>
    <row r="134" spans="1:5" ht="29.25" customHeight="1" x14ac:dyDescent="0.25">
      <c r="A134" s="79" t="s">
        <v>442</v>
      </c>
      <c r="B134" s="75" t="s">
        <v>443</v>
      </c>
      <c r="C134" s="76">
        <v>1873746</v>
      </c>
      <c r="D134" s="77">
        <f t="shared" si="2"/>
        <v>333447</v>
      </c>
      <c r="E134" s="78">
        <v>0</v>
      </c>
    </row>
    <row r="135" spans="1:5" ht="29.25" customHeight="1" x14ac:dyDescent="0.25">
      <c r="A135" s="79" t="s">
        <v>444</v>
      </c>
      <c r="B135" s="75" t="s">
        <v>445</v>
      </c>
      <c r="C135" s="76">
        <v>619163</v>
      </c>
      <c r="D135" s="77">
        <f t="shared" si="2"/>
        <v>259771</v>
      </c>
      <c r="E135" s="78">
        <v>0</v>
      </c>
    </row>
    <row r="136" spans="1:5" ht="29.25" customHeight="1" x14ac:dyDescent="0.25">
      <c r="A136" s="79" t="s">
        <v>446</v>
      </c>
      <c r="B136" s="75" t="s">
        <v>447</v>
      </c>
      <c r="C136" s="76">
        <v>65894</v>
      </c>
      <c r="D136" s="77">
        <f t="shared" si="2"/>
        <v>30979</v>
      </c>
      <c r="E136" s="78">
        <v>0</v>
      </c>
    </row>
    <row r="137" spans="1:5" ht="29.25" customHeight="1" x14ac:dyDescent="0.25">
      <c r="A137" s="79" t="s">
        <v>448</v>
      </c>
      <c r="B137" s="75" t="s">
        <v>449</v>
      </c>
      <c r="C137" s="76">
        <v>173463</v>
      </c>
      <c r="D137" s="77">
        <f t="shared" si="2"/>
        <v>70282</v>
      </c>
      <c r="E137" s="78">
        <v>0</v>
      </c>
    </row>
    <row r="138" spans="1:5" ht="29.25" customHeight="1" x14ac:dyDescent="0.25">
      <c r="A138" s="79" t="s">
        <v>450</v>
      </c>
      <c r="B138" s="75" t="s">
        <v>451</v>
      </c>
      <c r="C138" s="76">
        <v>123161</v>
      </c>
      <c r="D138" s="77">
        <f t="shared" si="2"/>
        <v>35850</v>
      </c>
      <c r="E138" s="78">
        <v>0</v>
      </c>
    </row>
    <row r="139" spans="1:5" ht="29.25" customHeight="1" x14ac:dyDescent="0.25">
      <c r="A139" s="79" t="s">
        <v>452</v>
      </c>
      <c r="B139" s="75" t="s">
        <v>453</v>
      </c>
      <c r="C139" s="76">
        <v>783580</v>
      </c>
      <c r="D139" s="77">
        <f t="shared" si="2"/>
        <v>282778</v>
      </c>
      <c r="E139" s="78">
        <v>0</v>
      </c>
    </row>
    <row r="140" spans="1:5" ht="29.25" customHeight="1" x14ac:dyDescent="0.25">
      <c r="A140" s="79" t="s">
        <v>454</v>
      </c>
      <c r="B140" s="75" t="s">
        <v>455</v>
      </c>
      <c r="C140" s="76">
        <v>53522</v>
      </c>
      <c r="D140" s="77">
        <f t="shared" si="2"/>
        <v>28534</v>
      </c>
      <c r="E140" s="78">
        <v>0</v>
      </c>
    </row>
    <row r="141" spans="1:5" ht="29.25" customHeight="1" x14ac:dyDescent="0.25">
      <c r="A141" s="79" t="s">
        <v>456</v>
      </c>
      <c r="B141" s="75" t="s">
        <v>457</v>
      </c>
      <c r="C141" s="76">
        <v>173926</v>
      </c>
      <c r="D141" s="77">
        <f t="shared" si="2"/>
        <v>54670</v>
      </c>
      <c r="E141" s="78">
        <v>0</v>
      </c>
    </row>
    <row r="142" spans="1:5" ht="29.25" customHeight="1" x14ac:dyDescent="0.25">
      <c r="A142" s="79" t="s">
        <v>458</v>
      </c>
      <c r="B142" s="75" t="s">
        <v>459</v>
      </c>
      <c r="C142" s="76">
        <v>298375</v>
      </c>
      <c r="D142" s="77">
        <f t="shared" si="2"/>
        <v>86443</v>
      </c>
      <c r="E142" s="78">
        <v>0</v>
      </c>
    </row>
    <row r="143" spans="1:5" ht="29.25" customHeight="1" x14ac:dyDescent="0.25">
      <c r="A143" s="79" t="s">
        <v>460</v>
      </c>
      <c r="B143" s="75" t="s">
        <v>461</v>
      </c>
      <c r="C143" s="76">
        <v>525447</v>
      </c>
      <c r="D143" s="77">
        <f t="shared" si="2"/>
        <v>264159</v>
      </c>
      <c r="E143" s="78">
        <v>0</v>
      </c>
    </row>
    <row r="144" spans="1:5" ht="29.25" customHeight="1" x14ac:dyDescent="0.25">
      <c r="A144" s="79" t="s">
        <v>462</v>
      </c>
      <c r="B144" s="75" t="s">
        <v>463</v>
      </c>
      <c r="C144" s="76">
        <v>487633</v>
      </c>
      <c r="D144" s="77">
        <f t="shared" si="2"/>
        <v>150905</v>
      </c>
      <c r="E144" s="78">
        <v>0</v>
      </c>
    </row>
    <row r="145" spans="1:5" ht="29.25" customHeight="1" x14ac:dyDescent="0.25">
      <c r="A145" s="79" t="s">
        <v>464</v>
      </c>
      <c r="B145" s="75" t="s">
        <v>465</v>
      </c>
      <c r="C145" s="76">
        <v>103887</v>
      </c>
      <c r="D145" s="77">
        <f t="shared" si="2"/>
        <v>55859</v>
      </c>
      <c r="E145" s="78">
        <v>0</v>
      </c>
    </row>
    <row r="146" spans="1:5" ht="29.25" customHeight="1" x14ac:dyDescent="0.25">
      <c r="A146" s="79" t="s">
        <v>466</v>
      </c>
      <c r="B146" s="75" t="s">
        <v>467</v>
      </c>
      <c r="C146" s="76">
        <v>26125328</v>
      </c>
      <c r="D146" s="77">
        <f t="shared" si="2"/>
        <v>4686911</v>
      </c>
      <c r="E146" s="91">
        <v>651010</v>
      </c>
    </row>
    <row r="147" spans="1:5" ht="29.25" customHeight="1" x14ac:dyDescent="0.25">
      <c r="A147" s="80" t="s">
        <v>468</v>
      </c>
      <c r="B147" s="81" t="s">
        <v>469</v>
      </c>
      <c r="C147" s="82">
        <v>146146</v>
      </c>
      <c r="D147" s="83">
        <f t="shared" si="2"/>
        <v>9910</v>
      </c>
      <c r="E147" s="92">
        <v>0</v>
      </c>
    </row>
    <row r="148" spans="1:5" ht="29.25" customHeight="1" x14ac:dyDescent="0.25">
      <c r="A148" s="79" t="s">
        <v>470</v>
      </c>
      <c r="B148" s="75" t="s">
        <v>471</v>
      </c>
      <c r="C148" s="76">
        <v>269192</v>
      </c>
      <c r="D148" s="77">
        <f t="shared" si="2"/>
        <v>13415</v>
      </c>
      <c r="E148" s="78">
        <v>0</v>
      </c>
    </row>
    <row r="149" spans="1:5" ht="29.25" customHeight="1" x14ac:dyDescent="0.25">
      <c r="A149" s="79" t="s">
        <v>472</v>
      </c>
      <c r="B149" s="75" t="s">
        <v>473</v>
      </c>
      <c r="C149" s="76">
        <v>188640</v>
      </c>
      <c r="D149" s="77">
        <f t="shared" si="2"/>
        <v>17994</v>
      </c>
      <c r="E149" s="78">
        <v>0</v>
      </c>
    </row>
    <row r="150" spans="1:5" ht="29.25" customHeight="1" x14ac:dyDescent="0.25">
      <c r="A150" s="79" t="s">
        <v>474</v>
      </c>
      <c r="B150" s="75" t="s">
        <v>475</v>
      </c>
      <c r="C150" s="76">
        <v>371459</v>
      </c>
      <c r="D150" s="77">
        <f t="shared" si="2"/>
        <v>35071</v>
      </c>
      <c r="E150" s="78">
        <v>0</v>
      </c>
    </row>
    <row r="151" spans="1:5" ht="29.25" customHeight="1" x14ac:dyDescent="0.25">
      <c r="A151" s="79" t="s">
        <v>476</v>
      </c>
      <c r="B151" s="75" t="s">
        <v>477</v>
      </c>
      <c r="C151" s="76">
        <v>319496</v>
      </c>
      <c r="D151" s="77">
        <f t="shared" si="2"/>
        <v>18311</v>
      </c>
      <c r="E151" s="78">
        <v>0</v>
      </c>
    </row>
    <row r="152" spans="1:5" ht="29.25" customHeight="1" x14ac:dyDescent="0.25">
      <c r="A152" s="79" t="s">
        <v>478</v>
      </c>
      <c r="B152" s="75" t="s">
        <v>479</v>
      </c>
      <c r="C152" s="76">
        <v>288689</v>
      </c>
      <c r="D152" s="77">
        <f t="shared" si="2"/>
        <v>30869</v>
      </c>
      <c r="E152" s="78">
        <v>0</v>
      </c>
    </row>
    <row r="153" spans="1:5" ht="29.25" customHeight="1" x14ac:dyDescent="0.25">
      <c r="A153" s="79" t="s">
        <v>480</v>
      </c>
      <c r="B153" s="75" t="s">
        <v>481</v>
      </c>
      <c r="C153" s="76">
        <v>189943</v>
      </c>
      <c r="D153" s="77">
        <f t="shared" si="2"/>
        <v>19336</v>
      </c>
      <c r="E153" s="78">
        <v>0</v>
      </c>
    </row>
    <row r="154" spans="1:5" ht="29.25" customHeight="1" x14ac:dyDescent="0.25">
      <c r="A154" s="79" t="s">
        <v>482</v>
      </c>
      <c r="B154" s="75" t="s">
        <v>483</v>
      </c>
      <c r="C154" s="76">
        <v>147336</v>
      </c>
      <c r="D154" s="77">
        <f t="shared" si="2"/>
        <v>22501</v>
      </c>
      <c r="E154" s="78">
        <v>0</v>
      </c>
    </row>
    <row r="155" spans="1:5" ht="29.25" customHeight="1" x14ac:dyDescent="0.25">
      <c r="A155" s="79" t="s">
        <v>484</v>
      </c>
      <c r="B155" s="75" t="s">
        <v>485</v>
      </c>
      <c r="C155" s="76">
        <v>22358</v>
      </c>
      <c r="D155" s="77">
        <f t="shared" si="2"/>
        <v>9982</v>
      </c>
      <c r="E155" s="78">
        <v>0</v>
      </c>
    </row>
    <row r="156" spans="1:5" ht="29.25" customHeight="1" x14ac:dyDescent="0.25">
      <c r="A156" s="79" t="s">
        <v>486</v>
      </c>
      <c r="B156" s="75" t="s">
        <v>487</v>
      </c>
      <c r="C156" s="76">
        <v>310796</v>
      </c>
      <c r="D156" s="77">
        <f t="shared" si="2"/>
        <v>28707</v>
      </c>
      <c r="E156" s="78">
        <v>0</v>
      </c>
    </row>
    <row r="157" spans="1:5" ht="29.25" customHeight="1" x14ac:dyDescent="0.25">
      <c r="A157" s="79" t="s">
        <v>488</v>
      </c>
      <c r="B157" s="75" t="s">
        <v>489</v>
      </c>
      <c r="C157" s="76">
        <v>80084</v>
      </c>
      <c r="D157" s="77">
        <f t="shared" si="2"/>
        <v>6343</v>
      </c>
      <c r="E157" s="78">
        <v>0</v>
      </c>
    </row>
    <row r="158" spans="1:5" ht="29.25" customHeight="1" x14ac:dyDescent="0.25">
      <c r="A158" s="79" t="s">
        <v>490</v>
      </c>
      <c r="B158" s="75" t="s">
        <v>491</v>
      </c>
      <c r="C158" s="76">
        <v>179752</v>
      </c>
      <c r="D158" s="77">
        <f t="shared" si="2"/>
        <v>9600</v>
      </c>
      <c r="E158" s="78">
        <v>0</v>
      </c>
    </row>
    <row r="159" spans="1:5" ht="29.25" customHeight="1" x14ac:dyDescent="0.25">
      <c r="A159" s="79" t="s">
        <v>492</v>
      </c>
      <c r="B159" s="75" t="s">
        <v>493</v>
      </c>
      <c r="C159" s="76">
        <v>390093</v>
      </c>
      <c r="D159" s="77">
        <f t="shared" si="2"/>
        <v>33472</v>
      </c>
      <c r="E159" s="78">
        <v>0</v>
      </c>
    </row>
    <row r="160" spans="1:5" ht="29.25" customHeight="1" x14ac:dyDescent="0.25">
      <c r="A160" s="79" t="s">
        <v>494</v>
      </c>
      <c r="B160" s="75" t="s">
        <v>495</v>
      </c>
      <c r="C160" s="76">
        <v>76339</v>
      </c>
      <c r="D160" s="77">
        <f t="shared" si="2"/>
        <v>8995</v>
      </c>
      <c r="E160" s="78">
        <v>0</v>
      </c>
    </row>
    <row r="161" spans="1:5" ht="29.25" customHeight="1" x14ac:dyDescent="0.25">
      <c r="A161" s="79" t="s">
        <v>496</v>
      </c>
      <c r="B161" s="75" t="s">
        <v>497</v>
      </c>
      <c r="C161" s="76">
        <v>537082</v>
      </c>
      <c r="D161" s="77">
        <f t="shared" si="2"/>
        <v>85205</v>
      </c>
      <c r="E161" s="78">
        <v>0</v>
      </c>
    </row>
    <row r="162" spans="1:5" ht="29.25" customHeight="1" x14ac:dyDescent="0.25">
      <c r="A162" s="79" t="s">
        <v>498</v>
      </c>
      <c r="B162" s="75" t="s">
        <v>499</v>
      </c>
      <c r="C162" s="76">
        <v>295262</v>
      </c>
      <c r="D162" s="77">
        <f t="shared" si="2"/>
        <v>86934</v>
      </c>
      <c r="E162" s="78">
        <v>0</v>
      </c>
    </row>
    <row r="163" spans="1:5" ht="29.25" customHeight="1" x14ac:dyDescent="0.25">
      <c r="A163" s="79" t="s">
        <v>500</v>
      </c>
      <c r="B163" s="75" t="s">
        <v>501</v>
      </c>
      <c r="C163" s="76">
        <v>294597</v>
      </c>
      <c r="D163" s="77">
        <f t="shared" si="2"/>
        <v>66645</v>
      </c>
      <c r="E163" s="78">
        <v>0</v>
      </c>
    </row>
    <row r="164" spans="1:5" ht="29.25" customHeight="1" x14ac:dyDescent="0.25">
      <c r="A164" s="79" t="s">
        <v>502</v>
      </c>
      <c r="B164" s="75" t="s">
        <v>503</v>
      </c>
      <c r="C164" s="76">
        <v>257788</v>
      </c>
      <c r="D164" s="77">
        <f t="shared" si="2"/>
        <v>78618</v>
      </c>
      <c r="E164" s="78">
        <v>0</v>
      </c>
    </row>
    <row r="165" spans="1:5" ht="29.25" customHeight="1" x14ac:dyDescent="0.25">
      <c r="A165" s="79" t="s">
        <v>504</v>
      </c>
      <c r="B165" s="75" t="s">
        <v>505</v>
      </c>
      <c r="C165" s="76">
        <v>287098</v>
      </c>
      <c r="D165" s="77">
        <f t="shared" si="2"/>
        <v>51991</v>
      </c>
      <c r="E165" s="78">
        <v>0</v>
      </c>
    </row>
    <row r="166" spans="1:5" ht="29.25" customHeight="1" x14ac:dyDescent="0.25">
      <c r="A166" s="79" t="s">
        <v>506</v>
      </c>
      <c r="B166" s="75" t="s">
        <v>507</v>
      </c>
      <c r="C166" s="76">
        <v>244876</v>
      </c>
      <c r="D166" s="77">
        <f t="shared" si="2"/>
        <v>111324</v>
      </c>
      <c r="E166" s="78">
        <v>0</v>
      </c>
    </row>
    <row r="167" spans="1:5" ht="29.25" customHeight="1" x14ac:dyDescent="0.25">
      <c r="A167" s="79" t="s">
        <v>508</v>
      </c>
      <c r="B167" s="75" t="s">
        <v>509</v>
      </c>
      <c r="C167" s="76">
        <v>262617</v>
      </c>
      <c r="D167" s="77">
        <f t="shared" si="2"/>
        <v>70679</v>
      </c>
      <c r="E167" s="78">
        <v>0</v>
      </c>
    </row>
    <row r="168" spans="1:5" ht="29.25" customHeight="1" x14ac:dyDescent="0.25">
      <c r="A168" s="79" t="s">
        <v>510</v>
      </c>
      <c r="B168" s="75" t="s">
        <v>511</v>
      </c>
      <c r="C168" s="76">
        <v>137836</v>
      </c>
      <c r="D168" s="77">
        <f t="shared" si="2"/>
        <v>53342</v>
      </c>
      <c r="E168" s="78">
        <v>0</v>
      </c>
    </row>
    <row r="169" spans="1:5" ht="29.25" customHeight="1" x14ac:dyDescent="0.25">
      <c r="A169" s="79" t="s">
        <v>512</v>
      </c>
      <c r="B169" s="75" t="s">
        <v>513</v>
      </c>
      <c r="C169" s="76">
        <v>201095</v>
      </c>
      <c r="D169" s="77">
        <f t="shared" si="2"/>
        <v>60672</v>
      </c>
      <c r="E169" s="78">
        <v>0</v>
      </c>
    </row>
    <row r="170" spans="1:5" ht="29.25" customHeight="1" x14ac:dyDescent="0.25">
      <c r="A170" s="79" t="s">
        <v>514</v>
      </c>
      <c r="B170" s="75" t="s">
        <v>515</v>
      </c>
      <c r="C170" s="76">
        <v>355188</v>
      </c>
      <c r="D170" s="77">
        <f t="shared" si="2"/>
        <v>139355</v>
      </c>
      <c r="E170" s="78">
        <v>0</v>
      </c>
    </row>
    <row r="171" spans="1:5" ht="29.25" customHeight="1" x14ac:dyDescent="0.25">
      <c r="A171" s="79" t="s">
        <v>516</v>
      </c>
      <c r="B171" s="75" t="s">
        <v>517</v>
      </c>
      <c r="C171" s="76">
        <v>187414</v>
      </c>
      <c r="D171" s="77">
        <f t="shared" si="2"/>
        <v>73606</v>
      </c>
      <c r="E171" s="78">
        <v>0</v>
      </c>
    </row>
    <row r="172" spans="1:5" ht="29.25" customHeight="1" x14ac:dyDescent="0.25">
      <c r="A172" s="79" t="s">
        <v>518</v>
      </c>
      <c r="B172" s="75" t="s">
        <v>519</v>
      </c>
      <c r="C172" s="76">
        <v>243587</v>
      </c>
      <c r="D172" s="77">
        <f t="shared" si="2"/>
        <v>96941</v>
      </c>
      <c r="E172" s="78">
        <v>0</v>
      </c>
    </row>
    <row r="173" spans="1:5" ht="29.25" customHeight="1" x14ac:dyDescent="0.25">
      <c r="A173" s="79" t="s">
        <v>520</v>
      </c>
      <c r="B173" s="75" t="s">
        <v>521</v>
      </c>
      <c r="C173" s="76">
        <v>461870</v>
      </c>
      <c r="D173" s="77">
        <f t="shared" si="2"/>
        <v>157984</v>
      </c>
      <c r="E173" s="78">
        <v>0</v>
      </c>
    </row>
    <row r="174" spans="1:5" ht="29.25" customHeight="1" x14ac:dyDescent="0.25">
      <c r="A174" s="79" t="s">
        <v>522</v>
      </c>
      <c r="B174" s="75" t="s">
        <v>523</v>
      </c>
      <c r="C174" s="76">
        <v>100210</v>
      </c>
      <c r="D174" s="77">
        <f t="shared" si="2"/>
        <v>36480</v>
      </c>
      <c r="E174" s="78">
        <v>0</v>
      </c>
    </row>
    <row r="175" spans="1:5" ht="29.25" customHeight="1" x14ac:dyDescent="0.25">
      <c r="A175" s="79" t="s">
        <v>524</v>
      </c>
      <c r="B175" s="75" t="s">
        <v>525</v>
      </c>
      <c r="C175" s="76">
        <v>1029369</v>
      </c>
      <c r="D175" s="77">
        <f t="shared" si="2"/>
        <v>194246</v>
      </c>
      <c r="E175" s="78">
        <v>0</v>
      </c>
    </row>
    <row r="176" spans="1:5" ht="29.25" customHeight="1" x14ac:dyDescent="0.25">
      <c r="A176" s="79" t="s">
        <v>526</v>
      </c>
      <c r="B176" s="75" t="s">
        <v>527</v>
      </c>
      <c r="C176" s="76">
        <v>590388</v>
      </c>
      <c r="D176" s="77">
        <f t="shared" si="2"/>
        <v>23841</v>
      </c>
      <c r="E176" s="78">
        <v>0</v>
      </c>
    </row>
    <row r="177" spans="1:5" ht="29.25" customHeight="1" x14ac:dyDescent="0.25">
      <c r="A177" s="79" t="s">
        <v>528</v>
      </c>
      <c r="B177" s="75" t="s">
        <v>529</v>
      </c>
      <c r="C177" s="76">
        <v>325778</v>
      </c>
      <c r="D177" s="77">
        <f t="shared" si="2"/>
        <v>168734</v>
      </c>
      <c r="E177" s="78">
        <v>0</v>
      </c>
    </row>
    <row r="178" spans="1:5" ht="29.25" customHeight="1" x14ac:dyDescent="0.25">
      <c r="A178" s="79" t="s">
        <v>530</v>
      </c>
      <c r="B178" s="75" t="s">
        <v>531</v>
      </c>
      <c r="C178" s="76">
        <v>193925</v>
      </c>
      <c r="D178" s="77">
        <f t="shared" si="2"/>
        <v>50285</v>
      </c>
      <c r="E178" s="78">
        <v>0</v>
      </c>
    </row>
    <row r="179" spans="1:5" ht="29.25" customHeight="1" x14ac:dyDescent="0.25">
      <c r="A179" s="79" t="s">
        <v>532</v>
      </c>
      <c r="B179" s="75" t="s">
        <v>533</v>
      </c>
      <c r="C179" s="76">
        <v>118172</v>
      </c>
      <c r="D179" s="77">
        <f t="shared" si="2"/>
        <v>28791</v>
      </c>
      <c r="E179" s="78">
        <v>0</v>
      </c>
    </row>
    <row r="180" spans="1:5" ht="29.25" customHeight="1" x14ac:dyDescent="0.25">
      <c r="A180" s="79" t="s">
        <v>534</v>
      </c>
      <c r="B180" s="75" t="s">
        <v>535</v>
      </c>
      <c r="C180" s="76">
        <v>280628</v>
      </c>
      <c r="D180" s="77">
        <f t="shared" si="2"/>
        <v>107938</v>
      </c>
      <c r="E180" s="78">
        <v>0</v>
      </c>
    </row>
    <row r="181" spans="1:5" ht="29.25" customHeight="1" x14ac:dyDescent="0.25">
      <c r="A181" s="79" t="s">
        <v>536</v>
      </c>
      <c r="B181" s="75" t="s">
        <v>537</v>
      </c>
      <c r="C181" s="76">
        <v>265549</v>
      </c>
      <c r="D181" s="77">
        <f t="shared" si="2"/>
        <v>84502</v>
      </c>
      <c r="E181" s="78">
        <v>0</v>
      </c>
    </row>
    <row r="182" spans="1:5" ht="29.25" customHeight="1" x14ac:dyDescent="0.25">
      <c r="A182" s="79" t="s">
        <v>538</v>
      </c>
      <c r="B182" s="75" t="s">
        <v>539</v>
      </c>
      <c r="C182" s="76">
        <v>1154855</v>
      </c>
      <c r="D182" s="77">
        <f t="shared" si="2"/>
        <v>290321</v>
      </c>
      <c r="E182" s="78">
        <v>0</v>
      </c>
    </row>
    <row r="183" spans="1:5" ht="29.25" customHeight="1" x14ac:dyDescent="0.25">
      <c r="A183" s="79" t="s">
        <v>540</v>
      </c>
      <c r="B183" s="75" t="s">
        <v>541</v>
      </c>
      <c r="C183" s="76">
        <v>799721</v>
      </c>
      <c r="D183" s="77">
        <f t="shared" si="2"/>
        <v>30082</v>
      </c>
      <c r="E183" s="78">
        <v>0</v>
      </c>
    </row>
    <row r="184" spans="1:5" ht="29.25" customHeight="1" x14ac:dyDescent="0.25">
      <c r="A184" s="79" t="s">
        <v>542</v>
      </c>
      <c r="B184" s="75" t="s">
        <v>543</v>
      </c>
      <c r="C184" s="76">
        <v>164243</v>
      </c>
      <c r="D184" s="77">
        <f t="shared" si="2"/>
        <v>5391</v>
      </c>
      <c r="E184" s="78">
        <v>0</v>
      </c>
    </row>
    <row r="185" spans="1:5" ht="29.25" customHeight="1" x14ac:dyDescent="0.25">
      <c r="A185" s="79" t="s">
        <v>544</v>
      </c>
      <c r="B185" s="75" t="s">
        <v>545</v>
      </c>
      <c r="C185" s="76">
        <v>683036</v>
      </c>
      <c r="D185" s="77">
        <f t="shared" si="2"/>
        <v>227011</v>
      </c>
      <c r="E185" s="78">
        <v>0</v>
      </c>
    </row>
    <row r="186" spans="1:5" ht="29.25" customHeight="1" x14ac:dyDescent="0.25">
      <c r="A186" s="79" t="s">
        <v>546</v>
      </c>
      <c r="B186" s="75" t="s">
        <v>547</v>
      </c>
      <c r="C186" s="76">
        <v>92463</v>
      </c>
      <c r="D186" s="77">
        <f t="shared" si="2"/>
        <v>33850</v>
      </c>
      <c r="E186" s="78">
        <v>0</v>
      </c>
    </row>
    <row r="187" spans="1:5" ht="29.25" customHeight="1" x14ac:dyDescent="0.25">
      <c r="A187" s="79" t="s">
        <v>548</v>
      </c>
      <c r="B187" s="75" t="s">
        <v>549</v>
      </c>
      <c r="C187" s="76">
        <v>68677</v>
      </c>
      <c r="D187" s="77">
        <f t="shared" si="2"/>
        <v>20907</v>
      </c>
      <c r="E187" s="78">
        <v>0</v>
      </c>
    </row>
    <row r="188" spans="1:5" ht="29.25" customHeight="1" x14ac:dyDescent="0.25">
      <c r="A188" s="79" t="s">
        <v>550</v>
      </c>
      <c r="B188" s="75" t="s">
        <v>551</v>
      </c>
      <c r="C188" s="76">
        <v>43202</v>
      </c>
      <c r="D188" s="77">
        <f t="shared" si="2"/>
        <v>5831</v>
      </c>
      <c r="E188" s="78">
        <v>0</v>
      </c>
    </row>
    <row r="189" spans="1:5" ht="29.25" customHeight="1" x14ac:dyDescent="0.25">
      <c r="A189" s="79" t="s">
        <v>552</v>
      </c>
      <c r="B189" s="75" t="s">
        <v>553</v>
      </c>
      <c r="C189" s="76">
        <v>27152</v>
      </c>
      <c r="D189" s="77">
        <f t="shared" si="2"/>
        <v>7814</v>
      </c>
      <c r="E189" s="78">
        <v>0</v>
      </c>
    </row>
    <row r="190" spans="1:5" ht="29.25" customHeight="1" x14ac:dyDescent="0.25">
      <c r="A190" s="79" t="s">
        <v>554</v>
      </c>
      <c r="B190" s="75" t="s">
        <v>555</v>
      </c>
      <c r="C190" s="76">
        <v>141812</v>
      </c>
      <c r="D190" s="77">
        <f t="shared" si="2"/>
        <v>47559</v>
      </c>
      <c r="E190" s="78">
        <v>0</v>
      </c>
    </row>
    <row r="191" spans="1:5" ht="29.25" customHeight="1" x14ac:dyDescent="0.25">
      <c r="A191" s="79" t="s">
        <v>556</v>
      </c>
      <c r="B191" s="75" t="s">
        <v>557</v>
      </c>
      <c r="C191" s="76">
        <v>1271</v>
      </c>
      <c r="D191" s="77">
        <f t="shared" si="2"/>
        <v>3686</v>
      </c>
      <c r="E191" s="78">
        <v>0</v>
      </c>
    </row>
    <row r="192" spans="1:5" ht="29.25" customHeight="1" x14ac:dyDescent="0.25">
      <c r="A192" s="79" t="s">
        <v>558</v>
      </c>
      <c r="B192" s="75" t="s">
        <v>559</v>
      </c>
      <c r="C192" s="76">
        <v>116501</v>
      </c>
      <c r="D192" s="77">
        <f t="shared" si="2"/>
        <v>39977</v>
      </c>
      <c r="E192" s="78">
        <v>0</v>
      </c>
    </row>
    <row r="193" spans="1:5" ht="29.25" customHeight="1" x14ac:dyDescent="0.25">
      <c r="A193" s="79" t="s">
        <v>560</v>
      </c>
      <c r="B193" s="75" t="s">
        <v>561</v>
      </c>
      <c r="C193" s="76">
        <v>40637</v>
      </c>
      <c r="D193" s="77">
        <f t="shared" si="2"/>
        <v>23696</v>
      </c>
      <c r="E193" s="78">
        <v>0</v>
      </c>
    </row>
    <row r="194" spans="1:5" ht="29.25" customHeight="1" x14ac:dyDescent="0.25">
      <c r="A194" s="79" t="s">
        <v>562</v>
      </c>
      <c r="B194" s="75" t="s">
        <v>563</v>
      </c>
      <c r="C194" s="76">
        <v>240590</v>
      </c>
      <c r="D194" s="77">
        <f t="shared" ref="D194:D257" si="3">VLOOKUP(A194,T_IIaloc1314,3,0)</f>
        <v>49954</v>
      </c>
      <c r="E194" s="78">
        <v>0</v>
      </c>
    </row>
    <row r="195" spans="1:5" ht="29.25" customHeight="1" x14ac:dyDescent="0.25">
      <c r="A195" s="79" t="s">
        <v>564</v>
      </c>
      <c r="B195" s="75" t="s">
        <v>565</v>
      </c>
      <c r="C195" s="76">
        <v>88181</v>
      </c>
      <c r="D195" s="77">
        <f t="shared" si="3"/>
        <v>16665</v>
      </c>
      <c r="E195" s="78">
        <v>0</v>
      </c>
    </row>
    <row r="196" spans="1:5" ht="29.25" customHeight="1" x14ac:dyDescent="0.25">
      <c r="A196" s="79" t="s">
        <v>566</v>
      </c>
      <c r="B196" s="75" t="s">
        <v>567</v>
      </c>
      <c r="C196" s="76">
        <v>45729</v>
      </c>
      <c r="D196" s="77">
        <f t="shared" si="3"/>
        <v>13600</v>
      </c>
      <c r="E196" s="78">
        <v>0</v>
      </c>
    </row>
    <row r="197" spans="1:5" ht="29.25" customHeight="1" x14ac:dyDescent="0.25">
      <c r="A197" s="79" t="s">
        <v>568</v>
      </c>
      <c r="B197" s="75" t="s">
        <v>569</v>
      </c>
      <c r="C197" s="76">
        <v>109706</v>
      </c>
      <c r="D197" s="77">
        <f t="shared" si="3"/>
        <v>50603</v>
      </c>
      <c r="E197" s="78">
        <v>0</v>
      </c>
    </row>
    <row r="198" spans="1:5" ht="29.25" customHeight="1" x14ac:dyDescent="0.25">
      <c r="A198" s="79" t="s">
        <v>570</v>
      </c>
      <c r="B198" s="75" t="s">
        <v>571</v>
      </c>
      <c r="C198" s="76">
        <v>108920</v>
      </c>
      <c r="D198" s="77">
        <f t="shared" si="3"/>
        <v>29219</v>
      </c>
      <c r="E198" s="78">
        <v>0</v>
      </c>
    </row>
    <row r="199" spans="1:5" ht="29.25" customHeight="1" x14ac:dyDescent="0.25">
      <c r="A199" s="79" t="s">
        <v>572</v>
      </c>
      <c r="B199" s="75" t="s">
        <v>573</v>
      </c>
      <c r="C199" s="76">
        <v>458349</v>
      </c>
      <c r="D199" s="77">
        <f t="shared" si="3"/>
        <v>93803</v>
      </c>
      <c r="E199" s="78">
        <v>0</v>
      </c>
    </row>
    <row r="200" spans="1:5" ht="29.25" customHeight="1" x14ac:dyDescent="0.25">
      <c r="A200" s="79" t="s">
        <v>574</v>
      </c>
      <c r="B200" s="75" t="s">
        <v>575</v>
      </c>
      <c r="C200" s="76">
        <v>171568</v>
      </c>
      <c r="D200" s="77">
        <f t="shared" si="3"/>
        <v>72741</v>
      </c>
      <c r="E200" s="78">
        <v>0</v>
      </c>
    </row>
    <row r="201" spans="1:5" ht="29.25" customHeight="1" x14ac:dyDescent="0.25">
      <c r="A201" s="79" t="s">
        <v>576</v>
      </c>
      <c r="B201" s="75" t="s">
        <v>577</v>
      </c>
      <c r="C201" s="76">
        <v>603401</v>
      </c>
      <c r="D201" s="77">
        <f t="shared" si="3"/>
        <v>153120</v>
      </c>
      <c r="E201" s="78">
        <v>0</v>
      </c>
    </row>
    <row r="202" spans="1:5" ht="29.25" customHeight="1" x14ac:dyDescent="0.25">
      <c r="A202" s="79" t="s">
        <v>578</v>
      </c>
      <c r="B202" s="75" t="s">
        <v>579</v>
      </c>
      <c r="C202" s="76">
        <v>275980</v>
      </c>
      <c r="D202" s="77">
        <f t="shared" si="3"/>
        <v>66022</v>
      </c>
      <c r="E202" s="78">
        <v>0</v>
      </c>
    </row>
    <row r="203" spans="1:5" ht="29.25" customHeight="1" x14ac:dyDescent="0.25">
      <c r="A203" s="79" t="s">
        <v>580</v>
      </c>
      <c r="B203" s="75" t="s">
        <v>581</v>
      </c>
      <c r="C203" s="76">
        <v>107456</v>
      </c>
      <c r="D203" s="77">
        <f t="shared" si="3"/>
        <v>24844</v>
      </c>
      <c r="E203" s="78">
        <v>0</v>
      </c>
    </row>
    <row r="204" spans="1:5" ht="29.25" customHeight="1" x14ac:dyDescent="0.25">
      <c r="A204" s="79" t="s">
        <v>582</v>
      </c>
      <c r="B204" s="75" t="s">
        <v>583</v>
      </c>
      <c r="C204" s="76">
        <v>44856</v>
      </c>
      <c r="D204" s="77">
        <f t="shared" si="3"/>
        <v>9881</v>
      </c>
      <c r="E204" s="78">
        <v>0</v>
      </c>
    </row>
    <row r="205" spans="1:5" ht="29.25" customHeight="1" x14ac:dyDescent="0.25">
      <c r="A205" s="79" t="s">
        <v>584</v>
      </c>
      <c r="B205" s="75" t="s">
        <v>585</v>
      </c>
      <c r="C205" s="76">
        <v>1077191</v>
      </c>
      <c r="D205" s="77">
        <f t="shared" si="3"/>
        <v>204629</v>
      </c>
      <c r="E205" s="78">
        <v>0</v>
      </c>
    </row>
    <row r="206" spans="1:5" ht="29.25" customHeight="1" x14ac:dyDescent="0.25">
      <c r="A206" s="79" t="s">
        <v>586</v>
      </c>
      <c r="B206" s="75" t="s">
        <v>587</v>
      </c>
      <c r="C206" s="76">
        <v>460974</v>
      </c>
      <c r="D206" s="77">
        <f t="shared" si="3"/>
        <v>93139</v>
      </c>
      <c r="E206" s="78">
        <v>0</v>
      </c>
    </row>
    <row r="207" spans="1:5" ht="29.25" customHeight="1" x14ac:dyDescent="0.25">
      <c r="A207" s="79" t="s">
        <v>588</v>
      </c>
      <c r="B207" s="75" t="s">
        <v>589</v>
      </c>
      <c r="C207" s="76">
        <v>164005</v>
      </c>
      <c r="D207" s="77">
        <f t="shared" si="3"/>
        <v>43325</v>
      </c>
      <c r="E207" s="78">
        <v>0</v>
      </c>
    </row>
    <row r="208" spans="1:5" ht="29.25" customHeight="1" x14ac:dyDescent="0.25">
      <c r="A208" s="79" t="s">
        <v>590</v>
      </c>
      <c r="B208" s="75" t="s">
        <v>591</v>
      </c>
      <c r="C208" s="76">
        <v>91354</v>
      </c>
      <c r="D208" s="77">
        <f t="shared" si="3"/>
        <v>35724</v>
      </c>
      <c r="E208" s="78">
        <v>0</v>
      </c>
    </row>
    <row r="209" spans="1:5" ht="29.25" customHeight="1" x14ac:dyDescent="0.25">
      <c r="A209" s="79" t="s">
        <v>592</v>
      </c>
      <c r="B209" s="75" t="s">
        <v>593</v>
      </c>
      <c r="C209" s="76">
        <v>122163</v>
      </c>
      <c r="D209" s="77">
        <f t="shared" si="3"/>
        <v>27568</v>
      </c>
      <c r="E209" s="78">
        <v>0</v>
      </c>
    </row>
    <row r="210" spans="1:5" ht="29.25" customHeight="1" x14ac:dyDescent="0.25">
      <c r="A210" s="79" t="s">
        <v>594</v>
      </c>
      <c r="B210" s="75" t="s">
        <v>595</v>
      </c>
      <c r="C210" s="76">
        <v>334768</v>
      </c>
      <c r="D210" s="77">
        <f t="shared" si="3"/>
        <v>69791</v>
      </c>
      <c r="E210" s="78">
        <v>0</v>
      </c>
    </row>
    <row r="211" spans="1:5" ht="29.25" customHeight="1" x14ac:dyDescent="0.25">
      <c r="A211" s="79" t="s">
        <v>596</v>
      </c>
      <c r="B211" s="75" t="s">
        <v>597</v>
      </c>
      <c r="C211" s="76">
        <v>84836</v>
      </c>
      <c r="D211" s="77">
        <f t="shared" si="3"/>
        <v>34459</v>
      </c>
      <c r="E211" s="78">
        <v>0</v>
      </c>
    </row>
    <row r="212" spans="1:5" ht="29.25" customHeight="1" x14ac:dyDescent="0.25">
      <c r="A212" s="79" t="s">
        <v>598</v>
      </c>
      <c r="B212" s="75" t="s">
        <v>599</v>
      </c>
      <c r="C212" s="76">
        <v>565308</v>
      </c>
      <c r="D212" s="77">
        <f t="shared" si="3"/>
        <v>131705</v>
      </c>
      <c r="E212" s="78">
        <v>0</v>
      </c>
    </row>
    <row r="213" spans="1:5" ht="29.25" customHeight="1" x14ac:dyDescent="0.25">
      <c r="A213" s="79" t="s">
        <v>600</v>
      </c>
      <c r="B213" s="75" t="s">
        <v>601</v>
      </c>
      <c r="C213" s="76">
        <v>117465</v>
      </c>
      <c r="D213" s="77">
        <f t="shared" si="3"/>
        <v>51314</v>
      </c>
      <c r="E213" s="78">
        <v>0</v>
      </c>
    </row>
    <row r="214" spans="1:5" ht="29.25" customHeight="1" x14ac:dyDescent="0.25">
      <c r="A214" s="79" t="s">
        <v>602</v>
      </c>
      <c r="B214" s="75" t="s">
        <v>603</v>
      </c>
      <c r="C214" s="76">
        <v>76447</v>
      </c>
      <c r="D214" s="77">
        <f t="shared" si="3"/>
        <v>18421</v>
      </c>
      <c r="E214" s="78">
        <v>0</v>
      </c>
    </row>
    <row r="215" spans="1:5" ht="29.25" customHeight="1" x14ac:dyDescent="0.25">
      <c r="A215" s="79" t="s">
        <v>604</v>
      </c>
      <c r="B215" s="75" t="s">
        <v>605</v>
      </c>
      <c r="C215" s="76">
        <v>134058</v>
      </c>
      <c r="D215" s="77">
        <f t="shared" si="3"/>
        <v>56542</v>
      </c>
      <c r="E215" s="78">
        <v>0</v>
      </c>
    </row>
    <row r="216" spans="1:5" ht="29.25" customHeight="1" x14ac:dyDescent="0.25">
      <c r="A216" s="79" t="s">
        <v>606</v>
      </c>
      <c r="B216" s="75" t="s">
        <v>607</v>
      </c>
      <c r="C216" s="76">
        <v>133590</v>
      </c>
      <c r="D216" s="77">
        <f t="shared" si="3"/>
        <v>46638</v>
      </c>
      <c r="E216" s="78">
        <v>0</v>
      </c>
    </row>
    <row r="217" spans="1:5" ht="29.25" customHeight="1" x14ac:dyDescent="0.25">
      <c r="A217" s="79" t="s">
        <v>608</v>
      </c>
      <c r="B217" s="75" t="s">
        <v>609</v>
      </c>
      <c r="C217" s="76">
        <v>85728</v>
      </c>
      <c r="D217" s="77">
        <f t="shared" si="3"/>
        <v>35819</v>
      </c>
      <c r="E217" s="78">
        <v>0</v>
      </c>
    </row>
    <row r="218" spans="1:5" ht="29.25" customHeight="1" x14ac:dyDescent="0.25">
      <c r="A218" s="79" t="s">
        <v>610</v>
      </c>
      <c r="B218" s="75" t="s">
        <v>611</v>
      </c>
      <c r="C218" s="76">
        <v>106855</v>
      </c>
      <c r="D218" s="77">
        <f t="shared" si="3"/>
        <v>40319</v>
      </c>
      <c r="E218" s="78">
        <v>0</v>
      </c>
    </row>
    <row r="219" spans="1:5" ht="29.25" customHeight="1" x14ac:dyDescent="0.25">
      <c r="A219" s="79" t="s">
        <v>612</v>
      </c>
      <c r="B219" s="75" t="s">
        <v>613</v>
      </c>
      <c r="C219" s="76">
        <v>413328</v>
      </c>
      <c r="D219" s="77">
        <f t="shared" si="3"/>
        <v>69846</v>
      </c>
      <c r="E219" s="78">
        <v>0</v>
      </c>
    </row>
    <row r="220" spans="1:5" ht="29.25" customHeight="1" x14ac:dyDescent="0.25">
      <c r="A220" s="79" t="s">
        <v>614</v>
      </c>
      <c r="B220" s="75" t="s">
        <v>615</v>
      </c>
      <c r="C220" s="76">
        <v>435231</v>
      </c>
      <c r="D220" s="77">
        <f t="shared" si="3"/>
        <v>111445</v>
      </c>
      <c r="E220" s="78">
        <v>0</v>
      </c>
    </row>
    <row r="221" spans="1:5" ht="29.25" customHeight="1" x14ac:dyDescent="0.25">
      <c r="A221" s="79" t="s">
        <v>616</v>
      </c>
      <c r="B221" s="75" t="s">
        <v>617</v>
      </c>
      <c r="C221" s="76">
        <v>200216</v>
      </c>
      <c r="D221" s="77">
        <f t="shared" si="3"/>
        <v>53967</v>
      </c>
      <c r="E221" s="78">
        <v>0</v>
      </c>
    </row>
    <row r="222" spans="1:5" ht="29.25" customHeight="1" x14ac:dyDescent="0.25">
      <c r="A222" s="79" t="s">
        <v>618</v>
      </c>
      <c r="B222" s="75" t="s">
        <v>619</v>
      </c>
      <c r="C222" s="76">
        <v>208330</v>
      </c>
      <c r="D222" s="77">
        <f t="shared" si="3"/>
        <v>49867</v>
      </c>
      <c r="E222" s="78">
        <v>0</v>
      </c>
    </row>
    <row r="223" spans="1:5" ht="29.25" customHeight="1" x14ac:dyDescent="0.25">
      <c r="A223" s="79" t="s">
        <v>620</v>
      </c>
      <c r="B223" s="75" t="s">
        <v>621</v>
      </c>
      <c r="C223" s="76">
        <v>149424</v>
      </c>
      <c r="D223" s="77">
        <f t="shared" si="3"/>
        <v>28782</v>
      </c>
      <c r="E223" s="78">
        <v>0</v>
      </c>
    </row>
    <row r="224" spans="1:5" ht="29.25" customHeight="1" x14ac:dyDescent="0.25">
      <c r="A224" s="79" t="s">
        <v>622</v>
      </c>
      <c r="B224" s="75" t="s">
        <v>623</v>
      </c>
      <c r="C224" s="76">
        <v>79906</v>
      </c>
      <c r="D224" s="77">
        <f t="shared" si="3"/>
        <v>28329</v>
      </c>
      <c r="E224" s="78">
        <v>0</v>
      </c>
    </row>
    <row r="225" spans="1:5" ht="29.25" customHeight="1" x14ac:dyDescent="0.25">
      <c r="A225" s="79" t="s">
        <v>624</v>
      </c>
      <c r="B225" s="75" t="s">
        <v>625</v>
      </c>
      <c r="C225" s="76">
        <v>0</v>
      </c>
      <c r="D225" s="77">
        <f t="shared" si="3"/>
        <v>1340</v>
      </c>
      <c r="E225" s="78">
        <v>0</v>
      </c>
    </row>
    <row r="226" spans="1:5" ht="29.25" customHeight="1" x14ac:dyDescent="0.25">
      <c r="A226" s="79" t="s">
        <v>626</v>
      </c>
      <c r="B226" s="75" t="s">
        <v>627</v>
      </c>
      <c r="C226" s="76">
        <v>15865</v>
      </c>
      <c r="D226" s="77">
        <f t="shared" si="3"/>
        <v>9427</v>
      </c>
      <c r="E226" s="78">
        <v>0</v>
      </c>
    </row>
    <row r="227" spans="1:5" ht="29.25" customHeight="1" x14ac:dyDescent="0.25">
      <c r="A227" s="79" t="s">
        <v>628</v>
      </c>
      <c r="B227" s="75" t="s">
        <v>629</v>
      </c>
      <c r="C227" s="76">
        <v>23011</v>
      </c>
      <c r="D227" s="77">
        <f t="shared" si="3"/>
        <v>2151</v>
      </c>
      <c r="E227" s="78">
        <v>0</v>
      </c>
    </row>
    <row r="228" spans="1:5" ht="29.25" customHeight="1" x14ac:dyDescent="0.25">
      <c r="A228" s="79" t="s">
        <v>630</v>
      </c>
      <c r="B228" s="75" t="s">
        <v>631</v>
      </c>
      <c r="C228" s="76">
        <v>10121</v>
      </c>
      <c r="D228" s="77">
        <f t="shared" si="3"/>
        <v>7239</v>
      </c>
      <c r="E228" s="78">
        <v>0</v>
      </c>
    </row>
    <row r="229" spans="1:5" ht="29.25" customHeight="1" x14ac:dyDescent="0.25">
      <c r="A229" s="79" t="s">
        <v>632</v>
      </c>
      <c r="B229" s="75" t="s">
        <v>633</v>
      </c>
      <c r="C229" s="76">
        <v>3427</v>
      </c>
      <c r="D229" s="77">
        <f t="shared" si="3"/>
        <v>4803</v>
      </c>
      <c r="E229" s="78">
        <v>0</v>
      </c>
    </row>
    <row r="230" spans="1:5" ht="29.25" customHeight="1" x14ac:dyDescent="0.25">
      <c r="A230" s="79" t="s">
        <v>634</v>
      </c>
      <c r="B230" s="75" t="s">
        <v>635</v>
      </c>
      <c r="C230" s="76">
        <v>0</v>
      </c>
      <c r="D230" s="77">
        <f t="shared" si="3"/>
        <v>426</v>
      </c>
      <c r="E230" s="78">
        <v>0</v>
      </c>
    </row>
    <row r="231" spans="1:5" ht="29.25" customHeight="1" x14ac:dyDescent="0.25">
      <c r="A231" s="79" t="s">
        <v>636</v>
      </c>
      <c r="B231" s="75" t="s">
        <v>637</v>
      </c>
      <c r="C231" s="76">
        <v>38781</v>
      </c>
      <c r="D231" s="77">
        <f t="shared" si="3"/>
        <v>4809</v>
      </c>
      <c r="E231" s="78">
        <v>0</v>
      </c>
    </row>
    <row r="232" spans="1:5" ht="29.25" customHeight="1" x14ac:dyDescent="0.25">
      <c r="A232" s="79" t="s">
        <v>638</v>
      </c>
      <c r="B232" s="75" t="s">
        <v>639</v>
      </c>
      <c r="C232" s="76">
        <v>101697</v>
      </c>
      <c r="D232" s="77">
        <f t="shared" si="3"/>
        <v>39049</v>
      </c>
      <c r="E232" s="78">
        <v>0</v>
      </c>
    </row>
    <row r="233" spans="1:5" ht="29.25" customHeight="1" x14ac:dyDescent="0.25">
      <c r="A233" s="79" t="s">
        <v>640</v>
      </c>
      <c r="B233" s="75" t="s">
        <v>641</v>
      </c>
      <c r="C233" s="76">
        <v>248928</v>
      </c>
      <c r="D233" s="77">
        <f t="shared" si="3"/>
        <v>45054</v>
      </c>
      <c r="E233" s="78">
        <v>0</v>
      </c>
    </row>
    <row r="234" spans="1:5" ht="29.25" customHeight="1" x14ac:dyDescent="0.25">
      <c r="A234" s="79" t="s">
        <v>642</v>
      </c>
      <c r="B234" s="75" t="s">
        <v>643</v>
      </c>
      <c r="C234" s="76">
        <v>372996</v>
      </c>
      <c r="D234" s="77">
        <f t="shared" si="3"/>
        <v>93876</v>
      </c>
      <c r="E234" s="78">
        <v>0</v>
      </c>
    </row>
    <row r="235" spans="1:5" ht="29.25" customHeight="1" x14ac:dyDescent="0.25">
      <c r="A235" s="79" t="s">
        <v>644</v>
      </c>
      <c r="B235" s="75" t="s">
        <v>645</v>
      </c>
      <c r="C235" s="76">
        <v>154057</v>
      </c>
      <c r="D235" s="77">
        <f t="shared" si="3"/>
        <v>43352</v>
      </c>
      <c r="E235" s="78">
        <v>0</v>
      </c>
    </row>
    <row r="236" spans="1:5" ht="29.25" customHeight="1" x14ac:dyDescent="0.25">
      <c r="A236" s="79" t="s">
        <v>646</v>
      </c>
      <c r="B236" s="75" t="s">
        <v>647</v>
      </c>
      <c r="C236" s="76">
        <v>334866</v>
      </c>
      <c r="D236" s="77">
        <f t="shared" si="3"/>
        <v>70324</v>
      </c>
      <c r="E236" s="78">
        <v>0</v>
      </c>
    </row>
    <row r="237" spans="1:5" ht="29.25" customHeight="1" x14ac:dyDescent="0.25">
      <c r="A237" s="79" t="s">
        <v>648</v>
      </c>
      <c r="B237" s="75" t="s">
        <v>649</v>
      </c>
      <c r="C237" s="76">
        <v>295680</v>
      </c>
      <c r="D237" s="77">
        <f t="shared" si="3"/>
        <v>90834</v>
      </c>
      <c r="E237" s="78">
        <v>0</v>
      </c>
    </row>
    <row r="238" spans="1:5" ht="29.25" customHeight="1" x14ac:dyDescent="0.25">
      <c r="A238" s="79" t="s">
        <v>650</v>
      </c>
      <c r="B238" s="75" t="s">
        <v>651</v>
      </c>
      <c r="C238" s="76">
        <v>240177</v>
      </c>
      <c r="D238" s="77">
        <f t="shared" si="3"/>
        <v>69843</v>
      </c>
      <c r="E238" s="78">
        <v>0</v>
      </c>
    </row>
    <row r="239" spans="1:5" ht="29.25" customHeight="1" x14ac:dyDescent="0.25">
      <c r="A239" s="79" t="s">
        <v>652</v>
      </c>
      <c r="B239" s="75" t="s">
        <v>653</v>
      </c>
      <c r="C239" s="76">
        <v>165351</v>
      </c>
      <c r="D239" s="77">
        <f t="shared" si="3"/>
        <v>37672</v>
      </c>
      <c r="E239" s="78">
        <v>0</v>
      </c>
    </row>
    <row r="240" spans="1:5" ht="29.25" customHeight="1" x14ac:dyDescent="0.25">
      <c r="A240" s="79" t="s">
        <v>654</v>
      </c>
      <c r="B240" s="75" t="s">
        <v>655</v>
      </c>
      <c r="C240" s="76">
        <v>99101</v>
      </c>
      <c r="D240" s="77">
        <f t="shared" si="3"/>
        <v>18072</v>
      </c>
      <c r="E240" s="78">
        <v>0</v>
      </c>
    </row>
    <row r="241" spans="1:5" ht="29.25" customHeight="1" x14ac:dyDescent="0.25">
      <c r="A241" s="79" t="s">
        <v>656</v>
      </c>
      <c r="B241" s="75" t="s">
        <v>657</v>
      </c>
      <c r="C241" s="76">
        <v>36822</v>
      </c>
      <c r="D241" s="77">
        <f t="shared" si="3"/>
        <v>15051</v>
      </c>
      <c r="E241" s="78">
        <v>0</v>
      </c>
    </row>
    <row r="242" spans="1:5" ht="29.25" customHeight="1" x14ac:dyDescent="0.25">
      <c r="A242" s="79" t="s">
        <v>658</v>
      </c>
      <c r="B242" s="75" t="s">
        <v>659</v>
      </c>
      <c r="C242" s="76">
        <v>256518</v>
      </c>
      <c r="D242" s="77">
        <f t="shared" si="3"/>
        <v>79110</v>
      </c>
      <c r="E242" s="78">
        <v>0</v>
      </c>
    </row>
    <row r="243" spans="1:5" ht="29.25" customHeight="1" x14ac:dyDescent="0.25">
      <c r="A243" s="79" t="s">
        <v>660</v>
      </c>
      <c r="B243" s="75" t="s">
        <v>661</v>
      </c>
      <c r="C243" s="76">
        <v>319842</v>
      </c>
      <c r="D243" s="77">
        <f t="shared" si="3"/>
        <v>91169</v>
      </c>
      <c r="E243" s="78">
        <v>0</v>
      </c>
    </row>
    <row r="244" spans="1:5" ht="29.25" customHeight="1" x14ac:dyDescent="0.25">
      <c r="A244" s="79" t="s">
        <v>662</v>
      </c>
      <c r="B244" s="75" t="s">
        <v>663</v>
      </c>
      <c r="C244" s="76">
        <v>223608</v>
      </c>
      <c r="D244" s="77">
        <f t="shared" si="3"/>
        <v>25315</v>
      </c>
      <c r="E244" s="78">
        <v>0</v>
      </c>
    </row>
    <row r="245" spans="1:5" ht="29.25" customHeight="1" x14ac:dyDescent="0.25">
      <c r="A245" s="79" t="s">
        <v>664</v>
      </c>
      <c r="B245" s="75" t="s">
        <v>665</v>
      </c>
      <c r="C245" s="76">
        <v>1324768</v>
      </c>
      <c r="D245" s="77">
        <f t="shared" si="3"/>
        <v>174248</v>
      </c>
      <c r="E245" s="78">
        <v>0</v>
      </c>
    </row>
    <row r="246" spans="1:5" ht="29.25" customHeight="1" x14ac:dyDescent="0.25">
      <c r="A246" s="79" t="s">
        <v>666</v>
      </c>
      <c r="B246" s="75" t="s">
        <v>667</v>
      </c>
      <c r="C246" s="76">
        <v>176928</v>
      </c>
      <c r="D246" s="77">
        <f t="shared" si="3"/>
        <v>65746</v>
      </c>
      <c r="E246" s="78">
        <v>0</v>
      </c>
    </row>
    <row r="247" spans="1:5" ht="29.25" customHeight="1" x14ac:dyDescent="0.25">
      <c r="A247" s="79" t="s">
        <v>668</v>
      </c>
      <c r="B247" s="75" t="s">
        <v>669</v>
      </c>
      <c r="C247" s="76">
        <v>256995</v>
      </c>
      <c r="D247" s="77">
        <f t="shared" si="3"/>
        <v>46267</v>
      </c>
      <c r="E247" s="78">
        <v>0</v>
      </c>
    </row>
    <row r="248" spans="1:5" ht="29.25" customHeight="1" x14ac:dyDescent="0.25">
      <c r="A248" s="79" t="s">
        <v>670</v>
      </c>
      <c r="B248" s="75" t="s">
        <v>671</v>
      </c>
      <c r="C248" s="76">
        <v>174913</v>
      </c>
      <c r="D248" s="77">
        <f t="shared" si="3"/>
        <v>49201</v>
      </c>
      <c r="E248" s="78">
        <v>0</v>
      </c>
    </row>
    <row r="249" spans="1:5" ht="29.25" customHeight="1" x14ac:dyDescent="0.25">
      <c r="A249" s="79" t="s">
        <v>672</v>
      </c>
      <c r="B249" s="75" t="s">
        <v>673</v>
      </c>
      <c r="C249" s="76">
        <v>113742</v>
      </c>
      <c r="D249" s="77">
        <f t="shared" si="3"/>
        <v>23992</v>
      </c>
      <c r="E249" s="78">
        <v>0</v>
      </c>
    </row>
    <row r="250" spans="1:5" ht="29.25" customHeight="1" x14ac:dyDescent="0.25">
      <c r="A250" s="79" t="s">
        <v>674</v>
      </c>
      <c r="B250" s="75" t="s">
        <v>675</v>
      </c>
      <c r="C250" s="76">
        <v>105132</v>
      </c>
      <c r="D250" s="77">
        <f t="shared" si="3"/>
        <v>14666</v>
      </c>
      <c r="E250" s="78">
        <v>0</v>
      </c>
    </row>
    <row r="251" spans="1:5" ht="29.25" customHeight="1" x14ac:dyDescent="0.25">
      <c r="A251" s="79" t="s">
        <v>676</v>
      </c>
      <c r="B251" s="75" t="s">
        <v>677</v>
      </c>
      <c r="C251" s="76">
        <v>141374</v>
      </c>
      <c r="D251" s="77">
        <f t="shared" si="3"/>
        <v>20906</v>
      </c>
      <c r="E251" s="78">
        <v>0</v>
      </c>
    </row>
    <row r="252" spans="1:5" ht="29.25" customHeight="1" x14ac:dyDescent="0.25">
      <c r="A252" s="79" t="s">
        <v>678</v>
      </c>
      <c r="B252" s="75" t="s">
        <v>679</v>
      </c>
      <c r="C252" s="76">
        <v>1564387</v>
      </c>
      <c r="D252" s="77">
        <f t="shared" si="3"/>
        <v>345237</v>
      </c>
      <c r="E252" s="78">
        <v>0</v>
      </c>
    </row>
    <row r="253" spans="1:5" ht="29.25" customHeight="1" x14ac:dyDescent="0.25">
      <c r="A253" s="79" t="s">
        <v>680</v>
      </c>
      <c r="B253" s="75" t="s">
        <v>681</v>
      </c>
      <c r="C253" s="76">
        <v>987157</v>
      </c>
      <c r="D253" s="77">
        <f t="shared" si="3"/>
        <v>162388</v>
      </c>
      <c r="E253" s="78">
        <v>0</v>
      </c>
    </row>
    <row r="254" spans="1:5" ht="29.25" customHeight="1" x14ac:dyDescent="0.25">
      <c r="A254" s="79" t="s">
        <v>682</v>
      </c>
      <c r="B254" s="75" t="s">
        <v>683</v>
      </c>
      <c r="C254" s="76">
        <v>130814</v>
      </c>
      <c r="D254" s="77">
        <f t="shared" si="3"/>
        <v>20542</v>
      </c>
      <c r="E254" s="78">
        <v>0</v>
      </c>
    </row>
    <row r="255" spans="1:5" ht="29.25" customHeight="1" x14ac:dyDescent="0.25">
      <c r="A255" s="79" t="s">
        <v>684</v>
      </c>
      <c r="B255" s="75" t="s">
        <v>685</v>
      </c>
      <c r="C255" s="76">
        <v>75958</v>
      </c>
      <c r="D255" s="77">
        <f t="shared" si="3"/>
        <v>26560</v>
      </c>
      <c r="E255" s="78">
        <v>0</v>
      </c>
    </row>
    <row r="256" spans="1:5" ht="29.25" customHeight="1" x14ac:dyDescent="0.25">
      <c r="A256" s="79" t="s">
        <v>686</v>
      </c>
      <c r="B256" s="75" t="s">
        <v>687</v>
      </c>
      <c r="C256" s="76">
        <v>403634</v>
      </c>
      <c r="D256" s="77">
        <f t="shared" si="3"/>
        <v>86346</v>
      </c>
      <c r="E256" s="78">
        <v>0</v>
      </c>
    </row>
    <row r="257" spans="1:5" ht="29.25" customHeight="1" x14ac:dyDescent="0.25">
      <c r="A257" s="79" t="s">
        <v>688</v>
      </c>
      <c r="B257" s="75" t="s">
        <v>689</v>
      </c>
      <c r="C257" s="76">
        <v>296085</v>
      </c>
      <c r="D257" s="77">
        <f t="shared" si="3"/>
        <v>85563</v>
      </c>
      <c r="E257" s="78">
        <v>0</v>
      </c>
    </row>
    <row r="258" spans="1:5" ht="29.25" customHeight="1" x14ac:dyDescent="0.25">
      <c r="A258" s="79" t="s">
        <v>690</v>
      </c>
      <c r="B258" s="75" t="s">
        <v>691</v>
      </c>
      <c r="C258" s="76">
        <v>193421</v>
      </c>
      <c r="D258" s="77">
        <f t="shared" ref="D258:D321" si="4">VLOOKUP(A258,T_IIaloc1314,3,0)</f>
        <v>56176</v>
      </c>
      <c r="E258" s="78">
        <v>0</v>
      </c>
    </row>
    <row r="259" spans="1:5" ht="29.25" customHeight="1" x14ac:dyDescent="0.25">
      <c r="A259" s="79" t="s">
        <v>692</v>
      </c>
      <c r="B259" s="75" t="s">
        <v>693</v>
      </c>
      <c r="C259" s="76">
        <v>90772</v>
      </c>
      <c r="D259" s="77">
        <f t="shared" si="4"/>
        <v>33301</v>
      </c>
      <c r="E259" s="78">
        <v>0</v>
      </c>
    </row>
    <row r="260" spans="1:5" ht="29.25" customHeight="1" x14ac:dyDescent="0.25">
      <c r="A260" s="79" t="s">
        <v>694</v>
      </c>
      <c r="B260" s="75" t="s">
        <v>695</v>
      </c>
      <c r="C260" s="76">
        <v>95091</v>
      </c>
      <c r="D260" s="77">
        <f t="shared" si="4"/>
        <v>24151</v>
      </c>
      <c r="E260" s="78">
        <v>0</v>
      </c>
    </row>
    <row r="261" spans="1:5" ht="29.25" customHeight="1" x14ac:dyDescent="0.25">
      <c r="A261" s="79" t="s">
        <v>696</v>
      </c>
      <c r="B261" s="75" t="s">
        <v>697</v>
      </c>
      <c r="C261" s="76">
        <v>119679</v>
      </c>
      <c r="D261" s="77">
        <f t="shared" si="4"/>
        <v>38346</v>
      </c>
      <c r="E261" s="78">
        <v>0</v>
      </c>
    </row>
    <row r="262" spans="1:5" ht="29.25" customHeight="1" x14ac:dyDescent="0.25">
      <c r="A262" s="79" t="s">
        <v>698</v>
      </c>
      <c r="B262" s="75" t="s">
        <v>699</v>
      </c>
      <c r="C262" s="76">
        <v>144539</v>
      </c>
      <c r="D262" s="77">
        <f t="shared" si="4"/>
        <v>72774</v>
      </c>
      <c r="E262" s="78">
        <v>0</v>
      </c>
    </row>
    <row r="263" spans="1:5" ht="29.25" customHeight="1" x14ac:dyDescent="0.25">
      <c r="A263" s="79" t="s">
        <v>700</v>
      </c>
      <c r="B263" s="75" t="s">
        <v>701</v>
      </c>
      <c r="C263" s="76">
        <v>178048</v>
      </c>
      <c r="D263" s="77">
        <f t="shared" si="4"/>
        <v>39175</v>
      </c>
      <c r="E263" s="78">
        <v>0</v>
      </c>
    </row>
    <row r="264" spans="1:5" ht="29.25" customHeight="1" x14ac:dyDescent="0.25">
      <c r="A264" s="79" t="s">
        <v>702</v>
      </c>
      <c r="B264" s="75" t="s">
        <v>703</v>
      </c>
      <c r="C264" s="76">
        <v>310916</v>
      </c>
      <c r="D264" s="77">
        <f t="shared" si="4"/>
        <v>81869</v>
      </c>
      <c r="E264" s="78">
        <v>0</v>
      </c>
    </row>
    <row r="265" spans="1:5" ht="29.25" customHeight="1" x14ac:dyDescent="0.25">
      <c r="A265" s="79" t="s">
        <v>704</v>
      </c>
      <c r="B265" s="75" t="s">
        <v>705</v>
      </c>
      <c r="C265" s="76">
        <v>105899</v>
      </c>
      <c r="D265" s="77">
        <f t="shared" si="4"/>
        <v>52919</v>
      </c>
      <c r="E265" s="78">
        <v>0</v>
      </c>
    </row>
    <row r="266" spans="1:5" ht="29.25" customHeight="1" x14ac:dyDescent="0.25">
      <c r="A266" s="79" t="s">
        <v>706</v>
      </c>
      <c r="B266" s="75" t="s">
        <v>707</v>
      </c>
      <c r="C266" s="76">
        <v>79901</v>
      </c>
      <c r="D266" s="77">
        <f t="shared" si="4"/>
        <v>39318</v>
      </c>
      <c r="E266" s="78">
        <v>0</v>
      </c>
    </row>
    <row r="267" spans="1:5" ht="29.25" customHeight="1" x14ac:dyDescent="0.25">
      <c r="A267" s="79" t="s">
        <v>708</v>
      </c>
      <c r="B267" s="75" t="s">
        <v>709</v>
      </c>
      <c r="C267" s="76">
        <v>71096</v>
      </c>
      <c r="D267" s="77">
        <f t="shared" si="4"/>
        <v>18539</v>
      </c>
      <c r="E267" s="78">
        <v>0</v>
      </c>
    </row>
    <row r="268" spans="1:5" ht="29.25" customHeight="1" x14ac:dyDescent="0.25">
      <c r="A268" s="79" t="s">
        <v>710</v>
      </c>
      <c r="B268" s="75" t="s">
        <v>711</v>
      </c>
      <c r="C268" s="76">
        <v>114516</v>
      </c>
      <c r="D268" s="77">
        <f t="shared" si="4"/>
        <v>51697</v>
      </c>
      <c r="E268" s="78">
        <v>0</v>
      </c>
    </row>
    <row r="269" spans="1:5" ht="29.25" customHeight="1" x14ac:dyDescent="0.25">
      <c r="A269" s="79" t="s">
        <v>712</v>
      </c>
      <c r="B269" s="75" t="s">
        <v>713</v>
      </c>
      <c r="C269" s="76">
        <v>92757</v>
      </c>
      <c r="D269" s="77">
        <f t="shared" si="4"/>
        <v>31200</v>
      </c>
      <c r="E269" s="78">
        <v>0</v>
      </c>
    </row>
    <row r="270" spans="1:5" ht="29.25" customHeight="1" x14ac:dyDescent="0.25">
      <c r="A270" s="79" t="s">
        <v>714</v>
      </c>
      <c r="B270" s="75" t="s">
        <v>715</v>
      </c>
      <c r="C270" s="76">
        <v>165484</v>
      </c>
      <c r="D270" s="77">
        <f t="shared" si="4"/>
        <v>34892</v>
      </c>
      <c r="E270" s="78">
        <v>0</v>
      </c>
    </row>
    <row r="271" spans="1:5" ht="29.25" customHeight="1" x14ac:dyDescent="0.25">
      <c r="A271" s="79" t="s">
        <v>716</v>
      </c>
      <c r="B271" s="75" t="s">
        <v>717</v>
      </c>
      <c r="C271" s="76">
        <v>123367</v>
      </c>
      <c r="D271" s="77">
        <f t="shared" si="4"/>
        <v>38536</v>
      </c>
      <c r="E271" s="78">
        <v>0</v>
      </c>
    </row>
    <row r="272" spans="1:5" ht="29.25" customHeight="1" x14ac:dyDescent="0.25">
      <c r="A272" s="79" t="s">
        <v>718</v>
      </c>
      <c r="B272" s="75" t="s">
        <v>719</v>
      </c>
      <c r="C272" s="76">
        <v>307309</v>
      </c>
      <c r="D272" s="77">
        <f t="shared" si="4"/>
        <v>47873</v>
      </c>
      <c r="E272" s="78">
        <v>0</v>
      </c>
    </row>
    <row r="273" spans="1:5" ht="29.25" customHeight="1" x14ac:dyDescent="0.25">
      <c r="A273" s="79" t="s">
        <v>720</v>
      </c>
      <c r="B273" s="75" t="s">
        <v>721</v>
      </c>
      <c r="C273" s="76">
        <v>88576</v>
      </c>
      <c r="D273" s="77">
        <f t="shared" si="4"/>
        <v>25857</v>
      </c>
      <c r="E273" s="78">
        <v>0</v>
      </c>
    </row>
    <row r="274" spans="1:5" ht="29.25" customHeight="1" x14ac:dyDescent="0.25">
      <c r="A274" s="79" t="s">
        <v>722</v>
      </c>
      <c r="B274" s="75" t="s">
        <v>723</v>
      </c>
      <c r="C274" s="76">
        <v>537202</v>
      </c>
      <c r="D274" s="77">
        <f t="shared" si="4"/>
        <v>125750</v>
      </c>
      <c r="E274" s="78">
        <v>0</v>
      </c>
    </row>
    <row r="275" spans="1:5" ht="29.25" customHeight="1" x14ac:dyDescent="0.25">
      <c r="A275" s="79" t="s">
        <v>724</v>
      </c>
      <c r="B275" s="75" t="s">
        <v>725</v>
      </c>
      <c r="C275" s="76">
        <v>81298</v>
      </c>
      <c r="D275" s="77">
        <f t="shared" si="4"/>
        <v>24484</v>
      </c>
      <c r="E275" s="78">
        <v>0</v>
      </c>
    </row>
    <row r="276" spans="1:5" ht="29.25" customHeight="1" x14ac:dyDescent="0.25">
      <c r="A276" s="79" t="s">
        <v>726</v>
      </c>
      <c r="B276" s="75" t="s">
        <v>727</v>
      </c>
      <c r="C276" s="76">
        <v>240423</v>
      </c>
      <c r="D276" s="77">
        <f t="shared" si="4"/>
        <v>94200</v>
      </c>
      <c r="E276" s="78">
        <v>0</v>
      </c>
    </row>
    <row r="277" spans="1:5" ht="29.25" customHeight="1" x14ac:dyDescent="0.25">
      <c r="A277" s="79" t="s">
        <v>728</v>
      </c>
      <c r="B277" s="75" t="s">
        <v>729</v>
      </c>
      <c r="C277" s="76">
        <v>228551</v>
      </c>
      <c r="D277" s="77">
        <f t="shared" si="4"/>
        <v>96654</v>
      </c>
      <c r="E277" s="78">
        <v>0</v>
      </c>
    </row>
    <row r="278" spans="1:5" ht="29.25" customHeight="1" x14ac:dyDescent="0.25">
      <c r="A278" s="79" t="s">
        <v>730</v>
      </c>
      <c r="B278" s="75" t="s">
        <v>731</v>
      </c>
      <c r="C278" s="76">
        <v>548495</v>
      </c>
      <c r="D278" s="77">
        <f t="shared" si="4"/>
        <v>143516</v>
      </c>
      <c r="E278" s="78">
        <v>0</v>
      </c>
    </row>
    <row r="279" spans="1:5" ht="29.25" customHeight="1" x14ac:dyDescent="0.25">
      <c r="A279" s="79" t="s">
        <v>732</v>
      </c>
      <c r="B279" s="75" t="s">
        <v>733</v>
      </c>
      <c r="C279" s="76">
        <v>1775319</v>
      </c>
      <c r="D279" s="77">
        <f t="shared" si="4"/>
        <v>415680</v>
      </c>
      <c r="E279" s="78">
        <v>0</v>
      </c>
    </row>
    <row r="280" spans="1:5" ht="29.25" customHeight="1" x14ac:dyDescent="0.25">
      <c r="A280" s="79" t="s">
        <v>734</v>
      </c>
      <c r="B280" s="75" t="s">
        <v>735</v>
      </c>
      <c r="C280" s="76">
        <v>575122</v>
      </c>
      <c r="D280" s="77">
        <f t="shared" si="4"/>
        <v>110559</v>
      </c>
      <c r="E280" s="78">
        <v>0</v>
      </c>
    </row>
    <row r="281" spans="1:5" ht="29.25" customHeight="1" x14ac:dyDescent="0.25">
      <c r="A281" s="79" t="s">
        <v>736</v>
      </c>
      <c r="B281" s="75" t="s">
        <v>737</v>
      </c>
      <c r="C281" s="76">
        <v>108893</v>
      </c>
      <c r="D281" s="77">
        <f t="shared" si="4"/>
        <v>6754</v>
      </c>
      <c r="E281" s="78">
        <v>0</v>
      </c>
    </row>
    <row r="282" spans="1:5" ht="29.25" customHeight="1" x14ac:dyDescent="0.25">
      <c r="A282" s="79" t="s">
        <v>738</v>
      </c>
      <c r="B282" s="75" t="s">
        <v>739</v>
      </c>
      <c r="C282" s="76">
        <v>288302</v>
      </c>
      <c r="D282" s="77">
        <f t="shared" si="4"/>
        <v>86909</v>
      </c>
      <c r="E282" s="78">
        <v>0</v>
      </c>
    </row>
    <row r="283" spans="1:5" ht="29.25" customHeight="1" x14ac:dyDescent="0.25">
      <c r="A283" s="79" t="s">
        <v>740</v>
      </c>
      <c r="B283" s="75" t="s">
        <v>741</v>
      </c>
      <c r="C283" s="76">
        <v>132084</v>
      </c>
      <c r="D283" s="77">
        <f t="shared" si="4"/>
        <v>53242</v>
      </c>
      <c r="E283" s="78">
        <v>0</v>
      </c>
    </row>
    <row r="284" spans="1:5" ht="29.25" customHeight="1" x14ac:dyDescent="0.25">
      <c r="A284" s="79" t="s">
        <v>742</v>
      </c>
      <c r="B284" s="75" t="s">
        <v>743</v>
      </c>
      <c r="C284" s="76">
        <v>371024</v>
      </c>
      <c r="D284" s="77">
        <f t="shared" si="4"/>
        <v>104048</v>
      </c>
      <c r="E284" s="78">
        <v>0</v>
      </c>
    </row>
    <row r="285" spans="1:5" ht="29.25" customHeight="1" x14ac:dyDescent="0.25">
      <c r="A285" s="79" t="s">
        <v>744</v>
      </c>
      <c r="B285" s="75" t="s">
        <v>745</v>
      </c>
      <c r="C285" s="76">
        <v>365247</v>
      </c>
      <c r="D285" s="77">
        <f t="shared" si="4"/>
        <v>127689</v>
      </c>
      <c r="E285" s="78">
        <v>0</v>
      </c>
    </row>
    <row r="286" spans="1:5" ht="29.25" customHeight="1" x14ac:dyDescent="0.25">
      <c r="A286" s="79" t="s">
        <v>746</v>
      </c>
      <c r="B286" s="75" t="s">
        <v>747</v>
      </c>
      <c r="C286" s="76">
        <v>239681</v>
      </c>
      <c r="D286" s="77">
        <f t="shared" si="4"/>
        <v>109962</v>
      </c>
      <c r="E286" s="78">
        <v>0</v>
      </c>
    </row>
    <row r="287" spans="1:5" ht="29.25" customHeight="1" x14ac:dyDescent="0.25">
      <c r="A287" s="79" t="s">
        <v>748</v>
      </c>
      <c r="B287" s="75" t="s">
        <v>749</v>
      </c>
      <c r="C287" s="76">
        <v>326501</v>
      </c>
      <c r="D287" s="77">
        <f t="shared" si="4"/>
        <v>158013</v>
      </c>
      <c r="E287" s="78">
        <v>0</v>
      </c>
    </row>
    <row r="288" spans="1:5" ht="29.25" customHeight="1" x14ac:dyDescent="0.25">
      <c r="A288" s="79" t="s">
        <v>750</v>
      </c>
      <c r="B288" s="75" t="s">
        <v>751</v>
      </c>
      <c r="C288" s="76">
        <v>312512</v>
      </c>
      <c r="D288" s="77">
        <f t="shared" si="4"/>
        <v>56513</v>
      </c>
      <c r="E288" s="78">
        <v>0</v>
      </c>
    </row>
    <row r="289" spans="1:5" ht="29.25" customHeight="1" x14ac:dyDescent="0.25">
      <c r="A289" s="79" t="s">
        <v>752</v>
      </c>
      <c r="B289" s="75" t="s">
        <v>753</v>
      </c>
      <c r="C289" s="76">
        <v>265653</v>
      </c>
      <c r="D289" s="77">
        <f t="shared" si="4"/>
        <v>105594</v>
      </c>
      <c r="E289" s="78">
        <v>0</v>
      </c>
    </row>
    <row r="290" spans="1:5" ht="29.25" customHeight="1" x14ac:dyDescent="0.25">
      <c r="A290" s="79" t="s">
        <v>754</v>
      </c>
      <c r="B290" s="75" t="s">
        <v>755</v>
      </c>
      <c r="C290" s="76">
        <v>319824</v>
      </c>
      <c r="D290" s="77">
        <f t="shared" si="4"/>
        <v>112383</v>
      </c>
      <c r="E290" s="78">
        <v>0</v>
      </c>
    </row>
    <row r="291" spans="1:5" ht="29.25" customHeight="1" x14ac:dyDescent="0.25">
      <c r="A291" s="79" t="s">
        <v>756</v>
      </c>
      <c r="B291" s="75" t="s">
        <v>757</v>
      </c>
      <c r="C291" s="76">
        <v>23451319</v>
      </c>
      <c r="D291" s="77">
        <f t="shared" si="4"/>
        <v>3858610</v>
      </c>
      <c r="E291" s="91">
        <v>558455</v>
      </c>
    </row>
    <row r="292" spans="1:5" ht="29.25" customHeight="1" x14ac:dyDescent="0.25">
      <c r="A292" s="80" t="s">
        <v>758</v>
      </c>
      <c r="B292" s="81" t="s">
        <v>759</v>
      </c>
      <c r="C292" s="82">
        <v>97930</v>
      </c>
      <c r="D292" s="83">
        <f t="shared" si="4"/>
        <v>5498</v>
      </c>
      <c r="E292" s="92">
        <v>0</v>
      </c>
    </row>
    <row r="293" spans="1:5" ht="29.25" customHeight="1" x14ac:dyDescent="0.25">
      <c r="A293" s="79" t="s">
        <v>760</v>
      </c>
      <c r="B293" s="75" t="s">
        <v>761</v>
      </c>
      <c r="C293" s="76">
        <v>227458</v>
      </c>
      <c r="D293" s="77">
        <f t="shared" si="4"/>
        <v>14308</v>
      </c>
      <c r="E293" s="78">
        <v>0</v>
      </c>
    </row>
    <row r="294" spans="1:5" ht="29.25" customHeight="1" x14ac:dyDescent="0.25">
      <c r="A294" s="79" t="s">
        <v>762</v>
      </c>
      <c r="B294" s="75" t="s">
        <v>763</v>
      </c>
      <c r="C294" s="76">
        <v>11503</v>
      </c>
      <c r="D294" s="77">
        <f t="shared" si="4"/>
        <v>8275</v>
      </c>
      <c r="E294" s="78">
        <v>0</v>
      </c>
    </row>
    <row r="295" spans="1:5" ht="29.25" customHeight="1" x14ac:dyDescent="0.25">
      <c r="A295" s="79" t="s">
        <v>764</v>
      </c>
      <c r="B295" s="75" t="s">
        <v>765</v>
      </c>
      <c r="C295" s="76">
        <v>210113</v>
      </c>
      <c r="D295" s="77">
        <f t="shared" si="4"/>
        <v>16365</v>
      </c>
      <c r="E295" s="78">
        <v>0</v>
      </c>
    </row>
    <row r="296" spans="1:5" ht="29.25" customHeight="1" x14ac:dyDescent="0.25">
      <c r="A296" s="79" t="s">
        <v>766</v>
      </c>
      <c r="B296" s="75" t="s">
        <v>767</v>
      </c>
      <c r="C296" s="76">
        <v>278016</v>
      </c>
      <c r="D296" s="77">
        <f t="shared" si="4"/>
        <v>8450</v>
      </c>
      <c r="E296" s="78">
        <v>0</v>
      </c>
    </row>
    <row r="297" spans="1:5" ht="29.25" customHeight="1" x14ac:dyDescent="0.25">
      <c r="A297" s="79" t="s">
        <v>768</v>
      </c>
      <c r="B297" s="75" t="s">
        <v>769</v>
      </c>
      <c r="C297" s="76">
        <v>128808</v>
      </c>
      <c r="D297" s="77">
        <f t="shared" si="4"/>
        <v>10850</v>
      </c>
      <c r="E297" s="78">
        <v>0</v>
      </c>
    </row>
    <row r="298" spans="1:5" ht="29.25" customHeight="1" x14ac:dyDescent="0.25">
      <c r="A298" s="79" t="s">
        <v>770</v>
      </c>
      <c r="B298" s="75" t="s">
        <v>771</v>
      </c>
      <c r="C298" s="76">
        <v>179361</v>
      </c>
      <c r="D298" s="77">
        <f t="shared" si="4"/>
        <v>9128</v>
      </c>
      <c r="E298" s="78">
        <v>0</v>
      </c>
    </row>
    <row r="299" spans="1:5" ht="29.25" customHeight="1" x14ac:dyDescent="0.25">
      <c r="A299" s="79" t="s">
        <v>772</v>
      </c>
      <c r="B299" s="75" t="s">
        <v>773</v>
      </c>
      <c r="C299" s="76">
        <v>53668</v>
      </c>
      <c r="D299" s="77">
        <f t="shared" si="4"/>
        <v>4347</v>
      </c>
      <c r="E299" s="78">
        <v>0</v>
      </c>
    </row>
    <row r="300" spans="1:5" ht="29.25" customHeight="1" x14ac:dyDescent="0.25">
      <c r="A300" s="79" t="s">
        <v>774</v>
      </c>
      <c r="B300" s="75" t="s">
        <v>775</v>
      </c>
      <c r="C300" s="76">
        <v>45026</v>
      </c>
      <c r="D300" s="77">
        <f t="shared" si="4"/>
        <v>4770</v>
      </c>
      <c r="E300" s="78">
        <v>0</v>
      </c>
    </row>
    <row r="301" spans="1:5" ht="29.25" customHeight="1" x14ac:dyDescent="0.25">
      <c r="A301" s="79" t="s">
        <v>776</v>
      </c>
      <c r="B301" s="75" t="s">
        <v>777</v>
      </c>
      <c r="C301" s="76">
        <v>667680</v>
      </c>
      <c r="D301" s="77">
        <f t="shared" si="4"/>
        <v>166652</v>
      </c>
      <c r="E301" s="78">
        <v>0</v>
      </c>
    </row>
    <row r="302" spans="1:5" ht="29.25" customHeight="1" x14ac:dyDescent="0.25">
      <c r="A302" s="79" t="s">
        <v>778</v>
      </c>
      <c r="B302" s="75" t="s">
        <v>779</v>
      </c>
      <c r="C302" s="76">
        <v>469644</v>
      </c>
      <c r="D302" s="77">
        <f t="shared" si="4"/>
        <v>141014</v>
      </c>
      <c r="E302" s="78">
        <v>0</v>
      </c>
    </row>
    <row r="303" spans="1:5" ht="29.25" customHeight="1" x14ac:dyDescent="0.25">
      <c r="A303" s="79" t="s">
        <v>780</v>
      </c>
      <c r="B303" s="75" t="s">
        <v>781</v>
      </c>
      <c r="C303" s="76">
        <v>544340</v>
      </c>
      <c r="D303" s="77">
        <f t="shared" si="4"/>
        <v>187693</v>
      </c>
      <c r="E303" s="78">
        <v>0</v>
      </c>
    </row>
    <row r="304" spans="1:5" ht="29.25" customHeight="1" x14ac:dyDescent="0.25">
      <c r="A304" s="79" t="s">
        <v>782</v>
      </c>
      <c r="B304" s="75" t="s">
        <v>783</v>
      </c>
      <c r="C304" s="76">
        <v>112139</v>
      </c>
      <c r="D304" s="77">
        <f t="shared" si="4"/>
        <v>26022</v>
      </c>
      <c r="E304" s="78">
        <v>0</v>
      </c>
    </row>
    <row r="305" spans="1:5" ht="29.25" customHeight="1" x14ac:dyDescent="0.25">
      <c r="A305" s="79" t="s">
        <v>784</v>
      </c>
      <c r="B305" s="75" t="s">
        <v>785</v>
      </c>
      <c r="C305" s="76">
        <v>1281998</v>
      </c>
      <c r="D305" s="77">
        <f t="shared" si="4"/>
        <v>202921</v>
      </c>
      <c r="E305" s="91">
        <v>23608</v>
      </c>
    </row>
    <row r="306" spans="1:5" ht="29.25" customHeight="1" x14ac:dyDescent="0.25">
      <c r="A306" s="80" t="s">
        <v>786</v>
      </c>
      <c r="B306" s="81" t="s">
        <v>787</v>
      </c>
      <c r="C306" s="82">
        <v>266112</v>
      </c>
      <c r="D306" s="83">
        <f t="shared" si="4"/>
        <v>54812</v>
      </c>
      <c r="E306" s="92">
        <v>0</v>
      </c>
    </row>
    <row r="307" spans="1:5" ht="29.25" customHeight="1" x14ac:dyDescent="0.25">
      <c r="A307" s="79" t="s">
        <v>788</v>
      </c>
      <c r="B307" s="75" t="s">
        <v>789</v>
      </c>
      <c r="C307" s="76">
        <v>193925</v>
      </c>
      <c r="D307" s="77">
        <f t="shared" si="4"/>
        <v>81574</v>
      </c>
      <c r="E307" s="78">
        <v>0</v>
      </c>
    </row>
    <row r="308" spans="1:5" ht="29.25" customHeight="1" x14ac:dyDescent="0.25">
      <c r="A308" s="79" t="s">
        <v>790</v>
      </c>
      <c r="B308" s="75" t="s">
        <v>791</v>
      </c>
      <c r="C308" s="76">
        <v>423496</v>
      </c>
      <c r="D308" s="77">
        <f t="shared" si="4"/>
        <v>69511</v>
      </c>
      <c r="E308" s="78">
        <v>0</v>
      </c>
    </row>
    <row r="309" spans="1:5" ht="29.25" customHeight="1" x14ac:dyDescent="0.25">
      <c r="A309" s="79" t="s">
        <v>792</v>
      </c>
      <c r="B309" s="75" t="s">
        <v>793</v>
      </c>
      <c r="C309" s="76">
        <v>241669</v>
      </c>
      <c r="D309" s="77">
        <f t="shared" si="4"/>
        <v>25302</v>
      </c>
      <c r="E309" s="78">
        <v>0</v>
      </c>
    </row>
    <row r="310" spans="1:5" ht="29.25" customHeight="1" x14ac:dyDescent="0.25">
      <c r="A310" s="79" t="s">
        <v>794</v>
      </c>
      <c r="B310" s="75" t="s">
        <v>795</v>
      </c>
      <c r="C310" s="76">
        <v>563060</v>
      </c>
      <c r="D310" s="77">
        <f t="shared" si="4"/>
        <v>133283</v>
      </c>
      <c r="E310" s="78">
        <v>0</v>
      </c>
    </row>
    <row r="311" spans="1:5" ht="29.25" customHeight="1" x14ac:dyDescent="0.25">
      <c r="A311" s="79" t="s">
        <v>796</v>
      </c>
      <c r="B311" s="75" t="s">
        <v>797</v>
      </c>
      <c r="C311" s="76">
        <v>1931369</v>
      </c>
      <c r="D311" s="77">
        <f t="shared" si="4"/>
        <v>437327</v>
      </c>
      <c r="E311" s="91">
        <v>289702</v>
      </c>
    </row>
    <row r="312" spans="1:5" ht="29.25" customHeight="1" x14ac:dyDescent="0.25">
      <c r="A312" s="80" t="s">
        <v>798</v>
      </c>
      <c r="B312" s="81" t="s">
        <v>799</v>
      </c>
      <c r="C312" s="82">
        <v>124366</v>
      </c>
      <c r="D312" s="83">
        <f t="shared" si="4"/>
        <v>7541</v>
      </c>
      <c r="E312" s="92">
        <v>0</v>
      </c>
    </row>
    <row r="313" spans="1:5" ht="29.25" customHeight="1" x14ac:dyDescent="0.25">
      <c r="A313" s="79" t="s">
        <v>800</v>
      </c>
      <c r="B313" s="75" t="s">
        <v>801</v>
      </c>
      <c r="C313" s="76">
        <v>57196</v>
      </c>
      <c r="D313" s="77">
        <f t="shared" si="4"/>
        <v>5520</v>
      </c>
      <c r="E313" s="78">
        <v>0</v>
      </c>
    </row>
    <row r="314" spans="1:5" ht="29.25" customHeight="1" x14ac:dyDescent="0.25">
      <c r="A314" s="79" t="s">
        <v>802</v>
      </c>
      <c r="B314" s="75" t="s">
        <v>803</v>
      </c>
      <c r="C314" s="76">
        <v>863242</v>
      </c>
      <c r="D314" s="77">
        <f t="shared" si="4"/>
        <v>202348</v>
      </c>
      <c r="E314" s="78">
        <v>0</v>
      </c>
    </row>
    <row r="315" spans="1:5" ht="29.25" customHeight="1" x14ac:dyDescent="0.25">
      <c r="A315" s="79" t="s">
        <v>804</v>
      </c>
      <c r="B315" s="75" t="s">
        <v>805</v>
      </c>
      <c r="C315" s="76">
        <v>308054</v>
      </c>
      <c r="D315" s="77">
        <f t="shared" si="4"/>
        <v>181205</v>
      </c>
      <c r="E315" s="78">
        <v>0</v>
      </c>
    </row>
    <row r="316" spans="1:5" ht="29.25" customHeight="1" x14ac:dyDescent="0.25">
      <c r="A316" s="79" t="s">
        <v>806</v>
      </c>
      <c r="B316" s="75" t="s">
        <v>807</v>
      </c>
      <c r="C316" s="76">
        <v>63580</v>
      </c>
      <c r="D316" s="77">
        <f t="shared" si="4"/>
        <v>63264</v>
      </c>
      <c r="E316" s="78">
        <v>0</v>
      </c>
    </row>
    <row r="317" spans="1:5" ht="29.25" customHeight="1" x14ac:dyDescent="0.25">
      <c r="A317" s="79" t="s">
        <v>808</v>
      </c>
      <c r="B317" s="75" t="s">
        <v>809</v>
      </c>
      <c r="C317" s="76">
        <v>224606</v>
      </c>
      <c r="D317" s="77">
        <f t="shared" si="4"/>
        <v>162322</v>
      </c>
      <c r="E317" s="78">
        <v>0</v>
      </c>
    </row>
    <row r="318" spans="1:5" ht="29.25" customHeight="1" x14ac:dyDescent="0.25">
      <c r="A318" s="79" t="s">
        <v>810</v>
      </c>
      <c r="B318" s="75" t="s">
        <v>811</v>
      </c>
      <c r="C318" s="76">
        <v>67213</v>
      </c>
      <c r="D318" s="77">
        <f t="shared" si="4"/>
        <v>48783</v>
      </c>
      <c r="E318" s="78">
        <v>0</v>
      </c>
    </row>
    <row r="319" spans="1:5" ht="29.25" customHeight="1" x14ac:dyDescent="0.25">
      <c r="A319" s="79" t="s">
        <v>812</v>
      </c>
      <c r="B319" s="75" t="s">
        <v>813</v>
      </c>
      <c r="C319" s="76">
        <v>30276</v>
      </c>
      <c r="D319" s="77">
        <f t="shared" si="4"/>
        <v>40104</v>
      </c>
      <c r="E319" s="78">
        <v>0</v>
      </c>
    </row>
    <row r="320" spans="1:5" ht="29.25" customHeight="1" x14ac:dyDescent="0.25">
      <c r="A320" s="79" t="s">
        <v>814</v>
      </c>
      <c r="B320" s="75" t="s">
        <v>815</v>
      </c>
      <c r="C320" s="76">
        <v>675787</v>
      </c>
      <c r="D320" s="77">
        <f t="shared" si="4"/>
        <v>158457</v>
      </c>
      <c r="E320" s="78">
        <v>0</v>
      </c>
    </row>
    <row r="321" spans="1:5" ht="29.25" customHeight="1" x14ac:dyDescent="0.25">
      <c r="A321" s="79" t="s">
        <v>816</v>
      </c>
      <c r="B321" s="75" t="s">
        <v>817</v>
      </c>
      <c r="C321" s="76">
        <v>188031</v>
      </c>
      <c r="D321" s="77">
        <f t="shared" si="4"/>
        <v>9447</v>
      </c>
      <c r="E321" s="78">
        <v>0</v>
      </c>
    </row>
    <row r="322" spans="1:5" ht="29.25" customHeight="1" x14ac:dyDescent="0.25">
      <c r="A322" s="79" t="s">
        <v>818</v>
      </c>
      <c r="B322" s="75" t="s">
        <v>819</v>
      </c>
      <c r="C322" s="76">
        <v>1348809</v>
      </c>
      <c r="D322" s="77">
        <f t="shared" ref="D322:D385" si="5">VLOOKUP(A322,T_IIaloc1314,3,0)</f>
        <v>298667</v>
      </c>
      <c r="E322" s="78">
        <v>0</v>
      </c>
    </row>
    <row r="323" spans="1:5" ht="29.25" customHeight="1" x14ac:dyDescent="0.25">
      <c r="A323" s="79" t="s">
        <v>820</v>
      </c>
      <c r="B323" s="75" t="s">
        <v>821</v>
      </c>
      <c r="C323" s="76">
        <v>400606</v>
      </c>
      <c r="D323" s="77">
        <f t="shared" si="5"/>
        <v>112411</v>
      </c>
      <c r="E323" s="78">
        <v>0</v>
      </c>
    </row>
    <row r="324" spans="1:5" ht="29.25" customHeight="1" x14ac:dyDescent="0.25">
      <c r="A324" s="79" t="s">
        <v>822</v>
      </c>
      <c r="B324" s="75" t="s">
        <v>823</v>
      </c>
      <c r="C324" s="76">
        <v>197898</v>
      </c>
      <c r="D324" s="77">
        <f t="shared" si="5"/>
        <v>165853</v>
      </c>
      <c r="E324" s="78">
        <v>0</v>
      </c>
    </row>
    <row r="325" spans="1:5" ht="29.25" customHeight="1" x14ac:dyDescent="0.25">
      <c r="A325" s="79" t="s">
        <v>824</v>
      </c>
      <c r="B325" s="75" t="s">
        <v>825</v>
      </c>
      <c r="C325" s="76">
        <v>154426</v>
      </c>
      <c r="D325" s="77">
        <f t="shared" si="5"/>
        <v>85117</v>
      </c>
      <c r="E325" s="78">
        <v>0</v>
      </c>
    </row>
    <row r="326" spans="1:5" ht="29.25" customHeight="1" x14ac:dyDescent="0.25">
      <c r="A326" s="79" t="s">
        <v>826</v>
      </c>
      <c r="B326" s="75" t="s">
        <v>827</v>
      </c>
      <c r="C326" s="76">
        <v>150478</v>
      </c>
      <c r="D326" s="77">
        <f t="shared" si="5"/>
        <v>48716</v>
      </c>
      <c r="E326" s="78">
        <v>0</v>
      </c>
    </row>
    <row r="327" spans="1:5" ht="29.25" customHeight="1" x14ac:dyDescent="0.25">
      <c r="A327" s="79" t="s">
        <v>828</v>
      </c>
      <c r="B327" s="75" t="s">
        <v>829</v>
      </c>
      <c r="C327" s="76">
        <v>169929</v>
      </c>
      <c r="D327" s="77">
        <f t="shared" si="5"/>
        <v>71226</v>
      </c>
      <c r="E327" s="78">
        <v>0</v>
      </c>
    </row>
    <row r="328" spans="1:5" ht="29.25" customHeight="1" x14ac:dyDescent="0.25">
      <c r="A328" s="79" t="s">
        <v>830</v>
      </c>
      <c r="B328" s="75" t="s">
        <v>831</v>
      </c>
      <c r="C328" s="76">
        <v>576784</v>
      </c>
      <c r="D328" s="77">
        <f t="shared" si="5"/>
        <v>166817</v>
      </c>
      <c r="E328" s="78">
        <v>0</v>
      </c>
    </row>
    <row r="329" spans="1:5" ht="29.25" customHeight="1" x14ac:dyDescent="0.25">
      <c r="A329" s="79" t="s">
        <v>832</v>
      </c>
      <c r="B329" s="75" t="s">
        <v>833</v>
      </c>
      <c r="C329" s="76">
        <v>466636</v>
      </c>
      <c r="D329" s="77">
        <f t="shared" si="5"/>
        <v>134232</v>
      </c>
      <c r="E329" s="78">
        <v>0</v>
      </c>
    </row>
    <row r="330" spans="1:5" ht="29.25" customHeight="1" x14ac:dyDescent="0.25">
      <c r="A330" s="79" t="s">
        <v>834</v>
      </c>
      <c r="B330" s="75" t="s">
        <v>835</v>
      </c>
      <c r="C330" s="76">
        <v>64336</v>
      </c>
      <c r="D330" s="77">
        <f t="shared" si="5"/>
        <v>44133</v>
      </c>
      <c r="E330" s="78">
        <v>0</v>
      </c>
    </row>
    <row r="331" spans="1:5" ht="29.25" customHeight="1" x14ac:dyDescent="0.25">
      <c r="A331" s="79" t="s">
        <v>836</v>
      </c>
      <c r="B331" s="75" t="s">
        <v>837</v>
      </c>
      <c r="C331" s="76">
        <v>99619</v>
      </c>
      <c r="D331" s="77">
        <f t="shared" si="5"/>
        <v>78539</v>
      </c>
      <c r="E331" s="78">
        <v>0</v>
      </c>
    </row>
    <row r="332" spans="1:5" ht="29.25" customHeight="1" x14ac:dyDescent="0.25">
      <c r="A332" s="79" t="s">
        <v>838</v>
      </c>
      <c r="B332" s="75" t="s">
        <v>839</v>
      </c>
      <c r="C332" s="76">
        <v>98769</v>
      </c>
      <c r="D332" s="77">
        <f t="shared" si="5"/>
        <v>31329</v>
      </c>
      <c r="E332" s="78">
        <v>0</v>
      </c>
    </row>
    <row r="333" spans="1:5" ht="29.25" customHeight="1" x14ac:dyDescent="0.25">
      <c r="A333" s="79" t="s">
        <v>840</v>
      </c>
      <c r="B333" s="75" t="s">
        <v>841</v>
      </c>
      <c r="C333" s="76">
        <v>97844</v>
      </c>
      <c r="D333" s="77">
        <f t="shared" si="5"/>
        <v>70103</v>
      </c>
      <c r="E333" s="78">
        <v>0</v>
      </c>
    </row>
    <row r="334" spans="1:5" ht="29.25" customHeight="1" x14ac:dyDescent="0.25">
      <c r="A334" s="79" t="s">
        <v>842</v>
      </c>
      <c r="B334" s="75" t="s">
        <v>843</v>
      </c>
      <c r="C334" s="76">
        <v>211483</v>
      </c>
      <c r="D334" s="77">
        <f t="shared" si="5"/>
        <v>76908</v>
      </c>
      <c r="E334" s="78">
        <v>0</v>
      </c>
    </row>
    <row r="335" spans="1:5" ht="29.25" customHeight="1" x14ac:dyDescent="0.25">
      <c r="A335" s="79" t="s">
        <v>844</v>
      </c>
      <c r="B335" s="75" t="s">
        <v>845</v>
      </c>
      <c r="C335" s="76">
        <v>44461</v>
      </c>
      <c r="D335" s="77">
        <f t="shared" si="5"/>
        <v>51577</v>
      </c>
      <c r="E335" s="78">
        <v>0</v>
      </c>
    </row>
    <row r="336" spans="1:5" ht="29.25" customHeight="1" x14ac:dyDescent="0.25">
      <c r="A336" s="79" t="s">
        <v>846</v>
      </c>
      <c r="B336" s="75" t="s">
        <v>847</v>
      </c>
      <c r="C336" s="76">
        <v>54497</v>
      </c>
      <c r="D336" s="77">
        <f t="shared" si="5"/>
        <v>69064</v>
      </c>
      <c r="E336" s="78">
        <v>0</v>
      </c>
    </row>
    <row r="337" spans="1:5" ht="29.25" customHeight="1" x14ac:dyDescent="0.25">
      <c r="A337" s="79" t="s">
        <v>848</v>
      </c>
      <c r="B337" s="75" t="s">
        <v>849</v>
      </c>
      <c r="C337" s="76">
        <v>101852</v>
      </c>
      <c r="D337" s="77">
        <f t="shared" si="5"/>
        <v>43283</v>
      </c>
      <c r="E337" s="78">
        <v>0</v>
      </c>
    </row>
    <row r="338" spans="1:5" ht="29.25" customHeight="1" x14ac:dyDescent="0.25">
      <c r="A338" s="79" t="s">
        <v>850</v>
      </c>
      <c r="B338" s="75" t="s">
        <v>851</v>
      </c>
      <c r="C338" s="76">
        <v>58958</v>
      </c>
      <c r="D338" s="77">
        <f t="shared" si="5"/>
        <v>46708</v>
      </c>
      <c r="E338" s="78">
        <v>0</v>
      </c>
    </row>
    <row r="339" spans="1:5" ht="29.25" customHeight="1" x14ac:dyDescent="0.25">
      <c r="A339" s="79" t="s">
        <v>852</v>
      </c>
      <c r="B339" s="75" t="s">
        <v>853</v>
      </c>
      <c r="C339" s="76">
        <v>117740</v>
      </c>
      <c r="D339" s="77">
        <f t="shared" si="5"/>
        <v>54872</v>
      </c>
      <c r="E339" s="78">
        <v>0</v>
      </c>
    </row>
    <row r="340" spans="1:5" ht="29.25" customHeight="1" x14ac:dyDescent="0.25">
      <c r="A340" s="79" t="s">
        <v>854</v>
      </c>
      <c r="B340" s="75" t="s">
        <v>855</v>
      </c>
      <c r="C340" s="76">
        <v>221086</v>
      </c>
      <c r="D340" s="77">
        <f t="shared" si="5"/>
        <v>50137</v>
      </c>
      <c r="E340" s="78">
        <v>0</v>
      </c>
    </row>
    <row r="341" spans="1:5" ht="29.25" customHeight="1" x14ac:dyDescent="0.25">
      <c r="A341" s="79" t="s">
        <v>856</v>
      </c>
      <c r="B341" s="75" t="s">
        <v>857</v>
      </c>
      <c r="C341" s="76">
        <v>54510</v>
      </c>
      <c r="D341" s="77">
        <f t="shared" si="5"/>
        <v>26298</v>
      </c>
      <c r="E341" s="78">
        <v>0</v>
      </c>
    </row>
    <row r="342" spans="1:5" ht="29.25" customHeight="1" x14ac:dyDescent="0.25">
      <c r="A342" s="79" t="s">
        <v>858</v>
      </c>
      <c r="B342" s="75" t="s">
        <v>859</v>
      </c>
      <c r="C342" s="76">
        <v>158405</v>
      </c>
      <c r="D342" s="77">
        <f t="shared" si="5"/>
        <v>39438</v>
      </c>
      <c r="E342" s="78">
        <v>0</v>
      </c>
    </row>
    <row r="343" spans="1:5" ht="29.25" customHeight="1" x14ac:dyDescent="0.25">
      <c r="A343" s="79" t="s">
        <v>860</v>
      </c>
      <c r="B343" s="75" t="s">
        <v>861</v>
      </c>
      <c r="C343" s="76">
        <v>108075</v>
      </c>
      <c r="D343" s="77">
        <f t="shared" si="5"/>
        <v>34873</v>
      </c>
      <c r="E343" s="78">
        <v>0</v>
      </c>
    </row>
    <row r="344" spans="1:5" ht="29.25" customHeight="1" x14ac:dyDescent="0.25">
      <c r="A344" s="79" t="s">
        <v>862</v>
      </c>
      <c r="B344" s="75" t="s">
        <v>863</v>
      </c>
      <c r="C344" s="76">
        <v>301188</v>
      </c>
      <c r="D344" s="77">
        <f t="shared" si="5"/>
        <v>76997</v>
      </c>
      <c r="E344" s="78">
        <v>0</v>
      </c>
    </row>
    <row r="345" spans="1:5" ht="29.25" customHeight="1" x14ac:dyDescent="0.25">
      <c r="A345" s="79" t="s">
        <v>864</v>
      </c>
      <c r="B345" s="75" t="s">
        <v>865</v>
      </c>
      <c r="C345" s="76">
        <v>515285</v>
      </c>
      <c r="D345" s="77">
        <f t="shared" si="5"/>
        <v>153665</v>
      </c>
      <c r="E345" s="78">
        <v>0</v>
      </c>
    </row>
    <row r="346" spans="1:5" ht="29.25" customHeight="1" x14ac:dyDescent="0.25">
      <c r="A346" s="79" t="s">
        <v>866</v>
      </c>
      <c r="B346" s="75" t="s">
        <v>867</v>
      </c>
      <c r="C346" s="76">
        <v>114147</v>
      </c>
      <c r="D346" s="77">
        <f t="shared" si="5"/>
        <v>111186</v>
      </c>
      <c r="E346" s="78">
        <v>0</v>
      </c>
    </row>
    <row r="347" spans="1:5" ht="29.25" customHeight="1" x14ac:dyDescent="0.25">
      <c r="A347" s="79" t="s">
        <v>868</v>
      </c>
      <c r="B347" s="75" t="s">
        <v>869</v>
      </c>
      <c r="C347" s="76">
        <v>479267</v>
      </c>
      <c r="D347" s="77">
        <f t="shared" si="5"/>
        <v>178769</v>
      </c>
      <c r="E347" s="78">
        <v>0</v>
      </c>
    </row>
    <row r="348" spans="1:5" ht="29.25" customHeight="1" x14ac:dyDescent="0.25">
      <c r="A348" s="79" t="s">
        <v>870</v>
      </c>
      <c r="B348" s="75" t="s">
        <v>871</v>
      </c>
      <c r="C348" s="76">
        <v>827053</v>
      </c>
      <c r="D348" s="77">
        <f t="shared" si="5"/>
        <v>146787</v>
      </c>
      <c r="E348" s="78">
        <v>0</v>
      </c>
    </row>
    <row r="349" spans="1:5" ht="29.25" customHeight="1" x14ac:dyDescent="0.25">
      <c r="A349" s="79" t="s">
        <v>872</v>
      </c>
      <c r="B349" s="75" t="s">
        <v>873</v>
      </c>
      <c r="C349" s="76">
        <v>36319</v>
      </c>
      <c r="D349" s="77">
        <f t="shared" si="5"/>
        <v>41862</v>
      </c>
      <c r="E349" s="78">
        <v>0</v>
      </c>
    </row>
    <row r="350" spans="1:5" ht="29.25" customHeight="1" x14ac:dyDescent="0.25">
      <c r="A350" s="79" t="s">
        <v>874</v>
      </c>
      <c r="B350" s="75" t="s">
        <v>875</v>
      </c>
      <c r="C350" s="76">
        <v>94289</v>
      </c>
      <c r="D350" s="77">
        <f t="shared" si="5"/>
        <v>76377</v>
      </c>
      <c r="E350" s="78">
        <v>0</v>
      </c>
    </row>
    <row r="351" spans="1:5" ht="29.25" customHeight="1" x14ac:dyDescent="0.25">
      <c r="A351" s="79" t="s">
        <v>876</v>
      </c>
      <c r="B351" s="75" t="s">
        <v>877</v>
      </c>
      <c r="C351" s="76">
        <v>247102</v>
      </c>
      <c r="D351" s="77">
        <f t="shared" si="5"/>
        <v>110682</v>
      </c>
      <c r="E351" s="78">
        <v>0</v>
      </c>
    </row>
    <row r="352" spans="1:5" ht="29.25" customHeight="1" x14ac:dyDescent="0.25">
      <c r="A352" s="79" t="s">
        <v>878</v>
      </c>
      <c r="B352" s="75" t="s">
        <v>879</v>
      </c>
      <c r="C352" s="76">
        <v>74205</v>
      </c>
      <c r="D352" s="77">
        <f t="shared" si="5"/>
        <v>31644</v>
      </c>
      <c r="E352" s="78">
        <v>0</v>
      </c>
    </row>
    <row r="353" spans="1:5" ht="29.25" customHeight="1" x14ac:dyDescent="0.25">
      <c r="A353" s="79" t="s">
        <v>880</v>
      </c>
      <c r="B353" s="75" t="s">
        <v>881</v>
      </c>
      <c r="C353" s="76">
        <v>76587</v>
      </c>
      <c r="D353" s="77">
        <f t="shared" si="5"/>
        <v>60915</v>
      </c>
      <c r="E353" s="78">
        <v>0</v>
      </c>
    </row>
    <row r="354" spans="1:5" ht="29.25" customHeight="1" x14ac:dyDescent="0.25">
      <c r="A354" s="79" t="s">
        <v>882</v>
      </c>
      <c r="B354" s="75" t="s">
        <v>883</v>
      </c>
      <c r="C354" s="76">
        <v>419473</v>
      </c>
      <c r="D354" s="77">
        <f t="shared" si="5"/>
        <v>160114</v>
      </c>
      <c r="E354" s="78">
        <v>0</v>
      </c>
    </row>
    <row r="355" spans="1:5" ht="29.25" customHeight="1" x14ac:dyDescent="0.25">
      <c r="A355" s="79" t="s">
        <v>884</v>
      </c>
      <c r="B355" s="75" t="s">
        <v>885</v>
      </c>
      <c r="C355" s="76">
        <v>110414</v>
      </c>
      <c r="D355" s="77">
        <f t="shared" si="5"/>
        <v>84772</v>
      </c>
      <c r="E355" s="78">
        <v>0</v>
      </c>
    </row>
    <row r="356" spans="1:5" ht="29.25" customHeight="1" x14ac:dyDescent="0.25">
      <c r="A356" s="79" t="s">
        <v>886</v>
      </c>
      <c r="B356" s="75" t="s">
        <v>887</v>
      </c>
      <c r="C356" s="76">
        <v>104546</v>
      </c>
      <c r="D356" s="77">
        <f t="shared" si="5"/>
        <v>110171</v>
      </c>
      <c r="E356" s="78">
        <v>0</v>
      </c>
    </row>
    <row r="357" spans="1:5" ht="29.25" customHeight="1" x14ac:dyDescent="0.25">
      <c r="A357" s="79" t="s">
        <v>888</v>
      </c>
      <c r="B357" s="75" t="s">
        <v>889</v>
      </c>
      <c r="C357" s="76">
        <v>64365</v>
      </c>
      <c r="D357" s="77">
        <f t="shared" si="5"/>
        <v>44498</v>
      </c>
      <c r="E357" s="78">
        <v>0</v>
      </c>
    </row>
    <row r="358" spans="1:5" ht="29.25" customHeight="1" x14ac:dyDescent="0.25">
      <c r="A358" s="79" t="s">
        <v>890</v>
      </c>
      <c r="B358" s="75" t="s">
        <v>891</v>
      </c>
      <c r="C358" s="76">
        <v>189222</v>
      </c>
      <c r="D358" s="77">
        <f t="shared" si="5"/>
        <v>57852</v>
      </c>
      <c r="E358" s="78">
        <v>0</v>
      </c>
    </row>
    <row r="359" spans="1:5" ht="29.25" customHeight="1" x14ac:dyDescent="0.25">
      <c r="A359" s="79" t="s">
        <v>892</v>
      </c>
      <c r="B359" s="75" t="s">
        <v>893</v>
      </c>
      <c r="C359" s="76">
        <v>285688</v>
      </c>
      <c r="D359" s="77">
        <f t="shared" si="5"/>
        <v>140011</v>
      </c>
      <c r="E359" s="78">
        <v>0</v>
      </c>
    </row>
    <row r="360" spans="1:5" ht="29.25" customHeight="1" x14ac:dyDescent="0.25">
      <c r="A360" s="79" t="s">
        <v>894</v>
      </c>
      <c r="B360" s="75" t="s">
        <v>895</v>
      </c>
      <c r="C360" s="76">
        <v>91142</v>
      </c>
      <c r="D360" s="77">
        <f t="shared" si="5"/>
        <v>57551</v>
      </c>
      <c r="E360" s="78">
        <v>0</v>
      </c>
    </row>
    <row r="361" spans="1:5" ht="29.25" customHeight="1" x14ac:dyDescent="0.25">
      <c r="A361" s="79" t="s">
        <v>896</v>
      </c>
      <c r="B361" s="75" t="s">
        <v>897</v>
      </c>
      <c r="C361" s="76">
        <v>91222</v>
      </c>
      <c r="D361" s="77">
        <f t="shared" si="5"/>
        <v>89146</v>
      </c>
      <c r="E361" s="78">
        <v>0</v>
      </c>
    </row>
    <row r="362" spans="1:5" ht="29.25" customHeight="1" x14ac:dyDescent="0.25">
      <c r="A362" s="79" t="s">
        <v>898</v>
      </c>
      <c r="B362" s="75" t="s">
        <v>899</v>
      </c>
      <c r="C362" s="76">
        <v>104629</v>
      </c>
      <c r="D362" s="77">
        <f t="shared" si="5"/>
        <v>54584</v>
      </c>
      <c r="E362" s="78">
        <v>0</v>
      </c>
    </row>
    <row r="363" spans="1:5" ht="29.25" customHeight="1" x14ac:dyDescent="0.25">
      <c r="A363" s="79" t="s">
        <v>900</v>
      </c>
      <c r="B363" s="75" t="s">
        <v>901</v>
      </c>
      <c r="C363" s="76">
        <v>89420</v>
      </c>
      <c r="D363" s="77">
        <f t="shared" si="5"/>
        <v>60446</v>
      </c>
      <c r="E363" s="78">
        <v>0</v>
      </c>
    </row>
    <row r="364" spans="1:5" ht="29.25" customHeight="1" x14ac:dyDescent="0.25">
      <c r="A364" s="79" t="s">
        <v>902</v>
      </c>
      <c r="B364" s="75" t="s">
        <v>903</v>
      </c>
      <c r="C364" s="76">
        <v>400837</v>
      </c>
      <c r="D364" s="77">
        <f t="shared" si="5"/>
        <v>141988</v>
      </c>
      <c r="E364" s="78">
        <v>0</v>
      </c>
    </row>
    <row r="365" spans="1:5" ht="29.25" customHeight="1" x14ac:dyDescent="0.25">
      <c r="A365" s="79" t="s">
        <v>904</v>
      </c>
      <c r="B365" s="75" t="s">
        <v>905</v>
      </c>
      <c r="C365" s="76">
        <v>88462</v>
      </c>
      <c r="D365" s="77">
        <f t="shared" si="5"/>
        <v>55257</v>
      </c>
      <c r="E365" s="78">
        <v>0</v>
      </c>
    </row>
    <row r="366" spans="1:5" ht="29.25" customHeight="1" x14ac:dyDescent="0.25">
      <c r="A366" s="79" t="s">
        <v>906</v>
      </c>
      <c r="B366" s="75" t="s">
        <v>907</v>
      </c>
      <c r="C366" s="76">
        <v>99332</v>
      </c>
      <c r="D366" s="77">
        <f t="shared" si="5"/>
        <v>85402</v>
      </c>
      <c r="E366" s="78">
        <v>0</v>
      </c>
    </row>
    <row r="367" spans="1:5" ht="29.25" customHeight="1" x14ac:dyDescent="0.25">
      <c r="A367" s="79" t="s">
        <v>908</v>
      </c>
      <c r="B367" s="75" t="s">
        <v>909</v>
      </c>
      <c r="C367" s="76">
        <v>211481</v>
      </c>
      <c r="D367" s="77">
        <f t="shared" si="5"/>
        <v>179015</v>
      </c>
      <c r="E367" s="78">
        <v>0</v>
      </c>
    </row>
    <row r="368" spans="1:5" ht="29.25" customHeight="1" x14ac:dyDescent="0.25">
      <c r="A368" s="79" t="s">
        <v>910</v>
      </c>
      <c r="B368" s="75" t="s">
        <v>911</v>
      </c>
      <c r="C368" s="76">
        <v>144882</v>
      </c>
      <c r="D368" s="77">
        <f t="shared" si="5"/>
        <v>167079</v>
      </c>
      <c r="E368" s="78">
        <v>0</v>
      </c>
    </row>
    <row r="369" spans="1:5" ht="29.25" customHeight="1" x14ac:dyDescent="0.25">
      <c r="A369" s="79" t="s">
        <v>912</v>
      </c>
      <c r="B369" s="75" t="s">
        <v>913</v>
      </c>
      <c r="C369" s="76">
        <v>80724280</v>
      </c>
      <c r="D369" s="77" t="e">
        <f t="shared" si="5"/>
        <v>#N/A</v>
      </c>
      <c r="E369" s="78">
        <v>0</v>
      </c>
    </row>
    <row r="370" spans="1:5" ht="29.25" customHeight="1" x14ac:dyDescent="0.25">
      <c r="A370" s="79" t="s">
        <v>914</v>
      </c>
      <c r="B370" s="75" t="s">
        <v>915</v>
      </c>
      <c r="C370" s="76">
        <v>198890</v>
      </c>
      <c r="D370" s="77">
        <f t="shared" si="5"/>
        <v>8417</v>
      </c>
      <c r="E370" s="78">
        <v>0</v>
      </c>
    </row>
    <row r="371" spans="1:5" ht="29.25" customHeight="1" x14ac:dyDescent="0.25">
      <c r="A371" s="79" t="s">
        <v>916</v>
      </c>
      <c r="B371" s="75" t="s">
        <v>917</v>
      </c>
      <c r="C371" s="76">
        <v>95116</v>
      </c>
      <c r="D371" s="77">
        <f t="shared" si="5"/>
        <v>5806</v>
      </c>
      <c r="E371" s="78">
        <v>0</v>
      </c>
    </row>
    <row r="372" spans="1:5" ht="29.25" customHeight="1" x14ac:dyDescent="0.25">
      <c r="A372" s="79" t="s">
        <v>918</v>
      </c>
      <c r="B372" s="75" t="s">
        <v>919</v>
      </c>
      <c r="C372" s="76">
        <v>29568</v>
      </c>
      <c r="D372" s="77">
        <f t="shared" si="5"/>
        <v>5087</v>
      </c>
      <c r="E372" s="78">
        <v>0</v>
      </c>
    </row>
    <row r="373" spans="1:5" ht="29.25" customHeight="1" x14ac:dyDescent="0.25">
      <c r="A373" s="79" t="s">
        <v>920</v>
      </c>
      <c r="B373" s="75" t="s">
        <v>921</v>
      </c>
      <c r="C373" s="76">
        <v>129707</v>
      </c>
      <c r="D373" s="77">
        <f t="shared" si="5"/>
        <v>13159</v>
      </c>
      <c r="E373" s="78">
        <v>0</v>
      </c>
    </row>
    <row r="374" spans="1:5" ht="29.25" customHeight="1" x14ac:dyDescent="0.25">
      <c r="A374" s="79" t="s">
        <v>922</v>
      </c>
      <c r="B374" s="75" t="s">
        <v>923</v>
      </c>
      <c r="C374" s="76">
        <v>58384</v>
      </c>
      <c r="D374" s="77">
        <f t="shared" si="5"/>
        <v>6754</v>
      </c>
      <c r="E374" s="78">
        <v>0</v>
      </c>
    </row>
    <row r="375" spans="1:5" ht="29.25" customHeight="1" x14ac:dyDescent="0.25">
      <c r="A375" s="79" t="s">
        <v>924</v>
      </c>
      <c r="B375" s="75" t="s">
        <v>925</v>
      </c>
      <c r="C375" s="76">
        <v>63436</v>
      </c>
      <c r="D375" s="77">
        <f t="shared" si="5"/>
        <v>5729</v>
      </c>
      <c r="E375" s="78">
        <v>0</v>
      </c>
    </row>
    <row r="376" spans="1:5" ht="29.25" customHeight="1" x14ac:dyDescent="0.25">
      <c r="A376" s="79" t="s">
        <v>926</v>
      </c>
      <c r="B376" s="75" t="s">
        <v>927</v>
      </c>
      <c r="C376" s="76">
        <v>39529</v>
      </c>
      <c r="D376" s="77">
        <f t="shared" si="5"/>
        <v>6146</v>
      </c>
      <c r="E376" s="78">
        <v>0</v>
      </c>
    </row>
    <row r="377" spans="1:5" ht="29.25" customHeight="1" x14ac:dyDescent="0.25">
      <c r="A377" s="79" t="s">
        <v>928</v>
      </c>
      <c r="B377" s="75" t="s">
        <v>929</v>
      </c>
      <c r="C377" s="76">
        <v>38710</v>
      </c>
      <c r="D377" s="77">
        <f t="shared" si="5"/>
        <v>6128</v>
      </c>
      <c r="E377" s="78">
        <v>0</v>
      </c>
    </row>
    <row r="378" spans="1:5" ht="29.25" customHeight="1" x14ac:dyDescent="0.25">
      <c r="A378" s="79" t="s">
        <v>930</v>
      </c>
      <c r="B378" s="75" t="s">
        <v>931</v>
      </c>
      <c r="C378" s="76">
        <v>22180</v>
      </c>
      <c r="D378" s="77">
        <f t="shared" si="5"/>
        <v>3612</v>
      </c>
      <c r="E378" s="78">
        <v>0</v>
      </c>
    </row>
    <row r="379" spans="1:5" ht="29.25" customHeight="1" x14ac:dyDescent="0.25">
      <c r="A379" s="79" t="s">
        <v>932</v>
      </c>
      <c r="B379" s="75" t="s">
        <v>933</v>
      </c>
      <c r="C379" s="76">
        <v>101042</v>
      </c>
      <c r="D379" s="77">
        <f t="shared" si="5"/>
        <v>22939</v>
      </c>
      <c r="E379" s="78">
        <v>0</v>
      </c>
    </row>
    <row r="380" spans="1:5" ht="29.25" customHeight="1" x14ac:dyDescent="0.25">
      <c r="A380" s="79" t="s">
        <v>934</v>
      </c>
      <c r="B380" s="75" t="s">
        <v>935</v>
      </c>
      <c r="C380" s="76">
        <v>154713</v>
      </c>
      <c r="D380" s="77">
        <f t="shared" si="5"/>
        <v>10701</v>
      </c>
      <c r="E380" s="78">
        <v>0</v>
      </c>
    </row>
    <row r="381" spans="1:5" ht="29.25" customHeight="1" x14ac:dyDescent="0.25">
      <c r="A381" s="79" t="s">
        <v>936</v>
      </c>
      <c r="B381" s="75" t="s">
        <v>937</v>
      </c>
      <c r="C381" s="76">
        <v>145136</v>
      </c>
      <c r="D381" s="77">
        <f t="shared" si="5"/>
        <v>8620</v>
      </c>
      <c r="E381" s="78">
        <v>0</v>
      </c>
    </row>
    <row r="382" spans="1:5" ht="29.25" customHeight="1" x14ac:dyDescent="0.25">
      <c r="A382" s="79" t="s">
        <v>938</v>
      </c>
      <c r="B382" s="75" t="s">
        <v>939</v>
      </c>
      <c r="C382" s="76">
        <v>139440</v>
      </c>
      <c r="D382" s="77">
        <f t="shared" si="5"/>
        <v>14860</v>
      </c>
      <c r="E382" s="78">
        <v>0</v>
      </c>
    </row>
    <row r="383" spans="1:5" ht="29.25" customHeight="1" x14ac:dyDescent="0.25">
      <c r="A383" s="79" t="s">
        <v>940</v>
      </c>
      <c r="B383" s="75" t="s">
        <v>941</v>
      </c>
      <c r="C383" s="76">
        <v>302175</v>
      </c>
      <c r="D383" s="77">
        <f t="shared" si="5"/>
        <v>10401</v>
      </c>
      <c r="E383" s="78">
        <v>0</v>
      </c>
    </row>
    <row r="384" spans="1:5" ht="29.25" customHeight="1" x14ac:dyDescent="0.25">
      <c r="A384" s="79" t="s">
        <v>942</v>
      </c>
      <c r="B384" s="75" t="s">
        <v>943</v>
      </c>
      <c r="C384" s="76">
        <v>190248</v>
      </c>
      <c r="D384" s="77">
        <f t="shared" si="5"/>
        <v>9064</v>
      </c>
      <c r="E384" s="78">
        <v>0</v>
      </c>
    </row>
    <row r="385" spans="1:5" ht="29.25" customHeight="1" x14ac:dyDescent="0.25">
      <c r="A385" s="79" t="s">
        <v>944</v>
      </c>
      <c r="B385" s="75" t="s">
        <v>945</v>
      </c>
      <c r="C385" s="76">
        <v>40544</v>
      </c>
      <c r="D385" s="77">
        <f t="shared" si="5"/>
        <v>7849</v>
      </c>
      <c r="E385" s="78">
        <v>0</v>
      </c>
    </row>
    <row r="386" spans="1:5" ht="29.25" customHeight="1" x14ac:dyDescent="0.25">
      <c r="A386" s="79" t="s">
        <v>946</v>
      </c>
      <c r="B386" s="75" t="s">
        <v>947</v>
      </c>
      <c r="C386" s="76">
        <v>22188</v>
      </c>
      <c r="D386" s="77">
        <f t="shared" ref="D386:D449" si="6">VLOOKUP(A386,T_IIaloc1314,3,0)</f>
        <v>4888</v>
      </c>
      <c r="E386" s="78">
        <v>0</v>
      </c>
    </row>
    <row r="387" spans="1:5" ht="29.25" customHeight="1" x14ac:dyDescent="0.25">
      <c r="A387" s="79" t="s">
        <v>948</v>
      </c>
      <c r="B387" s="75" t="s">
        <v>949</v>
      </c>
      <c r="C387" s="76">
        <v>185839</v>
      </c>
      <c r="D387" s="77">
        <f t="shared" si="6"/>
        <v>12680</v>
      </c>
      <c r="E387" s="78">
        <v>0</v>
      </c>
    </row>
    <row r="388" spans="1:5" ht="29.25" customHeight="1" x14ac:dyDescent="0.25">
      <c r="A388" s="79" t="s">
        <v>950</v>
      </c>
      <c r="B388" s="75" t="s">
        <v>951</v>
      </c>
      <c r="C388" s="76">
        <v>81833</v>
      </c>
      <c r="D388" s="77">
        <f t="shared" si="6"/>
        <v>12567</v>
      </c>
      <c r="E388" s="78">
        <v>0</v>
      </c>
    </row>
    <row r="389" spans="1:5" ht="29.25" customHeight="1" x14ac:dyDescent="0.25">
      <c r="A389" s="79" t="s">
        <v>952</v>
      </c>
      <c r="B389" s="75" t="s">
        <v>953</v>
      </c>
      <c r="C389" s="76">
        <v>259006</v>
      </c>
      <c r="D389" s="77">
        <f t="shared" si="6"/>
        <v>13589</v>
      </c>
      <c r="E389" s="78">
        <v>0</v>
      </c>
    </row>
    <row r="390" spans="1:5" ht="29.25" customHeight="1" x14ac:dyDescent="0.25">
      <c r="A390" s="79" t="s">
        <v>954</v>
      </c>
      <c r="B390" s="75" t="s">
        <v>955</v>
      </c>
      <c r="C390" s="76">
        <v>258447</v>
      </c>
      <c r="D390" s="77">
        <f t="shared" si="6"/>
        <v>8924</v>
      </c>
      <c r="E390" s="78">
        <v>0</v>
      </c>
    </row>
    <row r="391" spans="1:5" ht="29.25" customHeight="1" x14ac:dyDescent="0.25">
      <c r="A391" s="79" t="s">
        <v>956</v>
      </c>
      <c r="B391" s="75" t="s">
        <v>957</v>
      </c>
      <c r="C391" s="76">
        <v>0</v>
      </c>
      <c r="D391" s="77">
        <f t="shared" si="6"/>
        <v>209</v>
      </c>
      <c r="E391" s="78">
        <v>0</v>
      </c>
    </row>
    <row r="392" spans="1:5" ht="29.25" customHeight="1" x14ac:dyDescent="0.25">
      <c r="A392" s="79" t="s">
        <v>958</v>
      </c>
      <c r="B392" s="75" t="s">
        <v>959</v>
      </c>
      <c r="C392" s="76">
        <v>95667</v>
      </c>
      <c r="D392" s="77">
        <f t="shared" si="6"/>
        <v>6255</v>
      </c>
      <c r="E392" s="78">
        <v>0</v>
      </c>
    </row>
    <row r="393" spans="1:5" ht="29.25" customHeight="1" x14ac:dyDescent="0.25">
      <c r="A393" s="79" t="s">
        <v>960</v>
      </c>
      <c r="B393" s="75" t="s">
        <v>961</v>
      </c>
      <c r="C393" s="76">
        <v>252008</v>
      </c>
      <c r="D393" s="77">
        <f t="shared" si="6"/>
        <v>11000</v>
      </c>
      <c r="E393" s="78">
        <v>0</v>
      </c>
    </row>
    <row r="394" spans="1:5" ht="29.25" customHeight="1" x14ac:dyDescent="0.25">
      <c r="A394" s="79" t="s">
        <v>962</v>
      </c>
      <c r="B394" s="75" t="s">
        <v>963</v>
      </c>
      <c r="C394" s="76">
        <v>80569</v>
      </c>
      <c r="D394" s="77">
        <f t="shared" si="6"/>
        <v>9393</v>
      </c>
      <c r="E394" s="78">
        <v>0</v>
      </c>
    </row>
    <row r="395" spans="1:5" ht="29.25" customHeight="1" x14ac:dyDescent="0.25">
      <c r="A395" s="79" t="s">
        <v>964</v>
      </c>
      <c r="B395" s="75" t="s">
        <v>965</v>
      </c>
      <c r="C395" s="76">
        <v>77749</v>
      </c>
      <c r="D395" s="77">
        <f t="shared" si="6"/>
        <v>5500</v>
      </c>
      <c r="E395" s="78">
        <v>0</v>
      </c>
    </row>
    <row r="396" spans="1:5" ht="29.25" customHeight="1" x14ac:dyDescent="0.25">
      <c r="A396" s="79" t="s">
        <v>966</v>
      </c>
      <c r="B396" s="75" t="s">
        <v>967</v>
      </c>
      <c r="C396" s="76">
        <v>39113</v>
      </c>
      <c r="D396" s="77">
        <f t="shared" si="6"/>
        <v>5449</v>
      </c>
      <c r="E396" s="78">
        <v>0</v>
      </c>
    </row>
    <row r="397" spans="1:5" ht="29.25" customHeight="1" x14ac:dyDescent="0.25">
      <c r="A397" s="79" t="s">
        <v>968</v>
      </c>
      <c r="B397" s="75" t="s">
        <v>969</v>
      </c>
      <c r="C397" s="76">
        <v>223615</v>
      </c>
      <c r="D397" s="77">
        <f t="shared" si="6"/>
        <v>12700</v>
      </c>
      <c r="E397" s="78">
        <v>0</v>
      </c>
    </row>
    <row r="398" spans="1:5" ht="29.25" customHeight="1" x14ac:dyDescent="0.25">
      <c r="A398" s="79" t="s">
        <v>970</v>
      </c>
      <c r="B398" s="75" t="s">
        <v>971</v>
      </c>
      <c r="C398" s="76">
        <v>270590</v>
      </c>
      <c r="D398" s="77">
        <f t="shared" si="6"/>
        <v>20054</v>
      </c>
      <c r="E398" s="78">
        <v>0</v>
      </c>
    </row>
    <row r="399" spans="1:5" ht="29.25" customHeight="1" x14ac:dyDescent="0.25">
      <c r="A399" s="79" t="s">
        <v>972</v>
      </c>
      <c r="B399" s="75" t="s">
        <v>973</v>
      </c>
      <c r="C399" s="76">
        <v>407881</v>
      </c>
      <c r="D399" s="77">
        <f t="shared" si="6"/>
        <v>19741</v>
      </c>
      <c r="E399" s="78">
        <v>0</v>
      </c>
    </row>
    <row r="400" spans="1:5" ht="29.25" customHeight="1" x14ac:dyDescent="0.25">
      <c r="A400" s="79" t="s">
        <v>974</v>
      </c>
      <c r="B400" s="75" t="s">
        <v>975</v>
      </c>
      <c r="C400" s="76">
        <v>376183</v>
      </c>
      <c r="D400" s="77">
        <f t="shared" si="6"/>
        <v>8696</v>
      </c>
      <c r="E400" s="78">
        <v>0</v>
      </c>
    </row>
    <row r="401" spans="1:5" ht="29.25" customHeight="1" x14ac:dyDescent="0.25">
      <c r="A401" s="79" t="s">
        <v>976</v>
      </c>
      <c r="B401" s="75" t="s">
        <v>977</v>
      </c>
      <c r="C401" s="76">
        <v>216120</v>
      </c>
      <c r="D401" s="77">
        <f t="shared" si="6"/>
        <v>6289</v>
      </c>
      <c r="E401" s="78">
        <v>0</v>
      </c>
    </row>
    <row r="402" spans="1:5" ht="29.25" customHeight="1" x14ac:dyDescent="0.25">
      <c r="A402" s="79" t="s">
        <v>978</v>
      </c>
      <c r="B402" s="75" t="s">
        <v>979</v>
      </c>
      <c r="C402" s="76">
        <v>302113</v>
      </c>
      <c r="D402" s="77">
        <f t="shared" si="6"/>
        <v>9008</v>
      </c>
      <c r="E402" s="78">
        <v>0</v>
      </c>
    </row>
    <row r="403" spans="1:5" ht="29.25" customHeight="1" x14ac:dyDescent="0.25">
      <c r="A403" s="79" t="s">
        <v>980</v>
      </c>
      <c r="B403" s="75" t="s">
        <v>981</v>
      </c>
      <c r="C403" s="76">
        <v>348137</v>
      </c>
      <c r="D403" s="77">
        <f t="shared" si="6"/>
        <v>9911</v>
      </c>
      <c r="E403" s="78">
        <v>0</v>
      </c>
    </row>
    <row r="404" spans="1:5" ht="29.25" customHeight="1" x14ac:dyDescent="0.25">
      <c r="A404" s="79" t="s">
        <v>982</v>
      </c>
      <c r="B404" s="75" t="s">
        <v>983</v>
      </c>
      <c r="C404" s="76">
        <v>156071</v>
      </c>
      <c r="D404" s="77">
        <f t="shared" si="6"/>
        <v>8907</v>
      </c>
      <c r="E404" s="78">
        <v>0</v>
      </c>
    </row>
    <row r="405" spans="1:5" ht="29.25" customHeight="1" x14ac:dyDescent="0.25">
      <c r="A405" s="79" t="s">
        <v>984</v>
      </c>
      <c r="B405" s="75" t="s">
        <v>985</v>
      </c>
      <c r="C405" s="76">
        <v>51230</v>
      </c>
      <c r="D405" s="77">
        <f t="shared" si="6"/>
        <v>6697</v>
      </c>
      <c r="E405" s="78">
        <v>0</v>
      </c>
    </row>
    <row r="406" spans="1:5" ht="29.25" customHeight="1" x14ac:dyDescent="0.25">
      <c r="A406" s="79" t="s">
        <v>986</v>
      </c>
      <c r="B406" s="75" t="s">
        <v>987</v>
      </c>
      <c r="C406" s="76">
        <v>158744</v>
      </c>
      <c r="D406" s="77">
        <f t="shared" si="6"/>
        <v>8493</v>
      </c>
      <c r="E406" s="78">
        <v>0</v>
      </c>
    </row>
    <row r="407" spans="1:5" ht="29.25" customHeight="1" x14ac:dyDescent="0.25">
      <c r="A407" s="79" t="s">
        <v>988</v>
      </c>
      <c r="B407" s="75" t="s">
        <v>989</v>
      </c>
      <c r="C407" s="76">
        <v>168568</v>
      </c>
      <c r="D407" s="77">
        <f t="shared" si="6"/>
        <v>7017</v>
      </c>
      <c r="E407" s="78">
        <v>0</v>
      </c>
    </row>
    <row r="408" spans="1:5" ht="29.25" customHeight="1" x14ac:dyDescent="0.25">
      <c r="A408" s="79" t="s">
        <v>990</v>
      </c>
      <c r="B408" s="75" t="s">
        <v>991</v>
      </c>
      <c r="C408" s="76">
        <v>60142</v>
      </c>
      <c r="D408" s="77">
        <f t="shared" si="6"/>
        <v>5969</v>
      </c>
      <c r="E408" s="78">
        <v>0</v>
      </c>
    </row>
    <row r="409" spans="1:5" ht="29.25" customHeight="1" x14ac:dyDescent="0.25">
      <c r="A409" s="79" t="s">
        <v>992</v>
      </c>
      <c r="B409" s="75" t="s">
        <v>993</v>
      </c>
      <c r="C409" s="76">
        <v>45686</v>
      </c>
      <c r="D409" s="77">
        <f t="shared" si="6"/>
        <v>5392</v>
      </c>
      <c r="E409" s="78">
        <v>0</v>
      </c>
    </row>
    <row r="410" spans="1:5" ht="29.25" customHeight="1" x14ac:dyDescent="0.25">
      <c r="A410" s="79" t="s">
        <v>994</v>
      </c>
      <c r="B410" s="75" t="s">
        <v>995</v>
      </c>
      <c r="C410" s="76">
        <v>364036</v>
      </c>
      <c r="D410" s="77">
        <f t="shared" si="6"/>
        <v>12769</v>
      </c>
      <c r="E410" s="78">
        <v>0</v>
      </c>
    </row>
    <row r="411" spans="1:5" ht="29.25" customHeight="1" x14ac:dyDescent="0.25">
      <c r="A411" s="79" t="s">
        <v>996</v>
      </c>
      <c r="B411" s="75" t="s">
        <v>997</v>
      </c>
      <c r="C411" s="76">
        <v>207343</v>
      </c>
      <c r="D411" s="77">
        <f t="shared" si="6"/>
        <v>8636</v>
      </c>
      <c r="E411" s="78">
        <v>0</v>
      </c>
    </row>
    <row r="412" spans="1:5" ht="29.25" customHeight="1" x14ac:dyDescent="0.25">
      <c r="A412" s="79" t="s">
        <v>998</v>
      </c>
      <c r="B412" s="75" t="s">
        <v>999</v>
      </c>
      <c r="C412" s="76">
        <v>128218</v>
      </c>
      <c r="D412" s="77">
        <f t="shared" si="6"/>
        <v>6629</v>
      </c>
      <c r="E412" s="78">
        <v>0</v>
      </c>
    </row>
    <row r="413" spans="1:5" ht="29.25" customHeight="1" x14ac:dyDescent="0.25">
      <c r="A413" s="79" t="s">
        <v>1000</v>
      </c>
      <c r="B413" s="75" t="s">
        <v>1001</v>
      </c>
      <c r="C413" s="76">
        <v>51531</v>
      </c>
      <c r="D413" s="77">
        <f t="shared" si="6"/>
        <v>7334</v>
      </c>
      <c r="E413" s="78">
        <v>0</v>
      </c>
    </row>
    <row r="414" spans="1:5" ht="29.25" customHeight="1" x14ac:dyDescent="0.25">
      <c r="A414" s="79" t="s">
        <v>1002</v>
      </c>
      <c r="B414" s="75" t="s">
        <v>1003</v>
      </c>
      <c r="C414" s="76">
        <v>42090</v>
      </c>
      <c r="D414" s="77">
        <f t="shared" si="6"/>
        <v>5105</v>
      </c>
      <c r="E414" s="78">
        <v>0</v>
      </c>
    </row>
    <row r="415" spans="1:5" ht="29.25" customHeight="1" x14ac:dyDescent="0.25">
      <c r="A415" s="79" t="s">
        <v>1004</v>
      </c>
      <c r="B415" s="75" t="s">
        <v>1005</v>
      </c>
      <c r="C415" s="76">
        <v>212336910</v>
      </c>
      <c r="D415" s="77" t="e">
        <f t="shared" si="6"/>
        <v>#N/A</v>
      </c>
      <c r="E415" s="78">
        <v>0</v>
      </c>
    </row>
    <row r="416" spans="1:5" ht="29.25" customHeight="1" x14ac:dyDescent="0.25">
      <c r="A416" s="79" t="s">
        <v>1006</v>
      </c>
      <c r="B416" s="75" t="s">
        <v>1007</v>
      </c>
      <c r="C416" s="76">
        <v>58974</v>
      </c>
      <c r="D416" s="77">
        <f t="shared" si="6"/>
        <v>5683</v>
      </c>
      <c r="E416" s="78">
        <v>0</v>
      </c>
    </row>
    <row r="417" spans="1:5" ht="29.25" customHeight="1" x14ac:dyDescent="0.25">
      <c r="A417" s="79" t="s">
        <v>1008</v>
      </c>
      <c r="B417" s="75" t="s">
        <v>1009</v>
      </c>
      <c r="C417" s="76">
        <v>121222</v>
      </c>
      <c r="D417" s="77">
        <f t="shared" si="6"/>
        <v>8209</v>
      </c>
      <c r="E417" s="78">
        <v>0</v>
      </c>
    </row>
    <row r="418" spans="1:5" ht="29.25" customHeight="1" x14ac:dyDescent="0.25">
      <c r="A418" s="79" t="s">
        <v>1010</v>
      </c>
      <c r="B418" s="75" t="s">
        <v>1011</v>
      </c>
      <c r="C418" s="76">
        <v>540163</v>
      </c>
      <c r="D418" s="77">
        <f t="shared" si="6"/>
        <v>22548</v>
      </c>
      <c r="E418" s="78">
        <v>0</v>
      </c>
    </row>
    <row r="419" spans="1:5" ht="29.25" customHeight="1" x14ac:dyDescent="0.25">
      <c r="A419" s="79" t="s">
        <v>1012</v>
      </c>
      <c r="B419" s="75" t="s">
        <v>1013</v>
      </c>
      <c r="C419" s="76">
        <v>260963</v>
      </c>
      <c r="D419" s="77">
        <f t="shared" si="6"/>
        <v>14934</v>
      </c>
      <c r="E419" s="78">
        <v>0</v>
      </c>
    </row>
    <row r="420" spans="1:5" ht="29.25" customHeight="1" x14ac:dyDescent="0.25">
      <c r="A420" s="79" t="s">
        <v>1014</v>
      </c>
      <c r="B420" s="75" t="s">
        <v>1015</v>
      </c>
      <c r="C420" s="76">
        <v>259523</v>
      </c>
      <c r="D420" s="77">
        <f t="shared" si="6"/>
        <v>10399</v>
      </c>
      <c r="E420" s="78">
        <v>0</v>
      </c>
    </row>
    <row r="421" spans="1:5" ht="29.25" customHeight="1" x14ac:dyDescent="0.25">
      <c r="A421" s="79" t="s">
        <v>1016</v>
      </c>
      <c r="B421" s="75" t="s">
        <v>1017</v>
      </c>
      <c r="C421" s="76">
        <v>181005</v>
      </c>
      <c r="D421" s="77">
        <f t="shared" si="6"/>
        <v>7359</v>
      </c>
      <c r="E421" s="78">
        <v>0</v>
      </c>
    </row>
    <row r="422" spans="1:5" ht="29.25" customHeight="1" x14ac:dyDescent="0.25">
      <c r="A422" s="79" t="s">
        <v>1018</v>
      </c>
      <c r="B422" s="75" t="s">
        <v>1019</v>
      </c>
      <c r="C422" s="76">
        <v>234619</v>
      </c>
      <c r="D422" s="77">
        <f t="shared" si="6"/>
        <v>9127</v>
      </c>
      <c r="E422" s="78">
        <v>0</v>
      </c>
    </row>
    <row r="423" spans="1:5" ht="29.25" customHeight="1" x14ac:dyDescent="0.25">
      <c r="A423" s="79" t="s">
        <v>1020</v>
      </c>
      <c r="B423" s="75" t="s">
        <v>1021</v>
      </c>
      <c r="C423" s="76">
        <v>156227</v>
      </c>
      <c r="D423" s="77">
        <f t="shared" si="6"/>
        <v>6782</v>
      </c>
      <c r="E423" s="78">
        <v>0</v>
      </c>
    </row>
    <row r="424" spans="1:5" ht="29.25" customHeight="1" x14ac:dyDescent="0.25">
      <c r="A424" s="79" t="s">
        <v>1022</v>
      </c>
      <c r="B424" s="75" t="s">
        <v>1023</v>
      </c>
      <c r="C424" s="76">
        <v>255604</v>
      </c>
      <c r="D424" s="77">
        <f t="shared" si="6"/>
        <v>9189</v>
      </c>
      <c r="E424" s="78">
        <v>0</v>
      </c>
    </row>
    <row r="425" spans="1:5" ht="29.25" customHeight="1" x14ac:dyDescent="0.25">
      <c r="A425" s="79" t="s">
        <v>1024</v>
      </c>
      <c r="B425" s="75" t="s">
        <v>1025</v>
      </c>
      <c r="C425" s="76">
        <v>200700</v>
      </c>
      <c r="D425" s="77">
        <f t="shared" si="6"/>
        <v>9528</v>
      </c>
      <c r="E425" s="78">
        <v>0</v>
      </c>
    </row>
    <row r="426" spans="1:5" ht="29.25" customHeight="1" x14ac:dyDescent="0.25">
      <c r="A426" s="79" t="s">
        <v>1026</v>
      </c>
      <c r="B426" s="75" t="s">
        <v>1027</v>
      </c>
      <c r="C426" s="76">
        <v>222849</v>
      </c>
      <c r="D426" s="77">
        <f t="shared" si="6"/>
        <v>11352</v>
      </c>
      <c r="E426" s="78">
        <v>0</v>
      </c>
    </row>
    <row r="427" spans="1:5" ht="29.25" customHeight="1" x14ac:dyDescent="0.25">
      <c r="A427" s="79" t="s">
        <v>1028</v>
      </c>
      <c r="B427" s="75" t="s">
        <v>1029</v>
      </c>
      <c r="C427" s="76">
        <v>94066</v>
      </c>
      <c r="D427" s="77">
        <f t="shared" si="6"/>
        <v>5607</v>
      </c>
      <c r="E427" s="78">
        <v>0</v>
      </c>
    </row>
    <row r="428" spans="1:5" ht="29.25" customHeight="1" x14ac:dyDescent="0.25">
      <c r="A428" s="79" t="s">
        <v>1030</v>
      </c>
      <c r="B428" s="75" t="s">
        <v>1031</v>
      </c>
      <c r="C428" s="76">
        <v>112918</v>
      </c>
      <c r="D428" s="77">
        <f t="shared" si="6"/>
        <v>10452</v>
      </c>
      <c r="E428" s="78">
        <v>0</v>
      </c>
    </row>
    <row r="429" spans="1:5" ht="29.25" customHeight="1" x14ac:dyDescent="0.25">
      <c r="A429" s="79" t="s">
        <v>1032</v>
      </c>
      <c r="B429" s="75" t="s">
        <v>1033</v>
      </c>
      <c r="C429" s="76">
        <v>75370</v>
      </c>
      <c r="D429" s="77">
        <f t="shared" si="6"/>
        <v>6726</v>
      </c>
      <c r="E429" s="78">
        <v>0</v>
      </c>
    </row>
    <row r="430" spans="1:5" ht="29.25" customHeight="1" x14ac:dyDescent="0.25">
      <c r="A430" s="79" t="s">
        <v>1034</v>
      </c>
      <c r="B430" s="75" t="s">
        <v>1035</v>
      </c>
      <c r="C430" s="76">
        <v>189721</v>
      </c>
      <c r="D430" s="77">
        <f t="shared" si="6"/>
        <v>16340</v>
      </c>
      <c r="E430" s="78">
        <v>0</v>
      </c>
    </row>
    <row r="431" spans="1:5" ht="29.25" customHeight="1" x14ac:dyDescent="0.25">
      <c r="A431" s="79" t="s">
        <v>1036</v>
      </c>
      <c r="B431" s="75" t="s">
        <v>1037</v>
      </c>
      <c r="C431" s="76">
        <v>332809</v>
      </c>
      <c r="D431" s="77">
        <f t="shared" si="6"/>
        <v>12681</v>
      </c>
      <c r="E431" s="78">
        <v>0</v>
      </c>
    </row>
    <row r="432" spans="1:5" ht="29.25" customHeight="1" x14ac:dyDescent="0.25">
      <c r="A432" s="79" t="s">
        <v>1038</v>
      </c>
      <c r="B432" s="75" t="s">
        <v>1039</v>
      </c>
      <c r="C432" s="76">
        <v>646296</v>
      </c>
      <c r="D432" s="77">
        <f t="shared" si="6"/>
        <v>16335</v>
      </c>
      <c r="E432" s="78">
        <v>0</v>
      </c>
    </row>
    <row r="433" spans="1:5" ht="29.25" customHeight="1" x14ac:dyDescent="0.25">
      <c r="A433" s="79" t="s">
        <v>1040</v>
      </c>
      <c r="B433" s="75" t="s">
        <v>1041</v>
      </c>
      <c r="C433" s="76">
        <v>214454</v>
      </c>
      <c r="D433" s="77">
        <f t="shared" si="6"/>
        <v>5828</v>
      </c>
      <c r="E433" s="78">
        <v>0</v>
      </c>
    </row>
    <row r="434" spans="1:5" ht="29.25" customHeight="1" x14ac:dyDescent="0.25">
      <c r="A434" s="79" t="s">
        <v>1042</v>
      </c>
      <c r="B434" s="75" t="s">
        <v>1043</v>
      </c>
      <c r="C434" s="76">
        <v>143849</v>
      </c>
      <c r="D434" s="77">
        <f t="shared" si="6"/>
        <v>8597</v>
      </c>
      <c r="E434" s="78">
        <v>0</v>
      </c>
    </row>
    <row r="435" spans="1:5" ht="29.25" customHeight="1" x14ac:dyDescent="0.25">
      <c r="A435" s="79" t="s">
        <v>1044</v>
      </c>
      <c r="B435" s="75" t="s">
        <v>1045</v>
      </c>
      <c r="C435" s="76">
        <v>68807</v>
      </c>
      <c r="D435" s="77">
        <f t="shared" si="6"/>
        <v>6273</v>
      </c>
      <c r="E435" s="78">
        <v>0</v>
      </c>
    </row>
    <row r="436" spans="1:5" ht="29.25" customHeight="1" x14ac:dyDescent="0.25">
      <c r="A436" s="79" t="s">
        <v>1046</v>
      </c>
      <c r="B436" s="75" t="s">
        <v>1047</v>
      </c>
      <c r="C436" s="76">
        <v>104937</v>
      </c>
      <c r="D436" s="77">
        <f t="shared" si="6"/>
        <v>10075</v>
      </c>
      <c r="E436" s="78">
        <v>0</v>
      </c>
    </row>
    <row r="437" spans="1:5" ht="29.25" customHeight="1" x14ac:dyDescent="0.25">
      <c r="A437" s="79" t="s">
        <v>1048</v>
      </c>
      <c r="B437" s="75" t="s">
        <v>1049</v>
      </c>
      <c r="C437" s="76">
        <v>418111</v>
      </c>
      <c r="D437" s="77">
        <f t="shared" si="6"/>
        <v>26129</v>
      </c>
      <c r="E437" s="78">
        <v>0</v>
      </c>
    </row>
    <row r="438" spans="1:5" ht="29.25" customHeight="1" x14ac:dyDescent="0.25">
      <c r="A438" s="79" t="s">
        <v>1050</v>
      </c>
      <c r="B438" s="75" t="s">
        <v>1051</v>
      </c>
      <c r="C438" s="76">
        <v>183671</v>
      </c>
      <c r="D438" s="77">
        <f t="shared" si="6"/>
        <v>11526</v>
      </c>
      <c r="E438" s="78">
        <v>0</v>
      </c>
    </row>
    <row r="439" spans="1:5" ht="29.25" customHeight="1" x14ac:dyDescent="0.25">
      <c r="A439" s="79" t="s">
        <v>1052</v>
      </c>
      <c r="B439" s="75" t="s">
        <v>1053</v>
      </c>
      <c r="C439" s="76">
        <v>276652</v>
      </c>
      <c r="D439" s="77">
        <f t="shared" si="6"/>
        <v>11984</v>
      </c>
      <c r="E439" s="78">
        <v>0</v>
      </c>
    </row>
    <row r="440" spans="1:5" ht="29.25" customHeight="1" x14ac:dyDescent="0.25">
      <c r="A440" s="79" t="s">
        <v>1054</v>
      </c>
      <c r="B440" s="75" t="s">
        <v>1055</v>
      </c>
      <c r="C440" s="76">
        <v>258382</v>
      </c>
      <c r="D440" s="77">
        <f t="shared" si="6"/>
        <v>15636</v>
      </c>
      <c r="E440" s="78">
        <v>0</v>
      </c>
    </row>
    <row r="441" spans="1:5" ht="29.25" customHeight="1" x14ac:dyDescent="0.25">
      <c r="A441" s="79" t="s">
        <v>1056</v>
      </c>
      <c r="B441" s="75" t="s">
        <v>1057</v>
      </c>
      <c r="C441" s="76">
        <v>432264</v>
      </c>
      <c r="D441" s="77">
        <f t="shared" si="6"/>
        <v>12834</v>
      </c>
      <c r="E441" s="78">
        <v>0</v>
      </c>
    </row>
    <row r="442" spans="1:5" ht="29.25" customHeight="1" x14ac:dyDescent="0.25">
      <c r="A442" s="79" t="s">
        <v>1058</v>
      </c>
      <c r="B442" s="75" t="s">
        <v>1059</v>
      </c>
      <c r="C442" s="76">
        <v>275387</v>
      </c>
      <c r="D442" s="77">
        <f t="shared" si="6"/>
        <v>13447</v>
      </c>
      <c r="E442" s="78">
        <v>0</v>
      </c>
    </row>
    <row r="443" spans="1:5" ht="29.25" customHeight="1" x14ac:dyDescent="0.25">
      <c r="A443" s="79" t="s">
        <v>1060</v>
      </c>
      <c r="B443" s="75" t="s">
        <v>1061</v>
      </c>
      <c r="C443" s="76">
        <v>133641</v>
      </c>
      <c r="D443" s="77">
        <f t="shared" si="6"/>
        <v>7518</v>
      </c>
      <c r="E443" s="78">
        <v>0</v>
      </c>
    </row>
    <row r="444" spans="1:5" ht="29.25" customHeight="1" x14ac:dyDescent="0.25">
      <c r="A444" s="79" t="s">
        <v>1062</v>
      </c>
      <c r="B444" s="75" t="s">
        <v>1063</v>
      </c>
      <c r="C444" s="76">
        <v>172609</v>
      </c>
      <c r="D444" s="77">
        <f t="shared" si="6"/>
        <v>11481</v>
      </c>
      <c r="E444" s="78">
        <v>0</v>
      </c>
    </row>
    <row r="445" spans="1:5" ht="29.25" customHeight="1" x14ac:dyDescent="0.25">
      <c r="A445" s="79" t="s">
        <v>1064</v>
      </c>
      <c r="B445" s="75" t="s">
        <v>1065</v>
      </c>
      <c r="C445" s="76">
        <v>63820</v>
      </c>
      <c r="D445" s="77">
        <f t="shared" si="6"/>
        <v>6049</v>
      </c>
      <c r="E445" s="78">
        <v>0</v>
      </c>
    </row>
    <row r="446" spans="1:5" ht="29.25" customHeight="1" x14ac:dyDescent="0.25">
      <c r="A446" s="79" t="s">
        <v>1066</v>
      </c>
      <c r="B446" s="75" t="s">
        <v>1067</v>
      </c>
      <c r="C446" s="76">
        <v>127964</v>
      </c>
      <c r="D446" s="77">
        <f t="shared" si="6"/>
        <v>11471</v>
      </c>
      <c r="E446" s="78">
        <v>0</v>
      </c>
    </row>
    <row r="447" spans="1:5" ht="29.25" customHeight="1" x14ac:dyDescent="0.25">
      <c r="A447" s="79" t="s">
        <v>1068</v>
      </c>
      <c r="B447" s="75" t="s">
        <v>1069</v>
      </c>
      <c r="C447" s="76">
        <v>66218</v>
      </c>
      <c r="D447" s="77">
        <f t="shared" si="6"/>
        <v>6176</v>
      </c>
      <c r="E447" s="78">
        <v>0</v>
      </c>
    </row>
    <row r="448" spans="1:5" ht="29.25" customHeight="1" x14ac:dyDescent="0.25">
      <c r="A448" s="79" t="s">
        <v>1070</v>
      </c>
      <c r="B448" s="75" t="s">
        <v>1071</v>
      </c>
      <c r="C448" s="76">
        <v>68802</v>
      </c>
      <c r="D448" s="77">
        <f t="shared" si="6"/>
        <v>6560</v>
      </c>
      <c r="E448" s="78">
        <v>0</v>
      </c>
    </row>
    <row r="449" spans="1:5" ht="29.25" customHeight="1" x14ac:dyDescent="0.25">
      <c r="A449" s="79" t="s">
        <v>1072</v>
      </c>
      <c r="B449" s="75" t="s">
        <v>1073</v>
      </c>
      <c r="C449" s="76">
        <v>62213</v>
      </c>
      <c r="D449" s="77">
        <f t="shared" si="6"/>
        <v>5812</v>
      </c>
      <c r="E449" s="78">
        <v>0</v>
      </c>
    </row>
    <row r="450" spans="1:5" ht="29.25" customHeight="1" x14ac:dyDescent="0.25">
      <c r="A450" s="79" t="s">
        <v>1074</v>
      </c>
      <c r="B450" s="75" t="s">
        <v>1075</v>
      </c>
      <c r="C450" s="76">
        <v>185917</v>
      </c>
      <c r="D450" s="77">
        <f t="shared" ref="D450:D513" si="7">VLOOKUP(A450,T_IIaloc1314,3,0)</f>
        <v>7017</v>
      </c>
      <c r="E450" s="78">
        <v>0</v>
      </c>
    </row>
    <row r="451" spans="1:5" ht="29.25" customHeight="1" x14ac:dyDescent="0.25">
      <c r="A451" s="79" t="s">
        <v>1076</v>
      </c>
      <c r="B451" s="75" t="s">
        <v>1077</v>
      </c>
      <c r="C451" s="76">
        <v>171474</v>
      </c>
      <c r="D451" s="77">
        <f t="shared" si="7"/>
        <v>6732</v>
      </c>
      <c r="E451" s="78">
        <v>0</v>
      </c>
    </row>
    <row r="452" spans="1:5" ht="29.25" customHeight="1" x14ac:dyDescent="0.25">
      <c r="A452" s="79" t="s">
        <v>1078</v>
      </c>
      <c r="B452" s="75" t="s">
        <v>1079</v>
      </c>
      <c r="C452" s="76">
        <v>112049</v>
      </c>
      <c r="D452" s="77">
        <f t="shared" si="7"/>
        <v>7334</v>
      </c>
      <c r="E452" s="78">
        <v>0</v>
      </c>
    </row>
    <row r="453" spans="1:5" ht="29.25" customHeight="1" x14ac:dyDescent="0.25">
      <c r="A453" s="79" t="s">
        <v>1080</v>
      </c>
      <c r="B453" s="75" t="s">
        <v>1081</v>
      </c>
      <c r="C453" s="76">
        <v>75582</v>
      </c>
      <c r="D453" s="77">
        <f t="shared" si="7"/>
        <v>5275</v>
      </c>
      <c r="E453" s="78">
        <v>0</v>
      </c>
    </row>
    <row r="454" spans="1:5" ht="29.25" customHeight="1" x14ac:dyDescent="0.25">
      <c r="A454" s="79" t="s">
        <v>1082</v>
      </c>
      <c r="B454" s="75" t="s">
        <v>1083</v>
      </c>
      <c r="C454" s="76">
        <v>220684</v>
      </c>
      <c r="D454" s="77">
        <f t="shared" si="7"/>
        <v>12446</v>
      </c>
      <c r="E454" s="78">
        <v>0</v>
      </c>
    </row>
    <row r="455" spans="1:5" ht="29.25" customHeight="1" x14ac:dyDescent="0.25">
      <c r="A455" s="79" t="s">
        <v>1084</v>
      </c>
      <c r="B455" s="75" t="s">
        <v>1085</v>
      </c>
      <c r="C455" s="76">
        <v>211830</v>
      </c>
      <c r="D455" s="77">
        <f t="shared" si="7"/>
        <v>8932</v>
      </c>
      <c r="E455" s="78">
        <v>0</v>
      </c>
    </row>
    <row r="456" spans="1:5" ht="29.25" customHeight="1" x14ac:dyDescent="0.25">
      <c r="A456" s="79" t="s">
        <v>1086</v>
      </c>
      <c r="B456" s="75" t="s">
        <v>1087</v>
      </c>
      <c r="C456" s="76">
        <v>148712</v>
      </c>
      <c r="D456" s="77">
        <f t="shared" si="7"/>
        <v>5832</v>
      </c>
      <c r="E456" s="78">
        <v>0</v>
      </c>
    </row>
    <row r="457" spans="1:5" ht="29.25" customHeight="1" x14ac:dyDescent="0.25">
      <c r="A457" s="79" t="s">
        <v>1088</v>
      </c>
      <c r="B457" s="75" t="s">
        <v>1089</v>
      </c>
      <c r="C457" s="76">
        <v>125174</v>
      </c>
      <c r="D457" s="77">
        <f t="shared" si="7"/>
        <v>7180</v>
      </c>
      <c r="E457" s="78">
        <v>0</v>
      </c>
    </row>
    <row r="458" spans="1:5" ht="29.25" customHeight="1" x14ac:dyDescent="0.25">
      <c r="A458" s="79" t="s">
        <v>1090</v>
      </c>
      <c r="B458" s="75" t="s">
        <v>1091</v>
      </c>
      <c r="C458" s="76">
        <v>195374</v>
      </c>
      <c r="D458" s="77">
        <f t="shared" si="7"/>
        <v>8356</v>
      </c>
      <c r="E458" s="78">
        <v>0</v>
      </c>
    </row>
    <row r="459" spans="1:5" ht="29.25" customHeight="1" x14ac:dyDescent="0.25">
      <c r="A459" s="79" t="s">
        <v>1092</v>
      </c>
      <c r="B459" s="75" t="s">
        <v>1093</v>
      </c>
      <c r="C459" s="76">
        <v>120401</v>
      </c>
      <c r="D459" s="77">
        <f t="shared" si="7"/>
        <v>6512</v>
      </c>
      <c r="E459" s="78">
        <v>0</v>
      </c>
    </row>
    <row r="460" spans="1:5" ht="29.25" customHeight="1" x14ac:dyDescent="0.25">
      <c r="A460" s="79" t="s">
        <v>1094</v>
      </c>
      <c r="B460" s="75" t="s">
        <v>1095</v>
      </c>
      <c r="C460" s="76">
        <v>129855</v>
      </c>
      <c r="D460" s="77">
        <f t="shared" si="7"/>
        <v>7398</v>
      </c>
      <c r="E460" s="78">
        <v>0</v>
      </c>
    </row>
    <row r="461" spans="1:5" ht="29.25" customHeight="1" x14ac:dyDescent="0.25">
      <c r="A461" s="79" t="s">
        <v>1096</v>
      </c>
      <c r="B461" s="75" t="s">
        <v>1097</v>
      </c>
      <c r="C461" s="76">
        <v>81641</v>
      </c>
      <c r="D461" s="77">
        <f t="shared" si="7"/>
        <v>8740</v>
      </c>
      <c r="E461" s="78">
        <v>0</v>
      </c>
    </row>
    <row r="462" spans="1:5" ht="29.25" customHeight="1" x14ac:dyDescent="0.25">
      <c r="A462" s="79" t="s">
        <v>1098</v>
      </c>
      <c r="B462" s="75" t="s">
        <v>1099</v>
      </c>
      <c r="C462" s="76">
        <v>80496</v>
      </c>
      <c r="D462" s="77">
        <f t="shared" si="7"/>
        <v>7890</v>
      </c>
      <c r="E462" s="78">
        <v>0</v>
      </c>
    </row>
    <row r="463" spans="1:5" ht="29.25" customHeight="1" x14ac:dyDescent="0.25">
      <c r="A463" s="79" t="s">
        <v>1100</v>
      </c>
      <c r="B463" s="75" t="s">
        <v>1101</v>
      </c>
      <c r="C463" s="76">
        <v>71003</v>
      </c>
      <c r="D463" s="77">
        <f t="shared" si="7"/>
        <v>6588</v>
      </c>
      <c r="E463" s="78">
        <v>0</v>
      </c>
    </row>
    <row r="464" spans="1:5" ht="29.25" customHeight="1" x14ac:dyDescent="0.25">
      <c r="A464" s="79" t="s">
        <v>1102</v>
      </c>
      <c r="B464" s="75" t="s">
        <v>1103</v>
      </c>
      <c r="C464" s="76">
        <v>262374389</v>
      </c>
      <c r="D464" s="77" t="e">
        <f t="shared" si="7"/>
        <v>#N/A</v>
      </c>
      <c r="E464" s="78">
        <v>0</v>
      </c>
    </row>
    <row r="465" spans="1:5" ht="29.25" customHeight="1" x14ac:dyDescent="0.25">
      <c r="A465" s="79" t="s">
        <v>1104</v>
      </c>
      <c r="B465" s="75" t="s">
        <v>1105</v>
      </c>
      <c r="C465" s="76">
        <v>181102</v>
      </c>
      <c r="D465" s="77">
        <f t="shared" si="7"/>
        <v>10970</v>
      </c>
      <c r="E465" s="78">
        <v>0</v>
      </c>
    </row>
    <row r="466" spans="1:5" ht="29.25" customHeight="1" x14ac:dyDescent="0.25">
      <c r="A466" s="79" t="s">
        <v>1106</v>
      </c>
      <c r="B466" s="75" t="s">
        <v>1107</v>
      </c>
      <c r="C466" s="76">
        <v>44875</v>
      </c>
      <c r="D466" s="77">
        <f t="shared" si="7"/>
        <v>6039</v>
      </c>
      <c r="E466" s="78">
        <v>0</v>
      </c>
    </row>
    <row r="467" spans="1:5" ht="29.25" customHeight="1" x14ac:dyDescent="0.25">
      <c r="A467" s="79" t="s">
        <v>1108</v>
      </c>
      <c r="B467" s="75" t="s">
        <v>1109</v>
      </c>
      <c r="C467" s="76">
        <v>273659</v>
      </c>
      <c r="D467" s="77">
        <f t="shared" si="7"/>
        <v>7977</v>
      </c>
      <c r="E467" s="78">
        <v>0</v>
      </c>
    </row>
    <row r="468" spans="1:5" ht="29.25" customHeight="1" x14ac:dyDescent="0.25">
      <c r="A468" s="79" t="s">
        <v>1110</v>
      </c>
      <c r="B468" s="75" t="s">
        <v>1111</v>
      </c>
      <c r="C468" s="76">
        <v>362096</v>
      </c>
      <c r="D468" s="77">
        <f t="shared" si="7"/>
        <v>7791</v>
      </c>
      <c r="E468" s="78">
        <v>0</v>
      </c>
    </row>
    <row r="469" spans="1:5" ht="29.25" customHeight="1" x14ac:dyDescent="0.25">
      <c r="A469" s="79" t="s">
        <v>1112</v>
      </c>
      <c r="B469" s="75" t="s">
        <v>1113</v>
      </c>
      <c r="C469" s="76">
        <v>59446</v>
      </c>
      <c r="D469" s="77">
        <f t="shared" si="7"/>
        <v>5691</v>
      </c>
      <c r="E469" s="78">
        <v>0</v>
      </c>
    </row>
    <row r="470" spans="1:5" ht="29.25" customHeight="1" x14ac:dyDescent="0.25">
      <c r="A470" s="79" t="s">
        <v>1114</v>
      </c>
      <c r="B470" s="75" t="s">
        <v>1115</v>
      </c>
      <c r="C470" s="76">
        <v>63543</v>
      </c>
      <c r="D470" s="77">
        <f t="shared" si="7"/>
        <v>7671</v>
      </c>
      <c r="E470" s="78">
        <v>0</v>
      </c>
    </row>
    <row r="471" spans="1:5" ht="29.25" customHeight="1" x14ac:dyDescent="0.25">
      <c r="A471" s="79" t="s">
        <v>1116</v>
      </c>
      <c r="B471" s="75" t="s">
        <v>1117</v>
      </c>
      <c r="C471" s="76">
        <v>50996</v>
      </c>
      <c r="D471" s="77">
        <f t="shared" si="7"/>
        <v>6072</v>
      </c>
      <c r="E471" s="78">
        <v>0</v>
      </c>
    </row>
    <row r="472" spans="1:5" ht="29.25" customHeight="1" x14ac:dyDescent="0.25">
      <c r="A472" s="79" t="s">
        <v>1118</v>
      </c>
      <c r="B472" s="75" t="s">
        <v>1119</v>
      </c>
      <c r="C472" s="76">
        <v>50996</v>
      </c>
      <c r="D472" s="77">
        <f t="shared" si="7"/>
        <v>6072</v>
      </c>
      <c r="E472" s="78">
        <v>0</v>
      </c>
    </row>
    <row r="473" spans="1:5" ht="29.25" customHeight="1" x14ac:dyDescent="0.25">
      <c r="A473" s="79" t="s">
        <v>1120</v>
      </c>
      <c r="B473" s="75" t="s">
        <v>1121</v>
      </c>
      <c r="C473" s="76">
        <v>47426</v>
      </c>
      <c r="D473" s="77">
        <f t="shared" si="7"/>
        <v>5810</v>
      </c>
      <c r="E473" s="78">
        <v>0</v>
      </c>
    </row>
    <row r="474" spans="1:5" ht="29.25" customHeight="1" x14ac:dyDescent="0.25">
      <c r="A474" s="79" t="s">
        <v>1122</v>
      </c>
      <c r="B474" s="75" t="s">
        <v>1123</v>
      </c>
      <c r="C474" s="76">
        <v>115659</v>
      </c>
      <c r="D474" s="77">
        <f t="shared" si="7"/>
        <v>7732</v>
      </c>
      <c r="E474" s="78">
        <v>0</v>
      </c>
    </row>
    <row r="475" spans="1:5" ht="29.25" customHeight="1" x14ac:dyDescent="0.25">
      <c r="A475" s="79" t="s">
        <v>1124</v>
      </c>
      <c r="B475" s="75" t="s">
        <v>1125</v>
      </c>
      <c r="C475" s="76">
        <v>189809</v>
      </c>
      <c r="D475" s="77">
        <f t="shared" si="7"/>
        <v>34965</v>
      </c>
      <c r="E475" s="78">
        <v>0</v>
      </c>
    </row>
    <row r="476" spans="1:5" ht="29.25" customHeight="1" x14ac:dyDescent="0.25">
      <c r="A476" s="79" t="s">
        <v>1126</v>
      </c>
      <c r="B476" s="75" t="s">
        <v>1127</v>
      </c>
      <c r="C476" s="76">
        <v>420363</v>
      </c>
      <c r="D476" s="77">
        <f t="shared" si="7"/>
        <v>24390</v>
      </c>
      <c r="E476" s="78">
        <v>0</v>
      </c>
    </row>
    <row r="477" spans="1:5" ht="29.25" customHeight="1" x14ac:dyDescent="0.25">
      <c r="A477" s="79" t="s">
        <v>1128</v>
      </c>
      <c r="B477" s="75" t="s">
        <v>1129</v>
      </c>
      <c r="C477" s="76">
        <v>174731</v>
      </c>
      <c r="D477" s="77">
        <f t="shared" si="7"/>
        <v>10524</v>
      </c>
      <c r="E477" s="78">
        <v>0</v>
      </c>
    </row>
    <row r="478" spans="1:5" ht="29.25" customHeight="1" x14ac:dyDescent="0.25">
      <c r="A478" s="79" t="s">
        <v>1130</v>
      </c>
      <c r="B478" s="75" t="s">
        <v>1131</v>
      </c>
      <c r="C478" s="76">
        <v>102203</v>
      </c>
      <c r="D478" s="77">
        <f t="shared" si="7"/>
        <v>6898</v>
      </c>
      <c r="E478" s="78">
        <v>0</v>
      </c>
    </row>
    <row r="479" spans="1:5" ht="29.25" customHeight="1" x14ac:dyDescent="0.25">
      <c r="A479" s="79" t="s">
        <v>1132</v>
      </c>
      <c r="B479" s="75" t="s">
        <v>1133</v>
      </c>
      <c r="C479" s="76">
        <v>189755</v>
      </c>
      <c r="D479" s="77">
        <f t="shared" si="7"/>
        <v>6484</v>
      </c>
      <c r="E479" s="78">
        <v>0</v>
      </c>
    </row>
    <row r="480" spans="1:5" ht="29.25" customHeight="1" x14ac:dyDescent="0.25">
      <c r="A480" s="79" t="s">
        <v>1134</v>
      </c>
      <c r="B480" s="75" t="s">
        <v>1135</v>
      </c>
      <c r="C480" s="76">
        <v>141359</v>
      </c>
      <c r="D480" s="77">
        <f t="shared" si="7"/>
        <v>9357</v>
      </c>
      <c r="E480" s="78">
        <v>0</v>
      </c>
    </row>
    <row r="481" spans="1:5" ht="29.25" customHeight="1" x14ac:dyDescent="0.25">
      <c r="A481" s="79" t="s">
        <v>1136</v>
      </c>
      <c r="B481" s="75" t="s">
        <v>1137</v>
      </c>
      <c r="C481" s="76">
        <v>59092</v>
      </c>
      <c r="D481" s="77">
        <f t="shared" si="7"/>
        <v>9833</v>
      </c>
      <c r="E481" s="78">
        <v>0</v>
      </c>
    </row>
    <row r="482" spans="1:5" ht="29.25" customHeight="1" x14ac:dyDescent="0.25">
      <c r="A482" s="79" t="s">
        <v>1138</v>
      </c>
      <c r="B482" s="75" t="s">
        <v>1139</v>
      </c>
      <c r="C482" s="76">
        <v>94817</v>
      </c>
      <c r="D482" s="77">
        <f t="shared" si="7"/>
        <v>9646</v>
      </c>
      <c r="E482" s="78">
        <v>0</v>
      </c>
    </row>
    <row r="483" spans="1:5" ht="29.25" customHeight="1" x14ac:dyDescent="0.25">
      <c r="A483" s="79" t="s">
        <v>1140</v>
      </c>
      <c r="B483" s="75" t="s">
        <v>1141</v>
      </c>
      <c r="C483" s="76">
        <v>95328</v>
      </c>
      <c r="D483" s="77">
        <f t="shared" si="7"/>
        <v>9626</v>
      </c>
      <c r="E483" s="78">
        <v>0</v>
      </c>
    </row>
    <row r="484" spans="1:5" ht="29.25" customHeight="1" x14ac:dyDescent="0.25">
      <c r="A484" s="79" t="s">
        <v>1142</v>
      </c>
      <c r="B484" s="75" t="s">
        <v>1143</v>
      </c>
      <c r="C484" s="76">
        <v>48446</v>
      </c>
      <c r="D484" s="77">
        <f t="shared" si="7"/>
        <v>6007</v>
      </c>
      <c r="E484" s="78">
        <v>0</v>
      </c>
    </row>
    <row r="485" spans="1:5" ht="29.25" customHeight="1" x14ac:dyDescent="0.25">
      <c r="A485" s="79" t="s">
        <v>1144</v>
      </c>
      <c r="B485" s="75" t="s">
        <v>1145</v>
      </c>
      <c r="C485" s="76">
        <v>48446</v>
      </c>
      <c r="D485" s="77">
        <f t="shared" si="7"/>
        <v>5869</v>
      </c>
      <c r="E485" s="78">
        <v>0</v>
      </c>
    </row>
    <row r="486" spans="1:5" ht="29.25" customHeight="1" x14ac:dyDescent="0.25">
      <c r="A486" s="79" t="s">
        <v>1146</v>
      </c>
      <c r="B486" s="75" t="s">
        <v>1147</v>
      </c>
      <c r="C486" s="76">
        <v>164559</v>
      </c>
      <c r="D486" s="77">
        <f t="shared" si="7"/>
        <v>5795</v>
      </c>
      <c r="E486" s="78">
        <v>0</v>
      </c>
    </row>
    <row r="487" spans="1:5" ht="29.25" customHeight="1" x14ac:dyDescent="0.25">
      <c r="A487" s="79" t="s">
        <v>1148</v>
      </c>
      <c r="B487" s="75" t="s">
        <v>1149</v>
      </c>
      <c r="C487" s="76">
        <v>162227</v>
      </c>
      <c r="D487" s="77">
        <f t="shared" si="7"/>
        <v>6241</v>
      </c>
      <c r="E487" s="78">
        <v>0</v>
      </c>
    </row>
    <row r="488" spans="1:5" ht="29.25" customHeight="1" x14ac:dyDescent="0.25">
      <c r="A488" s="79" t="s">
        <v>1150</v>
      </c>
      <c r="B488" s="75" t="s">
        <v>1151</v>
      </c>
      <c r="C488" s="76">
        <v>126533</v>
      </c>
      <c r="D488" s="77">
        <f t="shared" si="7"/>
        <v>4769</v>
      </c>
      <c r="E488" s="78">
        <v>0</v>
      </c>
    </row>
    <row r="489" spans="1:5" ht="29.25" customHeight="1" x14ac:dyDescent="0.25">
      <c r="A489" s="79" t="s">
        <v>1152</v>
      </c>
      <c r="B489" s="75" t="s">
        <v>1153</v>
      </c>
      <c r="C489" s="76">
        <v>121586</v>
      </c>
      <c r="D489" s="77">
        <f t="shared" si="7"/>
        <v>5304</v>
      </c>
      <c r="E489" s="78">
        <v>0</v>
      </c>
    </row>
    <row r="490" spans="1:5" ht="29.25" customHeight="1" x14ac:dyDescent="0.25">
      <c r="A490" s="79" t="s">
        <v>1154</v>
      </c>
      <c r="B490" s="75" t="s">
        <v>1155</v>
      </c>
      <c r="C490" s="76">
        <v>53545</v>
      </c>
      <c r="D490" s="77">
        <f t="shared" si="7"/>
        <v>6635</v>
      </c>
      <c r="E490" s="78">
        <v>0</v>
      </c>
    </row>
    <row r="491" spans="1:5" ht="29.25" customHeight="1" x14ac:dyDescent="0.25">
      <c r="A491" s="79" t="s">
        <v>1156</v>
      </c>
      <c r="B491" s="75" t="s">
        <v>1157</v>
      </c>
      <c r="C491" s="76">
        <v>77216</v>
      </c>
      <c r="D491" s="77">
        <f t="shared" si="7"/>
        <v>7781</v>
      </c>
      <c r="E491" s="78">
        <v>0</v>
      </c>
    </row>
    <row r="492" spans="1:5" ht="29.25" customHeight="1" x14ac:dyDescent="0.25">
      <c r="A492" s="79" t="s">
        <v>1158</v>
      </c>
      <c r="B492" s="75" t="s">
        <v>1159</v>
      </c>
      <c r="C492" s="76">
        <v>77512</v>
      </c>
      <c r="D492" s="77">
        <f t="shared" si="7"/>
        <v>8478</v>
      </c>
      <c r="E492" s="78">
        <v>0</v>
      </c>
    </row>
    <row r="493" spans="1:5" ht="29.25" customHeight="1" x14ac:dyDescent="0.25">
      <c r="A493" s="79" t="s">
        <v>1160</v>
      </c>
      <c r="B493" s="75" t="s">
        <v>1161</v>
      </c>
      <c r="C493" s="76">
        <v>377181</v>
      </c>
      <c r="D493" s="77">
        <f t="shared" si="7"/>
        <v>35564</v>
      </c>
      <c r="E493" s="78">
        <v>0</v>
      </c>
    </row>
    <row r="494" spans="1:5" ht="29.25" customHeight="1" x14ac:dyDescent="0.25">
      <c r="A494" s="79" t="s">
        <v>1162</v>
      </c>
      <c r="B494" s="75" t="s">
        <v>1163</v>
      </c>
      <c r="C494" s="76">
        <v>255827</v>
      </c>
      <c r="D494" s="77">
        <f t="shared" si="7"/>
        <v>9721</v>
      </c>
      <c r="E494" s="78">
        <v>0</v>
      </c>
    </row>
    <row r="495" spans="1:5" ht="29.25" customHeight="1" x14ac:dyDescent="0.25">
      <c r="A495" s="79" t="s">
        <v>1164</v>
      </c>
      <c r="B495" s="75" t="s">
        <v>1165</v>
      </c>
      <c r="C495" s="76">
        <v>18298</v>
      </c>
      <c r="D495" s="77">
        <f t="shared" si="7"/>
        <v>3963</v>
      </c>
      <c r="E495" s="78">
        <v>0</v>
      </c>
    </row>
    <row r="496" spans="1:5" ht="29.25" customHeight="1" x14ac:dyDescent="0.25">
      <c r="A496" s="79" t="s">
        <v>1166</v>
      </c>
      <c r="B496" s="75" t="s">
        <v>1167</v>
      </c>
      <c r="C496" s="76">
        <v>205260</v>
      </c>
      <c r="D496" s="77">
        <f t="shared" si="7"/>
        <v>6707</v>
      </c>
      <c r="E496" s="78">
        <v>0</v>
      </c>
    </row>
    <row r="497" spans="1:5" ht="29.25" customHeight="1" x14ac:dyDescent="0.25">
      <c r="A497" s="79" t="s">
        <v>1168</v>
      </c>
      <c r="B497" s="75" t="s">
        <v>1169</v>
      </c>
      <c r="C497" s="76">
        <v>198231</v>
      </c>
      <c r="D497" s="77">
        <f t="shared" si="7"/>
        <v>9533</v>
      </c>
      <c r="E497" s="78">
        <v>0</v>
      </c>
    </row>
    <row r="498" spans="1:5" ht="29.25" customHeight="1" x14ac:dyDescent="0.25">
      <c r="A498" s="79" t="s">
        <v>1170</v>
      </c>
      <c r="B498" s="75" t="s">
        <v>1171</v>
      </c>
      <c r="C498" s="76">
        <v>155497</v>
      </c>
      <c r="D498" s="77">
        <f t="shared" si="7"/>
        <v>7278</v>
      </c>
      <c r="E498" s="78">
        <v>0</v>
      </c>
    </row>
    <row r="499" spans="1:5" ht="29.25" customHeight="1" x14ac:dyDescent="0.25">
      <c r="A499" s="79" t="s">
        <v>1172</v>
      </c>
      <c r="B499" s="75" t="s">
        <v>1173</v>
      </c>
      <c r="C499" s="76">
        <v>173865</v>
      </c>
      <c r="D499" s="77">
        <f t="shared" si="7"/>
        <v>9736</v>
      </c>
      <c r="E499" s="78">
        <v>0</v>
      </c>
    </row>
    <row r="500" spans="1:5" ht="29.25" customHeight="1" x14ac:dyDescent="0.25">
      <c r="A500" s="79" t="s">
        <v>1174</v>
      </c>
      <c r="B500" s="75" t="s">
        <v>1175</v>
      </c>
      <c r="C500" s="76">
        <v>66314</v>
      </c>
      <c r="D500" s="77">
        <f t="shared" si="7"/>
        <v>5984</v>
      </c>
      <c r="E500" s="78">
        <v>0</v>
      </c>
    </row>
    <row r="501" spans="1:5" ht="29.25" customHeight="1" x14ac:dyDescent="0.25">
      <c r="A501" s="79" t="s">
        <v>1176</v>
      </c>
      <c r="B501" s="75" t="s">
        <v>1177</v>
      </c>
      <c r="C501" s="76">
        <v>259509</v>
      </c>
      <c r="D501" s="77">
        <f t="shared" si="7"/>
        <v>20444</v>
      </c>
      <c r="E501" s="78">
        <v>0</v>
      </c>
    </row>
    <row r="502" spans="1:5" ht="29.25" customHeight="1" x14ac:dyDescent="0.25">
      <c r="A502" s="79" t="s">
        <v>1178</v>
      </c>
      <c r="B502" s="75" t="s">
        <v>1179</v>
      </c>
      <c r="C502" s="76">
        <v>455413</v>
      </c>
      <c r="D502" s="77">
        <f t="shared" si="7"/>
        <v>24575</v>
      </c>
      <c r="E502" s="78">
        <v>0</v>
      </c>
    </row>
    <row r="503" spans="1:5" ht="29.25" customHeight="1" x14ac:dyDescent="0.25">
      <c r="A503" s="79" t="s">
        <v>1180</v>
      </c>
      <c r="B503" s="75" t="s">
        <v>1181</v>
      </c>
      <c r="C503" s="76">
        <v>236536</v>
      </c>
      <c r="D503" s="77">
        <f t="shared" si="7"/>
        <v>10252</v>
      </c>
      <c r="E503" s="78">
        <v>0</v>
      </c>
    </row>
    <row r="504" spans="1:5" ht="29.25" customHeight="1" x14ac:dyDescent="0.25">
      <c r="A504" s="79" t="s">
        <v>1182</v>
      </c>
      <c r="B504" s="75" t="s">
        <v>1183</v>
      </c>
      <c r="C504" s="76">
        <v>52525</v>
      </c>
      <c r="D504" s="77">
        <f t="shared" si="7"/>
        <v>6396</v>
      </c>
      <c r="E504" s="78">
        <v>0</v>
      </c>
    </row>
    <row r="505" spans="1:5" ht="29.25" customHeight="1" x14ac:dyDescent="0.25">
      <c r="A505" s="79" t="s">
        <v>1184</v>
      </c>
      <c r="B505" s="75" t="s">
        <v>1185</v>
      </c>
      <c r="C505" s="76">
        <v>182297</v>
      </c>
      <c r="D505" s="77">
        <f t="shared" si="7"/>
        <v>8969</v>
      </c>
      <c r="E505" s="78">
        <v>0</v>
      </c>
    </row>
    <row r="506" spans="1:5" ht="29.25" customHeight="1" x14ac:dyDescent="0.25">
      <c r="A506" s="79" t="s">
        <v>1186</v>
      </c>
      <c r="B506" s="75" t="s">
        <v>1187</v>
      </c>
      <c r="C506" s="76">
        <v>167692</v>
      </c>
      <c r="D506" s="77">
        <f t="shared" si="7"/>
        <v>5363</v>
      </c>
      <c r="E506" s="78">
        <v>0</v>
      </c>
    </row>
    <row r="507" spans="1:5" ht="29.25" customHeight="1" x14ac:dyDescent="0.25">
      <c r="A507" s="79" t="s">
        <v>1188</v>
      </c>
      <c r="B507" s="75" t="s">
        <v>1189</v>
      </c>
      <c r="C507" s="76">
        <v>152069</v>
      </c>
      <c r="D507" s="77">
        <f t="shared" si="7"/>
        <v>7672</v>
      </c>
      <c r="E507" s="78">
        <v>0</v>
      </c>
    </row>
    <row r="508" spans="1:5" ht="29.25" customHeight="1" x14ac:dyDescent="0.25">
      <c r="A508" s="79" t="s">
        <v>1190</v>
      </c>
      <c r="B508" s="75" t="s">
        <v>1191</v>
      </c>
      <c r="C508" s="76">
        <v>48789</v>
      </c>
      <c r="D508" s="77">
        <f t="shared" si="7"/>
        <v>7149</v>
      </c>
      <c r="E508" s="78">
        <v>0</v>
      </c>
    </row>
    <row r="509" spans="1:5" ht="29.25" customHeight="1" x14ac:dyDescent="0.25">
      <c r="A509" s="79" t="s">
        <v>1192</v>
      </c>
      <c r="B509" s="75" t="s">
        <v>1193</v>
      </c>
      <c r="C509" s="76">
        <v>125448</v>
      </c>
      <c r="D509" s="77">
        <f t="shared" si="7"/>
        <v>12723</v>
      </c>
      <c r="E509" s="78">
        <v>0</v>
      </c>
    </row>
    <row r="510" spans="1:5" ht="29.25" customHeight="1" x14ac:dyDescent="0.25">
      <c r="A510" s="79" t="s">
        <v>1194</v>
      </c>
      <c r="B510" s="75" t="s">
        <v>1195</v>
      </c>
      <c r="C510" s="76">
        <v>70337</v>
      </c>
      <c r="D510" s="77">
        <f t="shared" si="7"/>
        <v>8239</v>
      </c>
      <c r="E510" s="78">
        <v>0</v>
      </c>
    </row>
    <row r="511" spans="1:5" ht="29.25" customHeight="1" x14ac:dyDescent="0.25">
      <c r="A511" s="79" t="s">
        <v>1196</v>
      </c>
      <c r="B511" s="75" t="s">
        <v>1197</v>
      </c>
      <c r="C511" s="76">
        <v>62688</v>
      </c>
      <c r="D511" s="77">
        <f t="shared" si="7"/>
        <v>7352</v>
      </c>
      <c r="E511" s="78">
        <v>0</v>
      </c>
    </row>
    <row r="512" spans="1:5" ht="29.25" customHeight="1" x14ac:dyDescent="0.25">
      <c r="A512" s="79" t="s">
        <v>1198</v>
      </c>
      <c r="B512" s="75" t="s">
        <v>1199</v>
      </c>
      <c r="C512" s="76">
        <v>153243</v>
      </c>
      <c r="D512" s="77">
        <f t="shared" si="7"/>
        <v>11340</v>
      </c>
      <c r="E512" s="78">
        <v>0</v>
      </c>
    </row>
    <row r="513" spans="1:5" ht="29.25" customHeight="1" x14ac:dyDescent="0.25">
      <c r="A513" s="79" t="s">
        <v>1200</v>
      </c>
      <c r="B513" s="75" t="s">
        <v>1201</v>
      </c>
      <c r="C513" s="76">
        <v>193845</v>
      </c>
      <c r="D513" s="77">
        <f t="shared" si="7"/>
        <v>7290</v>
      </c>
      <c r="E513" s="78">
        <v>0</v>
      </c>
    </row>
    <row r="514" spans="1:5" ht="29.25" customHeight="1" x14ac:dyDescent="0.25">
      <c r="A514" s="79" t="s">
        <v>1202</v>
      </c>
      <c r="B514" s="75" t="s">
        <v>1203</v>
      </c>
      <c r="C514" s="76">
        <v>365914</v>
      </c>
      <c r="D514" s="77">
        <f t="shared" ref="D514:D577" si="8">VLOOKUP(A514,T_IIaloc1314,3,0)</f>
        <v>13732</v>
      </c>
      <c r="E514" s="78">
        <v>0</v>
      </c>
    </row>
    <row r="515" spans="1:5" ht="29.25" customHeight="1" x14ac:dyDescent="0.25">
      <c r="A515" s="79" t="s">
        <v>1204</v>
      </c>
      <c r="B515" s="75" t="s">
        <v>1205</v>
      </c>
      <c r="C515" s="76">
        <v>163716</v>
      </c>
      <c r="D515" s="77">
        <f t="shared" si="8"/>
        <v>8446</v>
      </c>
      <c r="E515" s="78">
        <v>0</v>
      </c>
    </row>
    <row r="516" spans="1:5" ht="29.25" customHeight="1" x14ac:dyDescent="0.25">
      <c r="A516" s="79" t="s">
        <v>1206</v>
      </c>
      <c r="B516" s="75" t="s">
        <v>1207</v>
      </c>
      <c r="C516" s="76">
        <v>43064</v>
      </c>
      <c r="D516" s="77">
        <f t="shared" si="8"/>
        <v>6238</v>
      </c>
      <c r="E516" s="78">
        <v>0</v>
      </c>
    </row>
    <row r="517" spans="1:5" ht="29.25" customHeight="1" x14ac:dyDescent="0.25">
      <c r="A517" s="79" t="s">
        <v>1208</v>
      </c>
      <c r="B517" s="75" t="s">
        <v>1209</v>
      </c>
      <c r="C517" s="76">
        <v>86687</v>
      </c>
      <c r="D517" s="77">
        <f t="shared" si="8"/>
        <v>10315</v>
      </c>
      <c r="E517" s="78">
        <v>0</v>
      </c>
    </row>
    <row r="518" spans="1:5" ht="29.25" customHeight="1" x14ac:dyDescent="0.25">
      <c r="A518" s="79" t="s">
        <v>1210</v>
      </c>
      <c r="B518" s="75" t="s">
        <v>1211</v>
      </c>
      <c r="C518" s="76">
        <v>405679</v>
      </c>
      <c r="D518" s="77">
        <f t="shared" si="8"/>
        <v>14395</v>
      </c>
      <c r="E518" s="78">
        <v>0</v>
      </c>
    </row>
    <row r="519" spans="1:5" ht="29.25" customHeight="1" x14ac:dyDescent="0.25">
      <c r="A519" s="79" t="s">
        <v>1212</v>
      </c>
      <c r="B519" s="75" t="s">
        <v>1213</v>
      </c>
      <c r="C519" s="76">
        <v>584927</v>
      </c>
      <c r="D519" s="77">
        <f t="shared" si="8"/>
        <v>16752</v>
      </c>
      <c r="E519" s="78">
        <v>0</v>
      </c>
    </row>
    <row r="520" spans="1:5" ht="29.25" customHeight="1" x14ac:dyDescent="0.25">
      <c r="A520" s="79" t="s">
        <v>1214</v>
      </c>
      <c r="B520" s="75" t="s">
        <v>1215</v>
      </c>
      <c r="C520" s="76">
        <v>298754</v>
      </c>
      <c r="D520" s="77">
        <f t="shared" si="8"/>
        <v>12506</v>
      </c>
      <c r="E520" s="78">
        <v>0</v>
      </c>
    </row>
    <row r="521" spans="1:5" ht="29.25" customHeight="1" x14ac:dyDescent="0.25">
      <c r="A521" s="79" t="s">
        <v>1216</v>
      </c>
      <c r="B521" s="75" t="s">
        <v>1217</v>
      </c>
      <c r="C521" s="76">
        <v>115958</v>
      </c>
      <c r="D521" s="77">
        <f t="shared" si="8"/>
        <v>7940</v>
      </c>
      <c r="E521" s="78">
        <v>0</v>
      </c>
    </row>
    <row r="522" spans="1:5" ht="29.25" customHeight="1" x14ac:dyDescent="0.25">
      <c r="A522" s="79" t="s">
        <v>1218</v>
      </c>
      <c r="B522" s="75" t="s">
        <v>1219</v>
      </c>
      <c r="C522" s="76">
        <v>101475</v>
      </c>
      <c r="D522" s="77">
        <f t="shared" si="8"/>
        <v>6184</v>
      </c>
      <c r="E522" s="78">
        <v>0</v>
      </c>
    </row>
    <row r="523" spans="1:5" ht="29.25" customHeight="1" x14ac:dyDescent="0.25">
      <c r="A523" s="79" t="s">
        <v>1220</v>
      </c>
      <c r="B523" s="75" t="s">
        <v>1221</v>
      </c>
      <c r="C523" s="76">
        <v>88625</v>
      </c>
      <c r="D523" s="77">
        <f t="shared" si="8"/>
        <v>5148</v>
      </c>
      <c r="E523" s="78">
        <v>0</v>
      </c>
    </row>
    <row r="524" spans="1:5" ht="29.25" customHeight="1" x14ac:dyDescent="0.25">
      <c r="A524" s="79" t="s">
        <v>1222</v>
      </c>
      <c r="B524" s="75" t="s">
        <v>1223</v>
      </c>
      <c r="C524" s="76">
        <v>54565</v>
      </c>
      <c r="D524" s="77">
        <f t="shared" si="8"/>
        <v>6445</v>
      </c>
      <c r="E524" s="78">
        <v>0</v>
      </c>
    </row>
    <row r="525" spans="1:5" ht="29.25" customHeight="1" x14ac:dyDescent="0.25">
      <c r="A525" s="79" t="s">
        <v>1224</v>
      </c>
      <c r="B525" s="75" t="s">
        <v>1225</v>
      </c>
      <c r="C525" s="76">
        <v>192530</v>
      </c>
      <c r="D525" s="77">
        <f t="shared" si="8"/>
        <v>5767</v>
      </c>
      <c r="E525" s="78">
        <v>0</v>
      </c>
    </row>
    <row r="526" spans="1:5" ht="29.25" customHeight="1" x14ac:dyDescent="0.25">
      <c r="A526" s="79" t="s">
        <v>1226</v>
      </c>
      <c r="B526" s="75" t="s">
        <v>1227</v>
      </c>
      <c r="C526" s="76">
        <v>212549</v>
      </c>
      <c r="D526" s="77">
        <f t="shared" si="8"/>
        <v>9323</v>
      </c>
      <c r="E526" s="78">
        <v>0</v>
      </c>
    </row>
    <row r="527" spans="1:5" ht="29.25" customHeight="1" x14ac:dyDescent="0.25">
      <c r="A527" s="79" t="s">
        <v>1228</v>
      </c>
      <c r="B527" s="75" t="s">
        <v>1229</v>
      </c>
      <c r="C527" s="76">
        <v>164112</v>
      </c>
      <c r="D527" s="77">
        <f t="shared" si="8"/>
        <v>6807</v>
      </c>
      <c r="E527" s="78">
        <v>0</v>
      </c>
    </row>
    <row r="528" spans="1:5" ht="29.25" customHeight="1" x14ac:dyDescent="0.25">
      <c r="A528" s="79" t="s">
        <v>1230</v>
      </c>
      <c r="B528" s="75" t="s">
        <v>1231</v>
      </c>
      <c r="C528" s="76">
        <v>488509</v>
      </c>
      <c r="D528" s="77">
        <f t="shared" si="8"/>
        <v>12482</v>
      </c>
      <c r="E528" s="78">
        <v>0</v>
      </c>
    </row>
    <row r="529" spans="1:5" ht="29.25" customHeight="1" x14ac:dyDescent="0.25">
      <c r="A529" s="79" t="s">
        <v>1232</v>
      </c>
      <c r="B529" s="75" t="s">
        <v>1233</v>
      </c>
      <c r="C529" s="76">
        <v>300444</v>
      </c>
      <c r="D529" s="77">
        <f t="shared" si="8"/>
        <v>11450</v>
      </c>
      <c r="E529" s="78">
        <v>0</v>
      </c>
    </row>
    <row r="530" spans="1:5" ht="29.25" customHeight="1" x14ac:dyDescent="0.25">
      <c r="A530" s="79" t="s">
        <v>1234</v>
      </c>
      <c r="B530" s="75" t="s">
        <v>1235</v>
      </c>
      <c r="C530" s="76">
        <v>109302</v>
      </c>
      <c r="D530" s="77">
        <f t="shared" si="8"/>
        <v>5036</v>
      </c>
      <c r="E530" s="78">
        <v>0</v>
      </c>
    </row>
    <row r="531" spans="1:5" ht="29.25" customHeight="1" x14ac:dyDescent="0.25">
      <c r="A531" s="79" t="s">
        <v>1236</v>
      </c>
      <c r="B531" s="75" t="s">
        <v>1237</v>
      </c>
      <c r="C531" s="76">
        <v>111765</v>
      </c>
      <c r="D531" s="77">
        <f t="shared" si="8"/>
        <v>5118</v>
      </c>
      <c r="E531" s="78">
        <v>0</v>
      </c>
    </row>
    <row r="532" spans="1:5" ht="29.25" customHeight="1" x14ac:dyDescent="0.25">
      <c r="A532" s="79" t="s">
        <v>1238</v>
      </c>
      <c r="B532" s="75" t="s">
        <v>1239</v>
      </c>
      <c r="C532" s="76">
        <v>157881</v>
      </c>
      <c r="D532" s="77">
        <f t="shared" si="8"/>
        <v>6077</v>
      </c>
      <c r="E532" s="78">
        <v>0</v>
      </c>
    </row>
    <row r="533" spans="1:5" ht="29.25" customHeight="1" x14ac:dyDescent="0.25">
      <c r="A533" s="79" t="s">
        <v>1240</v>
      </c>
      <c r="B533" s="75" t="s">
        <v>1241</v>
      </c>
      <c r="C533" s="76">
        <v>171290</v>
      </c>
      <c r="D533" s="77">
        <f t="shared" si="8"/>
        <v>13815</v>
      </c>
      <c r="E533" s="78">
        <v>0</v>
      </c>
    </row>
    <row r="534" spans="1:5" ht="29.25" customHeight="1" x14ac:dyDescent="0.25">
      <c r="A534" s="79" t="s">
        <v>1242</v>
      </c>
      <c r="B534" s="75" t="s">
        <v>1243</v>
      </c>
      <c r="C534" s="76">
        <v>197110</v>
      </c>
      <c r="D534" s="77">
        <f t="shared" si="8"/>
        <v>11392</v>
      </c>
      <c r="E534" s="78">
        <v>0</v>
      </c>
    </row>
    <row r="535" spans="1:5" ht="29.25" customHeight="1" x14ac:dyDescent="0.25">
      <c r="A535" s="79" t="s">
        <v>1244</v>
      </c>
      <c r="B535" s="75" t="s">
        <v>1245</v>
      </c>
      <c r="C535" s="76">
        <v>256377</v>
      </c>
      <c r="D535" s="77">
        <f t="shared" si="8"/>
        <v>6675</v>
      </c>
      <c r="E535" s="78">
        <v>0</v>
      </c>
    </row>
    <row r="536" spans="1:5" ht="29.25" customHeight="1" x14ac:dyDescent="0.25">
      <c r="A536" s="79" t="s">
        <v>1246</v>
      </c>
      <c r="B536" s="75" t="s">
        <v>1247</v>
      </c>
      <c r="C536" s="76">
        <v>82190</v>
      </c>
      <c r="D536" s="77">
        <f t="shared" si="8"/>
        <v>8428</v>
      </c>
      <c r="E536" s="78">
        <v>0</v>
      </c>
    </row>
    <row r="537" spans="1:5" ht="29.25" customHeight="1" x14ac:dyDescent="0.25">
      <c r="A537" s="79" t="s">
        <v>1248</v>
      </c>
      <c r="B537" s="75" t="s">
        <v>1249</v>
      </c>
      <c r="C537" s="76">
        <v>231517</v>
      </c>
      <c r="D537" s="77">
        <f t="shared" si="8"/>
        <v>11596</v>
      </c>
      <c r="E537" s="78">
        <v>0</v>
      </c>
    </row>
    <row r="538" spans="1:5" ht="29.25" customHeight="1" x14ac:dyDescent="0.25">
      <c r="A538" s="79" t="s">
        <v>1250</v>
      </c>
      <c r="B538" s="75" t="s">
        <v>1251</v>
      </c>
      <c r="C538" s="76">
        <v>54565</v>
      </c>
      <c r="D538" s="77">
        <f t="shared" si="8"/>
        <v>6376</v>
      </c>
      <c r="E538" s="78">
        <v>0</v>
      </c>
    </row>
    <row r="539" spans="1:5" ht="29.25" customHeight="1" x14ac:dyDescent="0.25">
      <c r="A539" s="79" t="s">
        <v>1252</v>
      </c>
      <c r="B539" s="75" t="s">
        <v>1253</v>
      </c>
      <c r="C539" s="76">
        <v>111998589</v>
      </c>
      <c r="D539" s="77" t="e">
        <f t="shared" si="8"/>
        <v>#N/A</v>
      </c>
      <c r="E539" s="78">
        <v>0</v>
      </c>
    </row>
    <row r="540" spans="1:5" ht="29.25" customHeight="1" x14ac:dyDescent="0.25">
      <c r="A540" s="79" t="s">
        <v>1254</v>
      </c>
      <c r="B540" s="75" t="s">
        <v>1255</v>
      </c>
      <c r="C540" s="76">
        <v>31108</v>
      </c>
      <c r="D540" s="77">
        <f t="shared" si="8"/>
        <v>4799</v>
      </c>
      <c r="E540" s="78">
        <v>0</v>
      </c>
    </row>
    <row r="541" spans="1:5" ht="29.25" customHeight="1" x14ac:dyDescent="0.25">
      <c r="A541" s="79" t="s">
        <v>1256</v>
      </c>
      <c r="B541" s="75" t="s">
        <v>1257</v>
      </c>
      <c r="C541" s="76">
        <v>87071</v>
      </c>
      <c r="D541" s="77">
        <f t="shared" si="8"/>
        <v>10701</v>
      </c>
      <c r="E541" s="78">
        <v>0</v>
      </c>
    </row>
    <row r="542" spans="1:5" ht="29.25" customHeight="1" x14ac:dyDescent="0.25">
      <c r="A542" s="79" t="s">
        <v>1258</v>
      </c>
      <c r="B542" s="75" t="s">
        <v>1259</v>
      </c>
      <c r="C542" s="76">
        <v>100272</v>
      </c>
      <c r="D542" s="77">
        <f t="shared" si="8"/>
        <v>5564</v>
      </c>
      <c r="E542" s="78">
        <v>0</v>
      </c>
    </row>
    <row r="543" spans="1:5" ht="29.25" customHeight="1" x14ac:dyDescent="0.25">
      <c r="A543" s="79" t="s">
        <v>1260</v>
      </c>
      <c r="B543" s="75" t="s">
        <v>1261</v>
      </c>
      <c r="C543" s="76">
        <v>35585</v>
      </c>
      <c r="D543" s="77">
        <f t="shared" si="8"/>
        <v>3059</v>
      </c>
      <c r="E543" s="78">
        <v>0</v>
      </c>
    </row>
    <row r="544" spans="1:5" ht="29.25" customHeight="1" x14ac:dyDescent="0.25">
      <c r="A544" s="79" t="s">
        <v>1262</v>
      </c>
      <c r="B544" s="75" t="s">
        <v>1263</v>
      </c>
      <c r="C544" s="76">
        <v>119306</v>
      </c>
      <c r="D544" s="77">
        <f t="shared" si="8"/>
        <v>32620</v>
      </c>
      <c r="E544" s="78">
        <v>0</v>
      </c>
    </row>
    <row r="545" spans="1:5" ht="29.25" customHeight="1" x14ac:dyDescent="0.25">
      <c r="A545" s="79" t="s">
        <v>1264</v>
      </c>
      <c r="B545" s="75" t="s">
        <v>1265</v>
      </c>
      <c r="C545" s="76">
        <v>116502</v>
      </c>
      <c r="D545" s="77">
        <f t="shared" si="8"/>
        <v>8752</v>
      </c>
      <c r="E545" s="78">
        <v>0</v>
      </c>
    </row>
    <row r="546" spans="1:5" ht="29.25" customHeight="1" x14ac:dyDescent="0.25">
      <c r="A546" s="79" t="s">
        <v>1266</v>
      </c>
      <c r="B546" s="75" t="s">
        <v>1267</v>
      </c>
      <c r="C546" s="76">
        <v>102892</v>
      </c>
      <c r="D546" s="77">
        <f t="shared" si="8"/>
        <v>35690</v>
      </c>
      <c r="E546" s="78">
        <v>0</v>
      </c>
    </row>
    <row r="547" spans="1:5" ht="29.25" customHeight="1" x14ac:dyDescent="0.25">
      <c r="A547" s="79" t="s">
        <v>1268</v>
      </c>
      <c r="B547" s="75" t="s">
        <v>1269</v>
      </c>
      <c r="C547" s="76">
        <v>179604</v>
      </c>
      <c r="D547" s="77">
        <f t="shared" si="8"/>
        <v>24573</v>
      </c>
      <c r="E547" s="78">
        <v>0</v>
      </c>
    </row>
    <row r="548" spans="1:5" ht="29.25" customHeight="1" x14ac:dyDescent="0.25">
      <c r="A548" s="79" t="s">
        <v>1270</v>
      </c>
      <c r="B548" s="75" t="s">
        <v>1271</v>
      </c>
      <c r="C548" s="76">
        <v>114482</v>
      </c>
      <c r="D548" s="77">
        <f t="shared" si="8"/>
        <v>6049</v>
      </c>
      <c r="E548" s="78">
        <v>0</v>
      </c>
    </row>
    <row r="549" spans="1:5" ht="29.25" customHeight="1" x14ac:dyDescent="0.25">
      <c r="A549" s="79" t="s">
        <v>1272</v>
      </c>
      <c r="B549" s="75" t="s">
        <v>1273</v>
      </c>
      <c r="C549" s="76">
        <v>82458</v>
      </c>
      <c r="D549" s="77">
        <f t="shared" si="8"/>
        <v>8493</v>
      </c>
      <c r="E549" s="78">
        <v>0</v>
      </c>
    </row>
    <row r="550" spans="1:5" ht="29.25" customHeight="1" x14ac:dyDescent="0.25">
      <c r="A550" s="79" t="s">
        <v>1274</v>
      </c>
      <c r="B550" s="75" t="s">
        <v>1275</v>
      </c>
      <c r="C550" s="76">
        <v>123279</v>
      </c>
      <c r="D550" s="77">
        <f t="shared" si="8"/>
        <v>6630</v>
      </c>
      <c r="E550" s="78">
        <v>0</v>
      </c>
    </row>
    <row r="551" spans="1:5" ht="29.25" customHeight="1" x14ac:dyDescent="0.25">
      <c r="A551" s="79" t="s">
        <v>1276</v>
      </c>
      <c r="B551" s="75" t="s">
        <v>1277</v>
      </c>
      <c r="C551" s="76">
        <v>41881</v>
      </c>
      <c r="D551" s="77">
        <f t="shared" si="8"/>
        <v>4275</v>
      </c>
      <c r="E551" s="78">
        <v>0</v>
      </c>
    </row>
    <row r="552" spans="1:5" ht="29.25" customHeight="1" x14ac:dyDescent="0.25">
      <c r="A552" s="79" t="s">
        <v>1278</v>
      </c>
      <c r="B552" s="75" t="s">
        <v>1279</v>
      </c>
      <c r="C552" s="76">
        <v>17781034</v>
      </c>
      <c r="D552" s="77" t="e">
        <f t="shared" si="8"/>
        <v>#N/A</v>
      </c>
      <c r="E552" s="78">
        <v>0</v>
      </c>
    </row>
    <row r="553" spans="1:5" ht="29.25" customHeight="1" x14ac:dyDescent="0.25">
      <c r="A553" s="79" t="s">
        <v>1280</v>
      </c>
      <c r="B553" s="75" t="s">
        <v>1281</v>
      </c>
      <c r="C553" s="76">
        <v>78908</v>
      </c>
      <c r="D553" s="77">
        <f t="shared" si="8"/>
        <v>3781</v>
      </c>
      <c r="E553" s="78">
        <v>0</v>
      </c>
    </row>
    <row r="554" spans="1:5" ht="29.25" customHeight="1" x14ac:dyDescent="0.25">
      <c r="A554" s="79" t="s">
        <v>1282</v>
      </c>
      <c r="B554" s="75" t="s">
        <v>1283</v>
      </c>
      <c r="C554" s="76">
        <v>43748</v>
      </c>
      <c r="D554" s="77">
        <f t="shared" si="8"/>
        <v>4148</v>
      </c>
      <c r="E554" s="78">
        <v>0</v>
      </c>
    </row>
    <row r="555" spans="1:5" ht="29.25" customHeight="1" x14ac:dyDescent="0.25">
      <c r="A555" s="79" t="s">
        <v>1284</v>
      </c>
      <c r="B555" s="75" t="s">
        <v>1285</v>
      </c>
      <c r="C555" s="76">
        <v>70567</v>
      </c>
      <c r="D555" s="77">
        <f t="shared" si="8"/>
        <v>5245</v>
      </c>
      <c r="E555" s="78">
        <v>0</v>
      </c>
    </row>
    <row r="556" spans="1:5" ht="29.25" customHeight="1" x14ac:dyDescent="0.25">
      <c r="A556" s="79" t="s">
        <v>1286</v>
      </c>
      <c r="B556" s="75" t="s">
        <v>1287</v>
      </c>
      <c r="C556" s="76">
        <v>203398</v>
      </c>
      <c r="D556" s="77">
        <f t="shared" si="8"/>
        <v>70594</v>
      </c>
      <c r="E556" s="78">
        <v>0</v>
      </c>
    </row>
    <row r="557" spans="1:5" ht="29.25" customHeight="1" x14ac:dyDescent="0.25">
      <c r="A557" s="79" t="s">
        <v>1288</v>
      </c>
      <c r="B557" s="75" t="s">
        <v>1289</v>
      </c>
      <c r="C557" s="76">
        <v>1293818</v>
      </c>
      <c r="D557" s="77">
        <f t="shared" si="8"/>
        <v>326065</v>
      </c>
      <c r="E557" s="78">
        <v>0</v>
      </c>
    </row>
    <row r="558" spans="1:5" ht="29.25" customHeight="1" x14ac:dyDescent="0.25">
      <c r="A558" s="79" t="s">
        <v>1290</v>
      </c>
      <c r="B558" s="75" t="s">
        <v>1291</v>
      </c>
      <c r="C558" s="76">
        <v>321995</v>
      </c>
      <c r="D558" s="77">
        <f t="shared" si="8"/>
        <v>89370</v>
      </c>
      <c r="E558" s="78">
        <v>0</v>
      </c>
    </row>
    <row r="559" spans="1:5" ht="29.25" customHeight="1" x14ac:dyDescent="0.25">
      <c r="A559" s="79" t="s">
        <v>1292</v>
      </c>
      <c r="B559" s="75" t="s">
        <v>1293</v>
      </c>
      <c r="C559" s="76">
        <v>474527</v>
      </c>
      <c r="D559" s="77">
        <f t="shared" si="8"/>
        <v>162350</v>
      </c>
      <c r="E559" s="78">
        <v>0</v>
      </c>
    </row>
    <row r="560" spans="1:5" ht="29.25" customHeight="1" x14ac:dyDescent="0.25">
      <c r="A560" s="79" t="s">
        <v>1294</v>
      </c>
      <c r="B560" s="75" t="s">
        <v>1295</v>
      </c>
      <c r="C560" s="76">
        <v>194936</v>
      </c>
      <c r="D560" s="77">
        <f t="shared" si="8"/>
        <v>13174</v>
      </c>
      <c r="E560" s="78">
        <v>0</v>
      </c>
    </row>
    <row r="561" spans="1:5" ht="29.25" customHeight="1" x14ac:dyDescent="0.25">
      <c r="A561" s="79" t="s">
        <v>1296</v>
      </c>
      <c r="B561" s="75" t="s">
        <v>1297</v>
      </c>
      <c r="C561" s="76">
        <v>3057194</v>
      </c>
      <c r="D561" s="77">
        <f t="shared" si="8"/>
        <v>706084</v>
      </c>
      <c r="E561" s="78">
        <v>0</v>
      </c>
    </row>
    <row r="562" spans="1:5" ht="29.25" customHeight="1" x14ac:dyDescent="0.25">
      <c r="A562" s="79" t="s">
        <v>1298</v>
      </c>
      <c r="B562" s="75" t="s">
        <v>1299</v>
      </c>
      <c r="C562" s="76">
        <v>618909</v>
      </c>
      <c r="D562" s="77">
        <f t="shared" si="8"/>
        <v>150683</v>
      </c>
      <c r="E562" s="78">
        <v>0</v>
      </c>
    </row>
    <row r="563" spans="1:5" ht="29.25" customHeight="1" x14ac:dyDescent="0.25">
      <c r="A563" s="79" t="s">
        <v>1300</v>
      </c>
      <c r="B563" s="75" t="s">
        <v>1301</v>
      </c>
      <c r="C563" s="76">
        <v>197404</v>
      </c>
      <c r="D563" s="77">
        <f t="shared" si="8"/>
        <v>68079</v>
      </c>
      <c r="E563" s="78">
        <v>0</v>
      </c>
    </row>
    <row r="564" spans="1:5" ht="29.25" customHeight="1" x14ac:dyDescent="0.25">
      <c r="A564" s="79" t="s">
        <v>1302</v>
      </c>
      <c r="B564" s="75" t="s">
        <v>1303</v>
      </c>
      <c r="C564" s="76">
        <v>166976</v>
      </c>
      <c r="D564" s="77">
        <f t="shared" si="8"/>
        <v>64424</v>
      </c>
      <c r="E564" s="78">
        <v>0</v>
      </c>
    </row>
    <row r="565" spans="1:5" ht="29.25" customHeight="1" x14ac:dyDescent="0.25">
      <c r="A565" s="79" t="s">
        <v>1304</v>
      </c>
      <c r="B565" s="75" t="s">
        <v>1305</v>
      </c>
      <c r="C565" s="76">
        <v>194121</v>
      </c>
      <c r="D565" s="77">
        <f t="shared" si="8"/>
        <v>46963</v>
      </c>
      <c r="E565" s="78">
        <v>0</v>
      </c>
    </row>
    <row r="566" spans="1:5" ht="29.25" customHeight="1" x14ac:dyDescent="0.25">
      <c r="A566" s="79" t="s">
        <v>1306</v>
      </c>
      <c r="B566" s="75" t="s">
        <v>1307</v>
      </c>
      <c r="C566" s="76">
        <v>171762</v>
      </c>
      <c r="D566" s="77">
        <f t="shared" si="8"/>
        <v>75076</v>
      </c>
      <c r="E566" s="78">
        <v>0</v>
      </c>
    </row>
    <row r="567" spans="1:5" ht="29.25" customHeight="1" x14ac:dyDescent="0.25">
      <c r="A567" s="79" t="s">
        <v>1308</v>
      </c>
      <c r="B567" s="75" t="s">
        <v>1309</v>
      </c>
      <c r="C567" s="76">
        <v>289874</v>
      </c>
      <c r="D567" s="77">
        <f t="shared" si="8"/>
        <v>96418</v>
      </c>
      <c r="E567" s="78">
        <v>0</v>
      </c>
    </row>
    <row r="568" spans="1:5" ht="29.25" customHeight="1" x14ac:dyDescent="0.25">
      <c r="A568" s="79" t="s">
        <v>1310</v>
      </c>
      <c r="B568" s="75" t="s">
        <v>1311</v>
      </c>
      <c r="C568" s="76">
        <v>443657</v>
      </c>
      <c r="D568" s="77">
        <f t="shared" si="8"/>
        <v>121417</v>
      </c>
      <c r="E568" s="78">
        <v>0</v>
      </c>
    </row>
    <row r="569" spans="1:5" ht="29.25" customHeight="1" x14ac:dyDescent="0.25">
      <c r="A569" s="79" t="s">
        <v>1312</v>
      </c>
      <c r="B569" s="75" t="s">
        <v>1313</v>
      </c>
      <c r="C569" s="76">
        <v>120671</v>
      </c>
      <c r="D569" s="77">
        <f t="shared" si="8"/>
        <v>41084</v>
      </c>
      <c r="E569" s="78">
        <v>0</v>
      </c>
    </row>
    <row r="570" spans="1:5" ht="29.25" customHeight="1" x14ac:dyDescent="0.25">
      <c r="A570" s="79" t="s">
        <v>1314</v>
      </c>
      <c r="B570" s="75" t="s">
        <v>1315</v>
      </c>
      <c r="C570" s="76">
        <v>250070</v>
      </c>
      <c r="D570" s="77">
        <f t="shared" si="8"/>
        <v>82568</v>
      </c>
      <c r="E570" s="78">
        <v>0</v>
      </c>
    </row>
    <row r="571" spans="1:5" ht="29.25" customHeight="1" x14ac:dyDescent="0.25">
      <c r="A571" s="79" t="s">
        <v>1316</v>
      </c>
      <c r="B571" s="75" t="s">
        <v>1317</v>
      </c>
      <c r="C571" s="76">
        <v>83130</v>
      </c>
      <c r="D571" s="77">
        <f t="shared" si="8"/>
        <v>23664</v>
      </c>
      <c r="E571" s="78">
        <v>0</v>
      </c>
    </row>
    <row r="572" spans="1:5" ht="29.25" customHeight="1" x14ac:dyDescent="0.25">
      <c r="A572" s="79" t="s">
        <v>1318</v>
      </c>
      <c r="B572" s="75" t="s">
        <v>1319</v>
      </c>
      <c r="C572" s="76">
        <v>123636</v>
      </c>
      <c r="D572" s="77">
        <f t="shared" si="8"/>
        <v>39210</v>
      </c>
      <c r="E572" s="78">
        <v>0</v>
      </c>
    </row>
    <row r="573" spans="1:5" ht="29.25" customHeight="1" x14ac:dyDescent="0.25">
      <c r="A573" s="79" t="s">
        <v>1320</v>
      </c>
      <c r="B573" s="75" t="s">
        <v>1321</v>
      </c>
      <c r="C573" s="76">
        <v>86104</v>
      </c>
      <c r="D573" s="77">
        <f t="shared" si="8"/>
        <v>31816</v>
      </c>
      <c r="E573" s="78">
        <v>0</v>
      </c>
    </row>
    <row r="574" spans="1:5" ht="29.25" customHeight="1" x14ac:dyDescent="0.25">
      <c r="A574" s="79" t="s">
        <v>1322</v>
      </c>
      <c r="B574" s="75" t="s">
        <v>1323</v>
      </c>
      <c r="C574" s="76">
        <v>1498569</v>
      </c>
      <c r="D574" s="77">
        <f t="shared" si="8"/>
        <v>366701</v>
      </c>
      <c r="E574" s="91">
        <v>11257</v>
      </c>
    </row>
    <row r="575" spans="1:5" ht="29.25" customHeight="1" x14ac:dyDescent="0.25">
      <c r="A575" s="80" t="s">
        <v>1324</v>
      </c>
      <c r="B575" s="81" t="s">
        <v>1325</v>
      </c>
      <c r="C575" s="82">
        <v>209772</v>
      </c>
      <c r="D575" s="83">
        <f t="shared" si="8"/>
        <v>42027</v>
      </c>
      <c r="E575" s="92">
        <v>0</v>
      </c>
    </row>
    <row r="576" spans="1:5" ht="29.25" customHeight="1" x14ac:dyDescent="0.25">
      <c r="A576" s="79" t="s">
        <v>1326</v>
      </c>
      <c r="B576" s="75" t="s">
        <v>1327</v>
      </c>
      <c r="C576" s="76">
        <v>229432</v>
      </c>
      <c r="D576" s="77">
        <f t="shared" si="8"/>
        <v>93643</v>
      </c>
      <c r="E576" s="78">
        <v>0</v>
      </c>
    </row>
    <row r="577" spans="1:5" ht="29.25" customHeight="1" x14ac:dyDescent="0.25">
      <c r="A577" s="79" t="s">
        <v>1328</v>
      </c>
      <c r="B577" s="75" t="s">
        <v>1329</v>
      </c>
      <c r="C577" s="76">
        <v>164476</v>
      </c>
      <c r="D577" s="77">
        <f t="shared" si="8"/>
        <v>68896</v>
      </c>
      <c r="E577" s="78">
        <v>0</v>
      </c>
    </row>
    <row r="578" spans="1:5" ht="29.25" customHeight="1" x14ac:dyDescent="0.25">
      <c r="A578" s="79" t="s">
        <v>1330</v>
      </c>
      <c r="B578" s="75" t="s">
        <v>1331</v>
      </c>
      <c r="C578" s="76">
        <v>6331609</v>
      </c>
      <c r="D578" s="77">
        <f t="shared" ref="D578:D641" si="9">VLOOKUP(A578,T_IIaloc1314,3,0)</f>
        <v>869186</v>
      </c>
      <c r="E578" s="91">
        <v>244207</v>
      </c>
    </row>
    <row r="579" spans="1:5" ht="29.25" customHeight="1" x14ac:dyDescent="0.25">
      <c r="A579" s="80" t="s">
        <v>1332</v>
      </c>
      <c r="B579" s="81" t="s">
        <v>1333</v>
      </c>
      <c r="C579" s="82">
        <v>76569</v>
      </c>
      <c r="D579" s="83">
        <f t="shared" si="9"/>
        <v>9747</v>
      </c>
      <c r="E579" s="92">
        <v>0</v>
      </c>
    </row>
    <row r="580" spans="1:5" ht="29.25" customHeight="1" x14ac:dyDescent="0.25">
      <c r="A580" s="79" t="s">
        <v>1334</v>
      </c>
      <c r="B580" s="75" t="s">
        <v>1335</v>
      </c>
      <c r="C580" s="76">
        <v>102443</v>
      </c>
      <c r="D580" s="77">
        <f t="shared" si="9"/>
        <v>36909</v>
      </c>
      <c r="E580" s="78">
        <v>0</v>
      </c>
    </row>
    <row r="581" spans="1:5" ht="29.25" customHeight="1" x14ac:dyDescent="0.25">
      <c r="A581" s="79" t="s">
        <v>1336</v>
      </c>
      <c r="B581" s="75" t="s">
        <v>1337</v>
      </c>
      <c r="C581" s="76">
        <v>95792</v>
      </c>
      <c r="D581" s="77">
        <f t="shared" si="9"/>
        <v>27446</v>
      </c>
      <c r="E581" s="78">
        <v>0</v>
      </c>
    </row>
    <row r="582" spans="1:5" ht="29.25" customHeight="1" x14ac:dyDescent="0.25">
      <c r="A582" s="79" t="s">
        <v>1338</v>
      </c>
      <c r="B582" s="75" t="s">
        <v>1339</v>
      </c>
      <c r="C582" s="76">
        <v>397853</v>
      </c>
      <c r="D582" s="77">
        <f t="shared" si="9"/>
        <v>115031</v>
      </c>
      <c r="E582" s="78">
        <v>0</v>
      </c>
    </row>
    <row r="583" spans="1:5" ht="29.25" customHeight="1" x14ac:dyDescent="0.25">
      <c r="A583" s="79" t="s">
        <v>1340</v>
      </c>
      <c r="B583" s="75" t="s">
        <v>1341</v>
      </c>
      <c r="C583" s="76">
        <v>342151</v>
      </c>
      <c r="D583" s="77">
        <f t="shared" si="9"/>
        <v>126195</v>
      </c>
      <c r="E583" s="78">
        <v>0</v>
      </c>
    </row>
    <row r="584" spans="1:5" ht="29.25" customHeight="1" x14ac:dyDescent="0.25">
      <c r="A584" s="79" t="s">
        <v>1342</v>
      </c>
      <c r="B584" s="75" t="s">
        <v>1343</v>
      </c>
      <c r="C584" s="76">
        <v>985625</v>
      </c>
      <c r="D584" s="77">
        <f t="shared" si="9"/>
        <v>265598</v>
      </c>
      <c r="E584" s="78">
        <v>0</v>
      </c>
    </row>
    <row r="585" spans="1:5" ht="29.25" customHeight="1" x14ac:dyDescent="0.25">
      <c r="A585" s="79" t="s">
        <v>1344</v>
      </c>
      <c r="B585" s="75" t="s">
        <v>1345</v>
      </c>
      <c r="C585" s="76">
        <v>420304</v>
      </c>
      <c r="D585" s="77">
        <f t="shared" si="9"/>
        <v>111422</v>
      </c>
      <c r="E585" s="78">
        <v>0</v>
      </c>
    </row>
    <row r="586" spans="1:5" ht="29.25" customHeight="1" x14ac:dyDescent="0.25">
      <c r="A586" s="79" t="s">
        <v>1346</v>
      </c>
      <c r="B586" s="75" t="s">
        <v>1347</v>
      </c>
      <c r="C586" s="76">
        <v>182866</v>
      </c>
      <c r="D586" s="77">
        <f t="shared" si="9"/>
        <v>73119</v>
      </c>
      <c r="E586" s="78">
        <v>0</v>
      </c>
    </row>
    <row r="587" spans="1:5" ht="29.25" customHeight="1" x14ac:dyDescent="0.25">
      <c r="A587" s="79" t="s">
        <v>1348</v>
      </c>
      <c r="B587" s="75" t="s">
        <v>1349</v>
      </c>
      <c r="C587" s="76">
        <v>194200</v>
      </c>
      <c r="D587" s="77">
        <f t="shared" si="9"/>
        <v>65891</v>
      </c>
      <c r="E587" s="78">
        <v>0</v>
      </c>
    </row>
    <row r="588" spans="1:5" ht="29.25" customHeight="1" x14ac:dyDescent="0.25">
      <c r="A588" s="79" t="s">
        <v>1350</v>
      </c>
      <c r="B588" s="75" t="s">
        <v>1351</v>
      </c>
      <c r="C588" s="76">
        <v>81625</v>
      </c>
      <c r="D588" s="77">
        <f t="shared" si="9"/>
        <v>27822</v>
      </c>
      <c r="E588" s="78">
        <v>0</v>
      </c>
    </row>
    <row r="589" spans="1:5" ht="29.25" customHeight="1" x14ac:dyDescent="0.25">
      <c r="A589" s="79" t="s">
        <v>1352</v>
      </c>
      <c r="B589" s="75" t="s">
        <v>1353</v>
      </c>
      <c r="C589" s="76">
        <v>88148</v>
      </c>
      <c r="D589" s="77">
        <f t="shared" si="9"/>
        <v>40134</v>
      </c>
      <c r="E589" s="78">
        <v>0</v>
      </c>
    </row>
    <row r="590" spans="1:5" ht="29.25" customHeight="1" x14ac:dyDescent="0.25">
      <c r="A590" s="79" t="s">
        <v>1354</v>
      </c>
      <c r="B590" s="75" t="s">
        <v>1355</v>
      </c>
      <c r="C590" s="76">
        <v>310658</v>
      </c>
      <c r="D590" s="77">
        <f t="shared" si="9"/>
        <v>71768</v>
      </c>
      <c r="E590" s="78">
        <v>0</v>
      </c>
    </row>
    <row r="591" spans="1:5" ht="29.25" customHeight="1" x14ac:dyDescent="0.25">
      <c r="A591" s="79" t="s">
        <v>1356</v>
      </c>
      <c r="B591" s="75" t="s">
        <v>1357</v>
      </c>
      <c r="C591" s="76">
        <v>65726</v>
      </c>
      <c r="D591" s="77">
        <f t="shared" si="9"/>
        <v>30091</v>
      </c>
      <c r="E591" s="78">
        <v>0</v>
      </c>
    </row>
    <row r="592" spans="1:5" ht="29.25" customHeight="1" x14ac:dyDescent="0.25">
      <c r="A592" s="79" t="s">
        <v>1358</v>
      </c>
      <c r="B592" s="75" t="s">
        <v>1359</v>
      </c>
      <c r="C592" s="76">
        <v>463967</v>
      </c>
      <c r="D592" s="77">
        <f t="shared" si="9"/>
        <v>147188</v>
      </c>
      <c r="E592" s="78">
        <v>0</v>
      </c>
    </row>
    <row r="593" spans="1:5" ht="29.25" customHeight="1" x14ac:dyDescent="0.25">
      <c r="A593" s="79" t="s">
        <v>1360</v>
      </c>
      <c r="B593" s="75" t="s">
        <v>1361</v>
      </c>
      <c r="C593" s="76">
        <v>137502</v>
      </c>
      <c r="D593" s="77">
        <f t="shared" si="9"/>
        <v>87765</v>
      </c>
      <c r="E593" s="78">
        <v>0</v>
      </c>
    </row>
    <row r="594" spans="1:5" ht="29.25" customHeight="1" x14ac:dyDescent="0.25">
      <c r="A594" s="79" t="s">
        <v>1362</v>
      </c>
      <c r="B594" s="75" t="s">
        <v>1363</v>
      </c>
      <c r="C594" s="76">
        <v>118728</v>
      </c>
      <c r="D594" s="77">
        <f t="shared" si="9"/>
        <v>58992</v>
      </c>
      <c r="E594" s="78">
        <v>0</v>
      </c>
    </row>
    <row r="595" spans="1:5" ht="29.25" customHeight="1" x14ac:dyDescent="0.25">
      <c r="A595" s="79" t="s">
        <v>1364</v>
      </c>
      <c r="B595" s="75" t="s">
        <v>1365</v>
      </c>
      <c r="C595" s="76">
        <v>108432</v>
      </c>
      <c r="D595" s="77">
        <f t="shared" si="9"/>
        <v>32383</v>
      </c>
      <c r="E595" s="78">
        <v>0</v>
      </c>
    </row>
    <row r="596" spans="1:5" ht="29.25" customHeight="1" x14ac:dyDescent="0.25">
      <c r="A596" s="79" t="s">
        <v>1366</v>
      </c>
      <c r="B596" s="75" t="s">
        <v>1367</v>
      </c>
      <c r="C596" s="76">
        <v>865242</v>
      </c>
      <c r="D596" s="77">
        <f t="shared" si="9"/>
        <v>234397</v>
      </c>
      <c r="E596" s="78">
        <v>0</v>
      </c>
    </row>
    <row r="597" spans="1:5" ht="29.25" customHeight="1" x14ac:dyDescent="0.25">
      <c r="A597" s="79" t="s">
        <v>1368</v>
      </c>
      <c r="B597" s="75" t="s">
        <v>1369</v>
      </c>
      <c r="C597" s="76">
        <v>91382</v>
      </c>
      <c r="D597" s="77">
        <f t="shared" si="9"/>
        <v>10954</v>
      </c>
      <c r="E597" s="78">
        <v>0</v>
      </c>
    </row>
    <row r="598" spans="1:5" ht="29.25" customHeight="1" x14ac:dyDescent="0.25">
      <c r="A598" s="79" t="s">
        <v>1370</v>
      </c>
      <c r="B598" s="75" t="s">
        <v>1371</v>
      </c>
      <c r="C598" s="76">
        <v>120212</v>
      </c>
      <c r="D598" s="77">
        <f t="shared" si="9"/>
        <v>49963</v>
      </c>
      <c r="E598" s="78">
        <v>0</v>
      </c>
    </row>
    <row r="599" spans="1:5" ht="29.25" customHeight="1" x14ac:dyDescent="0.25">
      <c r="A599" s="79" t="s">
        <v>1372</v>
      </c>
      <c r="B599" s="75" t="s">
        <v>1373</v>
      </c>
      <c r="C599" s="76">
        <v>11662258</v>
      </c>
      <c r="D599" s="77">
        <f t="shared" si="9"/>
        <v>2123800</v>
      </c>
      <c r="E599" s="91">
        <v>441198</v>
      </c>
    </row>
    <row r="600" spans="1:5" ht="29.25" customHeight="1" x14ac:dyDescent="0.25">
      <c r="A600" s="80" t="s">
        <v>1374</v>
      </c>
      <c r="B600" s="81" t="s">
        <v>1375</v>
      </c>
      <c r="C600" s="82">
        <v>329436</v>
      </c>
      <c r="D600" s="83">
        <f t="shared" si="9"/>
        <v>28707</v>
      </c>
      <c r="E600" s="92">
        <v>0</v>
      </c>
    </row>
    <row r="601" spans="1:5" ht="29.25" customHeight="1" x14ac:dyDescent="0.25">
      <c r="A601" s="79" t="s">
        <v>1376</v>
      </c>
      <c r="B601" s="75" t="s">
        <v>1377</v>
      </c>
      <c r="C601" s="76">
        <v>241788</v>
      </c>
      <c r="D601" s="77">
        <f t="shared" si="9"/>
        <v>19694</v>
      </c>
      <c r="E601" s="78">
        <v>0</v>
      </c>
    </row>
    <row r="602" spans="1:5" ht="29.25" customHeight="1" x14ac:dyDescent="0.25">
      <c r="A602" s="79" t="s">
        <v>1378</v>
      </c>
      <c r="B602" s="75" t="s">
        <v>1379</v>
      </c>
      <c r="C602" s="76">
        <v>127632</v>
      </c>
      <c r="D602" s="77">
        <f t="shared" si="9"/>
        <v>37765</v>
      </c>
      <c r="E602" s="78">
        <v>0</v>
      </c>
    </row>
    <row r="603" spans="1:5" ht="29.25" customHeight="1" x14ac:dyDescent="0.25">
      <c r="A603" s="79" t="s">
        <v>1380</v>
      </c>
      <c r="B603" s="75" t="s">
        <v>1381</v>
      </c>
      <c r="C603" s="76">
        <v>422225</v>
      </c>
      <c r="D603" s="77">
        <f t="shared" si="9"/>
        <v>148047</v>
      </c>
      <c r="E603" s="78">
        <v>0</v>
      </c>
    </row>
    <row r="604" spans="1:5" ht="29.25" customHeight="1" x14ac:dyDescent="0.25">
      <c r="A604" s="79" t="s">
        <v>1382</v>
      </c>
      <c r="B604" s="75" t="s">
        <v>1383</v>
      </c>
      <c r="C604" s="76">
        <v>86848</v>
      </c>
      <c r="D604" s="77">
        <f t="shared" si="9"/>
        <v>37888</v>
      </c>
      <c r="E604" s="78">
        <v>0</v>
      </c>
    </row>
    <row r="605" spans="1:5" ht="29.25" customHeight="1" x14ac:dyDescent="0.25">
      <c r="A605" s="79" t="s">
        <v>1384</v>
      </c>
      <c r="B605" s="75" t="s">
        <v>1385</v>
      </c>
      <c r="C605" s="76">
        <v>683687</v>
      </c>
      <c r="D605" s="77">
        <f t="shared" si="9"/>
        <v>154780</v>
      </c>
      <c r="E605" s="78">
        <v>0</v>
      </c>
    </row>
    <row r="606" spans="1:5" ht="29.25" customHeight="1" x14ac:dyDescent="0.25">
      <c r="A606" s="79" t="s">
        <v>1386</v>
      </c>
      <c r="B606" s="75" t="s">
        <v>1387</v>
      </c>
      <c r="C606" s="76">
        <v>311101</v>
      </c>
      <c r="D606" s="77">
        <f t="shared" si="9"/>
        <v>62709</v>
      </c>
      <c r="E606" s="78">
        <v>0</v>
      </c>
    </row>
    <row r="607" spans="1:5" ht="29.25" customHeight="1" x14ac:dyDescent="0.25">
      <c r="A607" s="79" t="s">
        <v>1388</v>
      </c>
      <c r="B607" s="75" t="s">
        <v>1389</v>
      </c>
      <c r="C607" s="76">
        <v>95724</v>
      </c>
      <c r="D607" s="77">
        <f t="shared" si="9"/>
        <v>39625</v>
      </c>
      <c r="E607" s="78">
        <v>0</v>
      </c>
    </row>
    <row r="608" spans="1:5" ht="29.25" customHeight="1" x14ac:dyDescent="0.25">
      <c r="A608" s="79" t="s">
        <v>1390</v>
      </c>
      <c r="B608" s="75" t="s">
        <v>1391</v>
      </c>
      <c r="C608" s="76">
        <v>154876</v>
      </c>
      <c r="D608" s="77">
        <f t="shared" si="9"/>
        <v>52498</v>
      </c>
      <c r="E608" s="78">
        <v>0</v>
      </c>
    </row>
    <row r="609" spans="1:5" ht="29.25" customHeight="1" x14ac:dyDescent="0.25">
      <c r="A609" s="79" t="s">
        <v>1392</v>
      </c>
      <c r="B609" s="75" t="s">
        <v>1393</v>
      </c>
      <c r="C609" s="76">
        <v>205349</v>
      </c>
      <c r="D609" s="77">
        <f t="shared" si="9"/>
        <v>61509</v>
      </c>
      <c r="E609" s="78">
        <v>0</v>
      </c>
    </row>
    <row r="610" spans="1:5" ht="29.25" customHeight="1" x14ac:dyDescent="0.25">
      <c r="A610" s="79" t="s">
        <v>1394</v>
      </c>
      <c r="B610" s="75" t="s">
        <v>1395</v>
      </c>
      <c r="C610" s="76">
        <v>154287</v>
      </c>
      <c r="D610" s="77">
        <f t="shared" si="9"/>
        <v>45093</v>
      </c>
      <c r="E610" s="78">
        <v>0</v>
      </c>
    </row>
    <row r="611" spans="1:5" ht="29.25" customHeight="1" x14ac:dyDescent="0.25">
      <c r="A611" s="79" t="s">
        <v>1396</v>
      </c>
      <c r="B611" s="75" t="s">
        <v>1397</v>
      </c>
      <c r="C611" s="76">
        <v>201837</v>
      </c>
      <c r="D611" s="77">
        <f t="shared" si="9"/>
        <v>72650</v>
      </c>
      <c r="E611" s="78">
        <v>0</v>
      </c>
    </row>
    <row r="612" spans="1:5" ht="29.25" customHeight="1" x14ac:dyDescent="0.25">
      <c r="A612" s="79" t="s">
        <v>1398</v>
      </c>
      <c r="B612" s="75" t="s">
        <v>1399</v>
      </c>
      <c r="C612" s="76">
        <v>228551</v>
      </c>
      <c r="D612" s="77">
        <f t="shared" si="9"/>
        <v>120504</v>
      </c>
      <c r="E612" s="78">
        <v>0</v>
      </c>
    </row>
    <row r="613" spans="1:5" ht="29.25" customHeight="1" x14ac:dyDescent="0.25">
      <c r="A613" s="79" t="s">
        <v>1400</v>
      </c>
      <c r="B613" s="75" t="s">
        <v>1401</v>
      </c>
      <c r="C613" s="76">
        <v>77761</v>
      </c>
      <c r="D613" s="77">
        <f t="shared" si="9"/>
        <v>19555</v>
      </c>
      <c r="E613" s="78">
        <v>0</v>
      </c>
    </row>
    <row r="614" spans="1:5" ht="29.25" customHeight="1" x14ac:dyDescent="0.25">
      <c r="A614" s="79" t="s">
        <v>1402</v>
      </c>
      <c r="B614" s="75" t="s">
        <v>1403</v>
      </c>
      <c r="C614" s="76">
        <v>207773</v>
      </c>
      <c r="D614" s="77">
        <f t="shared" si="9"/>
        <v>60636</v>
      </c>
      <c r="E614" s="78">
        <v>0</v>
      </c>
    </row>
    <row r="615" spans="1:5" ht="29.25" customHeight="1" x14ac:dyDescent="0.25">
      <c r="A615" s="79" t="s">
        <v>1404</v>
      </c>
      <c r="B615" s="75" t="s">
        <v>1405</v>
      </c>
      <c r="C615" s="76">
        <v>515577</v>
      </c>
      <c r="D615" s="77">
        <f t="shared" si="9"/>
        <v>145492</v>
      </c>
      <c r="E615" s="78">
        <v>0</v>
      </c>
    </row>
    <row r="616" spans="1:5" ht="29.25" customHeight="1" x14ac:dyDescent="0.25">
      <c r="A616" s="79" t="s">
        <v>1406</v>
      </c>
      <c r="B616" s="75" t="s">
        <v>1407</v>
      </c>
      <c r="C616" s="76">
        <v>205006</v>
      </c>
      <c r="D616" s="77">
        <f t="shared" si="9"/>
        <v>64808</v>
      </c>
      <c r="E616" s="78">
        <v>0</v>
      </c>
    </row>
    <row r="617" spans="1:5" ht="29.25" customHeight="1" x14ac:dyDescent="0.25">
      <c r="A617" s="79" t="s">
        <v>1408</v>
      </c>
      <c r="B617" s="75" t="s">
        <v>1409</v>
      </c>
      <c r="C617" s="76">
        <v>85335</v>
      </c>
      <c r="D617" s="77">
        <f t="shared" si="9"/>
        <v>33093</v>
      </c>
      <c r="E617" s="78">
        <v>0</v>
      </c>
    </row>
    <row r="618" spans="1:5" ht="29.25" customHeight="1" x14ac:dyDescent="0.25">
      <c r="A618" s="79" t="s">
        <v>1410</v>
      </c>
      <c r="B618" s="75" t="s">
        <v>1411</v>
      </c>
      <c r="C618" s="76">
        <v>1889183</v>
      </c>
      <c r="D618" s="77">
        <f t="shared" si="9"/>
        <v>290986</v>
      </c>
      <c r="E618" s="78">
        <v>0</v>
      </c>
    </row>
    <row r="619" spans="1:5" ht="29.25" customHeight="1" x14ac:dyDescent="0.25">
      <c r="A619" s="79" t="s">
        <v>1412</v>
      </c>
      <c r="B619" s="75" t="s">
        <v>1413</v>
      </c>
      <c r="C619" s="76">
        <v>289582</v>
      </c>
      <c r="D619" s="77">
        <f t="shared" si="9"/>
        <v>87820</v>
      </c>
      <c r="E619" s="78">
        <v>0</v>
      </c>
    </row>
    <row r="620" spans="1:5" ht="29.25" customHeight="1" x14ac:dyDescent="0.25">
      <c r="A620" s="79" t="s">
        <v>1414</v>
      </c>
      <c r="B620" s="75" t="s">
        <v>1415</v>
      </c>
      <c r="C620" s="76">
        <v>505834</v>
      </c>
      <c r="D620" s="77">
        <f t="shared" si="9"/>
        <v>161500</v>
      </c>
      <c r="E620" s="78">
        <v>0</v>
      </c>
    </row>
    <row r="621" spans="1:5" ht="29.25" customHeight="1" x14ac:dyDescent="0.25">
      <c r="A621" s="79" t="s">
        <v>1416</v>
      </c>
      <c r="B621" s="75" t="s">
        <v>1417</v>
      </c>
      <c r="C621" s="76">
        <v>5257223</v>
      </c>
      <c r="D621" s="77">
        <f t="shared" si="9"/>
        <v>557006</v>
      </c>
      <c r="E621" s="78">
        <v>0</v>
      </c>
    </row>
    <row r="622" spans="1:5" ht="29.25" customHeight="1" x14ac:dyDescent="0.25">
      <c r="A622" s="79" t="s">
        <v>1418</v>
      </c>
      <c r="B622" s="75" t="s">
        <v>1419</v>
      </c>
      <c r="C622" s="76">
        <v>444974</v>
      </c>
      <c r="D622" s="77">
        <f t="shared" si="9"/>
        <v>155041</v>
      </c>
      <c r="E622" s="78">
        <v>0</v>
      </c>
    </row>
    <row r="623" spans="1:5" ht="29.25" customHeight="1" x14ac:dyDescent="0.25">
      <c r="A623" s="79" t="s">
        <v>1420</v>
      </c>
      <c r="B623" s="75" t="s">
        <v>1421</v>
      </c>
      <c r="C623" s="76">
        <v>3142601</v>
      </c>
      <c r="D623" s="77">
        <f t="shared" si="9"/>
        <v>689152</v>
      </c>
      <c r="E623" s="78">
        <v>0</v>
      </c>
    </row>
    <row r="624" spans="1:5" ht="29.25" customHeight="1" x14ac:dyDescent="0.25">
      <c r="A624" s="79" t="s">
        <v>1422</v>
      </c>
      <c r="B624" s="75" t="s">
        <v>1423</v>
      </c>
      <c r="C624" s="76">
        <v>20591</v>
      </c>
      <c r="D624" s="77">
        <f t="shared" si="9"/>
        <v>4386</v>
      </c>
      <c r="E624" s="78">
        <v>0</v>
      </c>
    </row>
    <row r="625" spans="1:5" ht="29.25" customHeight="1" x14ac:dyDescent="0.25">
      <c r="A625" s="79" t="s">
        <v>1424</v>
      </c>
      <c r="B625" s="75" t="s">
        <v>1425</v>
      </c>
      <c r="C625" s="76">
        <v>574484</v>
      </c>
      <c r="D625" s="77">
        <f t="shared" si="9"/>
        <v>150144</v>
      </c>
      <c r="E625" s="78">
        <v>0</v>
      </c>
    </row>
    <row r="626" spans="1:5" ht="29.25" customHeight="1" x14ac:dyDescent="0.25">
      <c r="A626" s="79" t="s">
        <v>1426</v>
      </c>
      <c r="B626" s="75" t="s">
        <v>1427</v>
      </c>
      <c r="C626" s="76">
        <v>9223</v>
      </c>
      <c r="D626" s="77">
        <f t="shared" si="9"/>
        <v>9750</v>
      </c>
      <c r="E626" s="78">
        <v>0</v>
      </c>
    </row>
    <row r="627" spans="1:5" ht="29.25" customHeight="1" x14ac:dyDescent="0.25">
      <c r="A627" s="79" t="s">
        <v>1428</v>
      </c>
      <c r="B627" s="75" t="s">
        <v>1429</v>
      </c>
      <c r="C627" s="76">
        <v>187738</v>
      </c>
      <c r="D627" s="77">
        <f t="shared" si="9"/>
        <v>108834</v>
      </c>
      <c r="E627" s="78">
        <v>0</v>
      </c>
    </row>
    <row r="628" spans="1:5" ht="29.25" customHeight="1" x14ac:dyDescent="0.25">
      <c r="A628" s="79" t="s">
        <v>1430</v>
      </c>
      <c r="B628" s="75" t="s">
        <v>1431</v>
      </c>
      <c r="C628" s="76">
        <v>99901</v>
      </c>
      <c r="D628" s="77">
        <f t="shared" si="9"/>
        <v>24937</v>
      </c>
      <c r="E628" s="78">
        <v>0</v>
      </c>
    </row>
    <row r="629" spans="1:5" ht="29.25" customHeight="1" x14ac:dyDescent="0.25">
      <c r="A629" s="79" t="s">
        <v>1432</v>
      </c>
      <c r="B629" s="75" t="s">
        <v>1433</v>
      </c>
      <c r="C629" s="76">
        <v>63258</v>
      </c>
      <c r="D629" s="77">
        <f t="shared" si="9"/>
        <v>15728</v>
      </c>
      <c r="E629" s="78">
        <v>0</v>
      </c>
    </row>
    <row r="630" spans="1:5" ht="29.25" customHeight="1" x14ac:dyDescent="0.25">
      <c r="A630" s="79" t="s">
        <v>1434</v>
      </c>
      <c r="B630" s="75" t="s">
        <v>1435</v>
      </c>
      <c r="C630" s="76">
        <v>499515</v>
      </c>
      <c r="D630" s="77">
        <f t="shared" si="9"/>
        <v>111757</v>
      </c>
      <c r="E630" s="78">
        <v>0</v>
      </c>
    </row>
    <row r="631" spans="1:5" ht="29.25" customHeight="1" x14ac:dyDescent="0.25">
      <c r="A631" s="79" t="s">
        <v>1436</v>
      </c>
      <c r="B631" s="75" t="s">
        <v>1437</v>
      </c>
      <c r="C631" s="76">
        <v>111708</v>
      </c>
      <c r="D631" s="77">
        <f t="shared" si="9"/>
        <v>38780</v>
      </c>
      <c r="E631" s="78">
        <v>0</v>
      </c>
    </row>
    <row r="632" spans="1:5" ht="29.25" customHeight="1" x14ac:dyDescent="0.25">
      <c r="A632" s="79" t="s">
        <v>1438</v>
      </c>
      <c r="B632" s="75" t="s">
        <v>1439</v>
      </c>
      <c r="C632" s="76">
        <v>159492</v>
      </c>
      <c r="D632" s="77">
        <f t="shared" si="9"/>
        <v>49787</v>
      </c>
      <c r="E632" s="78">
        <v>0</v>
      </c>
    </row>
    <row r="633" spans="1:5" ht="29.25" customHeight="1" x14ac:dyDescent="0.25">
      <c r="A633" s="79" t="s">
        <v>1440</v>
      </c>
      <c r="B633" s="75" t="s">
        <v>1441</v>
      </c>
      <c r="C633" s="76">
        <v>450110</v>
      </c>
      <c r="D633" s="77">
        <f t="shared" si="9"/>
        <v>125300</v>
      </c>
      <c r="E633" s="78">
        <v>0</v>
      </c>
    </row>
    <row r="634" spans="1:5" ht="29.25" customHeight="1" x14ac:dyDescent="0.25">
      <c r="A634" s="79" t="s">
        <v>1442</v>
      </c>
      <c r="B634" s="75" t="s">
        <v>1443</v>
      </c>
      <c r="C634" s="76">
        <v>150670</v>
      </c>
      <c r="D634" s="77">
        <f t="shared" si="9"/>
        <v>41967</v>
      </c>
      <c r="E634" s="78">
        <v>0</v>
      </c>
    </row>
    <row r="635" spans="1:5" ht="29.25" customHeight="1" x14ac:dyDescent="0.25">
      <c r="A635" s="79" t="s">
        <v>1444</v>
      </c>
      <c r="B635" s="75" t="s">
        <v>1445</v>
      </c>
      <c r="C635" s="76">
        <v>308078</v>
      </c>
      <c r="D635" s="77">
        <f t="shared" si="9"/>
        <v>80400</v>
      </c>
      <c r="E635" s="78">
        <v>0</v>
      </c>
    </row>
    <row r="636" spans="1:5" ht="29.25" customHeight="1" x14ac:dyDescent="0.25">
      <c r="A636" s="79" t="s">
        <v>1446</v>
      </c>
      <c r="B636" s="75" t="s">
        <v>1447</v>
      </c>
      <c r="C636" s="76">
        <v>885671</v>
      </c>
      <c r="D636" s="77">
        <f t="shared" si="9"/>
        <v>231952</v>
      </c>
      <c r="E636" s="78">
        <v>0</v>
      </c>
    </row>
    <row r="637" spans="1:5" ht="29.25" customHeight="1" x14ac:dyDescent="0.25">
      <c r="A637" s="79" t="s">
        <v>1448</v>
      </c>
      <c r="B637" s="75" t="s">
        <v>1449</v>
      </c>
      <c r="C637" s="76">
        <v>430372</v>
      </c>
      <c r="D637" s="77">
        <f t="shared" si="9"/>
        <v>84115</v>
      </c>
      <c r="E637" s="78">
        <v>0</v>
      </c>
    </row>
    <row r="638" spans="1:5" ht="29.25" customHeight="1" x14ac:dyDescent="0.25">
      <c r="A638" s="79" t="s">
        <v>1450</v>
      </c>
      <c r="B638" s="75" t="s">
        <v>1451</v>
      </c>
      <c r="C638" s="76">
        <v>562589</v>
      </c>
      <c r="D638" s="77">
        <f t="shared" si="9"/>
        <v>188277</v>
      </c>
      <c r="E638" s="78">
        <v>0</v>
      </c>
    </row>
    <row r="639" spans="1:5" ht="29.25" customHeight="1" x14ac:dyDescent="0.25">
      <c r="A639" s="79" t="s">
        <v>1452</v>
      </c>
      <c r="B639" s="75" t="s">
        <v>1453</v>
      </c>
      <c r="C639" s="76">
        <v>423518</v>
      </c>
      <c r="D639" s="77">
        <f t="shared" si="9"/>
        <v>135693</v>
      </c>
      <c r="E639" s="78">
        <v>0</v>
      </c>
    </row>
    <row r="640" spans="1:5" ht="29.25" customHeight="1" x14ac:dyDescent="0.25">
      <c r="A640" s="79" t="s">
        <v>1454</v>
      </c>
      <c r="B640" s="75" t="s">
        <v>1455</v>
      </c>
      <c r="C640" s="76">
        <v>963159</v>
      </c>
      <c r="D640" s="77">
        <f t="shared" si="9"/>
        <v>255656</v>
      </c>
      <c r="E640" s="78">
        <v>0</v>
      </c>
    </row>
    <row r="641" spans="1:5" ht="29.25" customHeight="1" x14ac:dyDescent="0.25">
      <c r="A641" s="79" t="s">
        <v>1456</v>
      </c>
      <c r="B641" s="75" t="s">
        <v>1457</v>
      </c>
      <c r="C641" s="76">
        <v>242839</v>
      </c>
      <c r="D641" s="77">
        <f t="shared" si="9"/>
        <v>70511</v>
      </c>
      <c r="E641" s="78">
        <v>0</v>
      </c>
    </row>
    <row r="642" spans="1:5" ht="29.25" customHeight="1" x14ac:dyDescent="0.25">
      <c r="A642" s="79" t="s">
        <v>1458</v>
      </c>
      <c r="B642" s="75" t="s">
        <v>1459</v>
      </c>
      <c r="C642" s="76">
        <v>235836</v>
      </c>
      <c r="D642" s="77">
        <f t="shared" ref="D642:D705" si="10">VLOOKUP(A642,T_IIaloc1314,3,0)</f>
        <v>50677</v>
      </c>
      <c r="E642" s="78">
        <v>0</v>
      </c>
    </row>
    <row r="643" spans="1:5" ht="29.25" customHeight="1" x14ac:dyDescent="0.25">
      <c r="A643" s="79" t="s">
        <v>1460</v>
      </c>
      <c r="B643" s="75" t="s">
        <v>1461</v>
      </c>
      <c r="C643" s="76">
        <v>374069</v>
      </c>
      <c r="D643" s="77">
        <f t="shared" si="10"/>
        <v>87156</v>
      </c>
      <c r="E643" s="78">
        <v>0</v>
      </c>
    </row>
    <row r="644" spans="1:5" ht="29.25" customHeight="1" x14ac:dyDescent="0.25">
      <c r="A644" s="79" t="s">
        <v>1462</v>
      </c>
      <c r="B644" s="75" t="s">
        <v>1463</v>
      </c>
      <c r="C644" s="76">
        <v>91642</v>
      </c>
      <c r="D644" s="77">
        <f t="shared" si="10"/>
        <v>24783</v>
      </c>
      <c r="E644" s="78">
        <v>0</v>
      </c>
    </row>
    <row r="645" spans="1:5" ht="29.25" customHeight="1" x14ac:dyDescent="0.25">
      <c r="A645" s="79" t="s">
        <v>1464</v>
      </c>
      <c r="B645" s="75" t="s">
        <v>1465</v>
      </c>
      <c r="C645" s="76">
        <v>119064</v>
      </c>
      <c r="D645" s="77">
        <f t="shared" si="10"/>
        <v>31465</v>
      </c>
      <c r="E645" s="78">
        <v>0</v>
      </c>
    </row>
    <row r="646" spans="1:5" ht="29.25" customHeight="1" x14ac:dyDescent="0.25">
      <c r="A646" s="79" t="s">
        <v>1466</v>
      </c>
      <c r="B646" s="75" t="s">
        <v>1467</v>
      </c>
      <c r="C646" s="76">
        <v>94794</v>
      </c>
      <c r="D646" s="77">
        <f t="shared" si="10"/>
        <v>21428</v>
      </c>
      <c r="E646" s="78">
        <v>0</v>
      </c>
    </row>
    <row r="647" spans="1:5" ht="29.25" customHeight="1" x14ac:dyDescent="0.25">
      <c r="A647" s="79" t="s">
        <v>1468</v>
      </c>
      <c r="B647" s="75" t="s">
        <v>1469</v>
      </c>
      <c r="C647" s="76">
        <v>58054</v>
      </c>
      <c r="D647" s="77">
        <f t="shared" si="10"/>
        <v>16969</v>
      </c>
      <c r="E647" s="78">
        <v>0</v>
      </c>
    </row>
    <row r="648" spans="1:5" ht="29.25" customHeight="1" x14ac:dyDescent="0.25">
      <c r="A648" s="79" t="s">
        <v>1470</v>
      </c>
      <c r="B648" s="75" t="s">
        <v>1471</v>
      </c>
      <c r="C648" s="76">
        <v>92875</v>
      </c>
      <c r="D648" s="77">
        <f t="shared" si="10"/>
        <v>15963</v>
      </c>
      <c r="E648" s="78">
        <v>0</v>
      </c>
    </row>
    <row r="649" spans="1:5" ht="29.25" customHeight="1" x14ac:dyDescent="0.25">
      <c r="A649" s="79" t="s">
        <v>1472</v>
      </c>
      <c r="B649" s="75" t="s">
        <v>1473</v>
      </c>
      <c r="C649" s="76">
        <v>124682</v>
      </c>
      <c r="D649" s="77">
        <f t="shared" si="10"/>
        <v>17264</v>
      </c>
      <c r="E649" s="78">
        <v>0</v>
      </c>
    </row>
    <row r="650" spans="1:5" ht="29.25" customHeight="1" x14ac:dyDescent="0.25">
      <c r="A650" s="79" t="s">
        <v>1474</v>
      </c>
      <c r="B650" s="75" t="s">
        <v>1475</v>
      </c>
      <c r="C650" s="76">
        <v>411854</v>
      </c>
      <c r="D650" s="77">
        <f t="shared" si="10"/>
        <v>89773</v>
      </c>
      <c r="E650" s="78">
        <v>0</v>
      </c>
    </row>
    <row r="651" spans="1:5" ht="29.25" customHeight="1" x14ac:dyDescent="0.25">
      <c r="A651" s="79" t="s">
        <v>1476</v>
      </c>
      <c r="B651" s="75" t="s">
        <v>1477</v>
      </c>
      <c r="C651" s="76">
        <v>188012</v>
      </c>
      <c r="D651" s="77">
        <f t="shared" si="10"/>
        <v>73670</v>
      </c>
      <c r="E651" s="78">
        <v>0</v>
      </c>
    </row>
    <row r="652" spans="1:5" ht="29.25" customHeight="1" x14ac:dyDescent="0.25">
      <c r="A652" s="79" t="s">
        <v>1478</v>
      </c>
      <c r="B652" s="75" t="s">
        <v>1479</v>
      </c>
      <c r="C652" s="76">
        <v>174402</v>
      </c>
      <c r="D652" s="77">
        <f t="shared" si="10"/>
        <v>47728</v>
      </c>
      <c r="E652" s="78">
        <v>0</v>
      </c>
    </row>
    <row r="653" spans="1:5" ht="29.25" customHeight="1" x14ac:dyDescent="0.25">
      <c r="A653" s="79" t="s">
        <v>1480</v>
      </c>
      <c r="B653" s="75" t="s">
        <v>1481</v>
      </c>
      <c r="C653" s="76">
        <v>141453</v>
      </c>
      <c r="D653" s="77">
        <f t="shared" si="10"/>
        <v>46286</v>
      </c>
      <c r="E653" s="78">
        <v>0</v>
      </c>
    </row>
    <row r="654" spans="1:5" ht="29.25" customHeight="1" x14ac:dyDescent="0.25">
      <c r="A654" s="79" t="s">
        <v>1482</v>
      </c>
      <c r="B654" s="75" t="s">
        <v>1483</v>
      </c>
      <c r="C654" s="76">
        <v>133772</v>
      </c>
      <c r="D654" s="77">
        <f t="shared" si="10"/>
        <v>39516</v>
      </c>
      <c r="E654" s="78">
        <v>0</v>
      </c>
    </row>
    <row r="655" spans="1:5" ht="29.25" customHeight="1" x14ac:dyDescent="0.25">
      <c r="A655" s="79" t="s">
        <v>1484</v>
      </c>
      <c r="B655" s="75" t="s">
        <v>1485</v>
      </c>
      <c r="C655" s="76">
        <v>99681</v>
      </c>
      <c r="D655" s="77">
        <f t="shared" si="10"/>
        <v>22345</v>
      </c>
      <c r="E655" s="78">
        <v>0</v>
      </c>
    </row>
    <row r="656" spans="1:5" ht="29.25" customHeight="1" x14ac:dyDescent="0.25">
      <c r="A656" s="79" t="s">
        <v>1486</v>
      </c>
      <c r="B656" s="75" t="s">
        <v>1487</v>
      </c>
      <c r="C656" s="76">
        <v>123418</v>
      </c>
      <c r="D656" s="77">
        <f t="shared" si="10"/>
        <v>112482</v>
      </c>
      <c r="E656" s="78">
        <v>0</v>
      </c>
    </row>
    <row r="657" spans="1:5" ht="29.25" customHeight="1" x14ac:dyDescent="0.25">
      <c r="A657" s="79" t="s">
        <v>1488</v>
      </c>
      <c r="B657" s="75" t="s">
        <v>1489</v>
      </c>
      <c r="C657" s="76">
        <v>167197</v>
      </c>
      <c r="D657" s="77">
        <f t="shared" si="10"/>
        <v>136865</v>
      </c>
      <c r="E657" s="78">
        <v>0</v>
      </c>
    </row>
    <row r="658" spans="1:5" ht="29.25" customHeight="1" x14ac:dyDescent="0.25">
      <c r="A658" s="79" t="s">
        <v>1490</v>
      </c>
      <c r="B658" s="75" t="s">
        <v>1491</v>
      </c>
      <c r="C658" s="76">
        <v>29479</v>
      </c>
      <c r="D658" s="77">
        <f t="shared" si="10"/>
        <v>29852</v>
      </c>
      <c r="E658" s="78">
        <v>0</v>
      </c>
    </row>
    <row r="659" spans="1:5" ht="29.25" customHeight="1" x14ac:dyDescent="0.25">
      <c r="A659" s="79" t="s">
        <v>1492</v>
      </c>
      <c r="B659" s="75" t="s">
        <v>1493</v>
      </c>
      <c r="C659" s="76">
        <v>30935</v>
      </c>
      <c r="D659" s="77">
        <f t="shared" si="10"/>
        <v>6391</v>
      </c>
      <c r="E659" s="78">
        <v>0</v>
      </c>
    </row>
    <row r="660" spans="1:5" ht="29.25" customHeight="1" x14ac:dyDescent="0.25">
      <c r="A660" s="79" t="s">
        <v>1494</v>
      </c>
      <c r="B660" s="75" t="s">
        <v>1495</v>
      </c>
      <c r="C660" s="76">
        <v>102403</v>
      </c>
      <c r="D660" s="77">
        <f t="shared" si="10"/>
        <v>29870</v>
      </c>
      <c r="E660" s="78">
        <v>0</v>
      </c>
    </row>
    <row r="661" spans="1:5" ht="29.25" customHeight="1" x14ac:dyDescent="0.25">
      <c r="A661" s="79" t="s">
        <v>1496</v>
      </c>
      <c r="B661" s="75" t="s">
        <v>1497</v>
      </c>
      <c r="C661" s="76">
        <v>257058</v>
      </c>
      <c r="D661" s="77">
        <f t="shared" si="10"/>
        <v>65294</v>
      </c>
      <c r="E661" s="78">
        <v>0</v>
      </c>
    </row>
    <row r="662" spans="1:5" ht="29.25" customHeight="1" x14ac:dyDescent="0.25">
      <c r="A662" s="79" t="s">
        <v>1498</v>
      </c>
      <c r="B662" s="75" t="s">
        <v>1499</v>
      </c>
      <c r="C662" s="76">
        <v>168819</v>
      </c>
      <c r="D662" s="77">
        <f t="shared" si="10"/>
        <v>49375</v>
      </c>
      <c r="E662" s="78">
        <v>0</v>
      </c>
    </row>
    <row r="663" spans="1:5" ht="29.25" customHeight="1" x14ac:dyDescent="0.25">
      <c r="A663" s="79" t="s">
        <v>1500</v>
      </c>
      <c r="B663" s="75" t="s">
        <v>1501</v>
      </c>
      <c r="C663" s="76">
        <v>88127</v>
      </c>
      <c r="D663" s="77">
        <f t="shared" si="10"/>
        <v>36416</v>
      </c>
      <c r="E663" s="78">
        <v>0</v>
      </c>
    </row>
    <row r="664" spans="1:5" ht="29.25" customHeight="1" x14ac:dyDescent="0.25">
      <c r="A664" s="79" t="s">
        <v>1502</v>
      </c>
      <c r="B664" s="75" t="s">
        <v>1503</v>
      </c>
      <c r="C664" s="76">
        <v>241305</v>
      </c>
      <c r="D664" s="77">
        <f t="shared" si="10"/>
        <v>110188</v>
      </c>
      <c r="E664" s="78">
        <v>0</v>
      </c>
    </row>
    <row r="665" spans="1:5" ht="29.25" customHeight="1" x14ac:dyDescent="0.25">
      <c r="A665" s="79" t="s">
        <v>1504</v>
      </c>
      <c r="B665" s="75" t="s">
        <v>1505</v>
      </c>
      <c r="C665" s="76">
        <v>196012</v>
      </c>
      <c r="D665" s="77">
        <f t="shared" si="10"/>
        <v>70540</v>
      </c>
      <c r="E665" s="78">
        <v>0</v>
      </c>
    </row>
    <row r="666" spans="1:5" ht="29.25" customHeight="1" x14ac:dyDescent="0.25">
      <c r="A666" s="79" t="s">
        <v>1506</v>
      </c>
      <c r="B666" s="75" t="s">
        <v>1507</v>
      </c>
      <c r="C666" s="76">
        <v>774324</v>
      </c>
      <c r="D666" s="77">
        <f t="shared" si="10"/>
        <v>101729</v>
      </c>
      <c r="E666" s="78">
        <v>0</v>
      </c>
    </row>
    <row r="667" spans="1:5" ht="29.25" customHeight="1" x14ac:dyDescent="0.25">
      <c r="A667" s="79" t="s">
        <v>1508</v>
      </c>
      <c r="B667" s="75" t="s">
        <v>1509</v>
      </c>
      <c r="C667" s="76">
        <v>16327</v>
      </c>
      <c r="D667" s="77">
        <f t="shared" si="10"/>
        <v>5436</v>
      </c>
      <c r="E667" s="78">
        <v>0</v>
      </c>
    </row>
    <row r="668" spans="1:5" ht="29.25" customHeight="1" x14ac:dyDescent="0.25">
      <c r="A668" s="79" t="s">
        <v>1510</v>
      </c>
      <c r="B668" s="75" t="s">
        <v>1511</v>
      </c>
      <c r="C668" s="76">
        <v>25972</v>
      </c>
      <c r="D668" s="77">
        <f t="shared" si="10"/>
        <v>15357</v>
      </c>
      <c r="E668" s="78">
        <v>0</v>
      </c>
    </row>
    <row r="669" spans="1:5" ht="29.25" customHeight="1" x14ac:dyDescent="0.25">
      <c r="A669" s="79" t="s">
        <v>1512</v>
      </c>
      <c r="B669" s="75" t="s">
        <v>1513</v>
      </c>
      <c r="C669" s="76">
        <v>316829</v>
      </c>
      <c r="D669" s="77">
        <f t="shared" si="10"/>
        <v>85054</v>
      </c>
      <c r="E669" s="78">
        <v>0</v>
      </c>
    </row>
    <row r="670" spans="1:5" ht="29.25" customHeight="1" x14ac:dyDescent="0.25">
      <c r="A670" s="79" t="s">
        <v>1514</v>
      </c>
      <c r="B670" s="75" t="s">
        <v>1515</v>
      </c>
      <c r="C670" s="76">
        <v>167398</v>
      </c>
      <c r="D670" s="77">
        <f t="shared" si="10"/>
        <v>84560</v>
      </c>
      <c r="E670" s="78">
        <v>0</v>
      </c>
    </row>
    <row r="671" spans="1:5" ht="29.25" customHeight="1" x14ac:dyDescent="0.25">
      <c r="A671" s="79" t="s">
        <v>1516</v>
      </c>
      <c r="B671" s="75" t="s">
        <v>1517</v>
      </c>
      <c r="C671" s="76">
        <v>98885</v>
      </c>
      <c r="D671" s="77">
        <f t="shared" si="10"/>
        <v>42219</v>
      </c>
      <c r="E671" s="78">
        <v>0</v>
      </c>
    </row>
    <row r="672" spans="1:5" ht="29.25" customHeight="1" x14ac:dyDescent="0.25">
      <c r="A672" s="79" t="s">
        <v>1518</v>
      </c>
      <c r="B672" s="75" t="s">
        <v>1519</v>
      </c>
      <c r="C672" s="76">
        <v>99866</v>
      </c>
      <c r="D672" s="77">
        <f t="shared" si="10"/>
        <v>35276</v>
      </c>
      <c r="E672" s="78">
        <v>0</v>
      </c>
    </row>
    <row r="673" spans="1:5" ht="29.25" customHeight="1" x14ac:dyDescent="0.25">
      <c r="A673" s="79" t="s">
        <v>1520</v>
      </c>
      <c r="B673" s="75" t="s">
        <v>1521</v>
      </c>
      <c r="C673" s="76">
        <v>1423805</v>
      </c>
      <c r="D673" s="77">
        <f t="shared" si="10"/>
        <v>460730</v>
      </c>
      <c r="E673" s="78">
        <v>0</v>
      </c>
    </row>
    <row r="674" spans="1:5" ht="29.25" customHeight="1" x14ac:dyDescent="0.25">
      <c r="A674" s="79" t="s">
        <v>1522</v>
      </c>
      <c r="B674" s="75" t="s">
        <v>1523</v>
      </c>
      <c r="C674" s="76">
        <v>120626</v>
      </c>
      <c r="D674" s="77">
        <f t="shared" si="10"/>
        <v>10084</v>
      </c>
      <c r="E674" s="78">
        <v>0</v>
      </c>
    </row>
    <row r="675" spans="1:5" ht="29.25" customHeight="1" x14ac:dyDescent="0.25">
      <c r="A675" s="79" t="s">
        <v>1524</v>
      </c>
      <c r="B675" s="75" t="s">
        <v>1525</v>
      </c>
      <c r="C675" s="76">
        <v>191075</v>
      </c>
      <c r="D675" s="77">
        <f t="shared" si="10"/>
        <v>5785</v>
      </c>
      <c r="E675" s="78">
        <v>0</v>
      </c>
    </row>
    <row r="676" spans="1:5" ht="29.25" customHeight="1" x14ac:dyDescent="0.25">
      <c r="A676" s="79" t="s">
        <v>1526</v>
      </c>
      <c r="B676" s="75" t="s">
        <v>1527</v>
      </c>
      <c r="C676" s="76">
        <v>237692</v>
      </c>
      <c r="D676" s="77">
        <f t="shared" si="10"/>
        <v>213847</v>
      </c>
      <c r="E676" s="78">
        <v>0</v>
      </c>
    </row>
    <row r="677" spans="1:5" ht="29.25" customHeight="1" x14ac:dyDescent="0.25">
      <c r="A677" s="79" t="s">
        <v>1528</v>
      </c>
      <c r="B677" s="75" t="s">
        <v>1529</v>
      </c>
      <c r="C677" s="76">
        <v>77072</v>
      </c>
      <c r="D677" s="77">
        <f t="shared" si="10"/>
        <v>43012</v>
      </c>
      <c r="E677" s="78">
        <v>0</v>
      </c>
    </row>
    <row r="678" spans="1:5" ht="29.25" customHeight="1" x14ac:dyDescent="0.25">
      <c r="A678" s="79" t="s">
        <v>1530</v>
      </c>
      <c r="B678" s="75" t="s">
        <v>1531</v>
      </c>
      <c r="C678" s="76">
        <v>960632</v>
      </c>
      <c r="D678" s="77">
        <f t="shared" si="10"/>
        <v>328754</v>
      </c>
      <c r="E678" s="78">
        <v>0</v>
      </c>
    </row>
    <row r="679" spans="1:5" ht="29.25" customHeight="1" x14ac:dyDescent="0.25">
      <c r="A679" s="79" t="s">
        <v>296</v>
      </c>
      <c r="B679" s="75" t="s">
        <v>297</v>
      </c>
      <c r="C679" s="76">
        <v>90517</v>
      </c>
      <c r="D679" s="77" t="e">
        <f t="shared" si="10"/>
        <v>#N/A</v>
      </c>
      <c r="E679" s="78">
        <v>0</v>
      </c>
    </row>
    <row r="680" spans="1:5" ht="29.25" customHeight="1" x14ac:dyDescent="0.25">
      <c r="A680" s="79" t="s">
        <v>1532</v>
      </c>
      <c r="B680" s="75" t="s">
        <v>1533</v>
      </c>
      <c r="C680" s="76">
        <v>263427</v>
      </c>
      <c r="D680" s="77">
        <f t="shared" si="10"/>
        <v>60535</v>
      </c>
      <c r="E680" s="78">
        <v>0</v>
      </c>
    </row>
    <row r="681" spans="1:5" ht="29.25" customHeight="1" x14ac:dyDescent="0.25">
      <c r="A681" s="79" t="s">
        <v>1534</v>
      </c>
      <c r="B681" s="75" t="s">
        <v>1535</v>
      </c>
      <c r="C681" s="76">
        <v>247014</v>
      </c>
      <c r="D681" s="77">
        <f t="shared" si="10"/>
        <v>97569</v>
      </c>
      <c r="E681" s="78">
        <v>0</v>
      </c>
    </row>
    <row r="682" spans="1:5" ht="29.25" customHeight="1" x14ac:dyDescent="0.25">
      <c r="A682" s="79" t="s">
        <v>1536</v>
      </c>
      <c r="B682" s="75" t="s">
        <v>1537</v>
      </c>
      <c r="C682" s="76">
        <v>75262</v>
      </c>
      <c r="D682" s="77">
        <f t="shared" si="10"/>
        <v>51384</v>
      </c>
      <c r="E682" s="78">
        <v>0</v>
      </c>
    </row>
    <row r="683" spans="1:5" ht="29.25" customHeight="1" x14ac:dyDescent="0.25">
      <c r="A683" s="79" t="s">
        <v>1538</v>
      </c>
      <c r="B683" s="75" t="s">
        <v>1539</v>
      </c>
      <c r="C683" s="76">
        <v>331564</v>
      </c>
      <c r="D683" s="77">
        <f t="shared" si="10"/>
        <v>106998</v>
      </c>
      <c r="E683" s="78">
        <v>0</v>
      </c>
    </row>
    <row r="684" spans="1:5" ht="29.25" customHeight="1" x14ac:dyDescent="0.25">
      <c r="A684" s="79" t="s">
        <v>1540</v>
      </c>
      <c r="B684" s="75" t="s">
        <v>1541</v>
      </c>
      <c r="C684" s="76">
        <v>11027305</v>
      </c>
      <c r="D684" s="77">
        <f t="shared" si="10"/>
        <v>1094382</v>
      </c>
      <c r="E684" s="78">
        <v>0</v>
      </c>
    </row>
    <row r="685" spans="1:5" ht="29.25" customHeight="1" x14ac:dyDescent="0.25">
      <c r="A685" s="79" t="s">
        <v>1542</v>
      </c>
      <c r="B685" s="75" t="s">
        <v>1543</v>
      </c>
      <c r="C685" s="76">
        <v>244959</v>
      </c>
      <c r="D685" s="77">
        <f t="shared" si="10"/>
        <v>83183</v>
      </c>
      <c r="E685" s="78">
        <v>0</v>
      </c>
    </row>
    <row r="686" spans="1:5" ht="29.25" customHeight="1" x14ac:dyDescent="0.25">
      <c r="A686" s="79" t="s">
        <v>1544</v>
      </c>
      <c r="B686" s="75" t="s">
        <v>1545</v>
      </c>
      <c r="C686" s="76">
        <v>304219</v>
      </c>
      <c r="D686" s="77">
        <f t="shared" si="10"/>
        <v>87851</v>
      </c>
      <c r="E686" s="78">
        <v>0</v>
      </c>
    </row>
    <row r="687" spans="1:5" ht="29.25" customHeight="1" x14ac:dyDescent="0.25">
      <c r="A687" s="79" t="s">
        <v>1546</v>
      </c>
      <c r="B687" s="75" t="s">
        <v>1547</v>
      </c>
      <c r="C687" s="76">
        <v>91520</v>
      </c>
      <c r="D687" s="77">
        <f t="shared" si="10"/>
        <v>32771</v>
      </c>
      <c r="E687" s="78">
        <v>0</v>
      </c>
    </row>
    <row r="688" spans="1:5" ht="29.25" customHeight="1" x14ac:dyDescent="0.25">
      <c r="A688" s="79" t="s">
        <v>1548</v>
      </c>
      <c r="B688" s="75" t="s">
        <v>1549</v>
      </c>
      <c r="C688" s="76">
        <v>81898</v>
      </c>
      <c r="D688" s="77">
        <f t="shared" si="10"/>
        <v>17340</v>
      </c>
      <c r="E688" s="78">
        <v>0</v>
      </c>
    </row>
    <row r="689" spans="1:5" ht="29.25" customHeight="1" x14ac:dyDescent="0.25">
      <c r="A689" s="79" t="s">
        <v>1550</v>
      </c>
      <c r="B689" s="75" t="s">
        <v>1551</v>
      </c>
      <c r="C689" s="76">
        <v>505046</v>
      </c>
      <c r="D689" s="77">
        <f t="shared" si="10"/>
        <v>125012</v>
      </c>
      <c r="E689" s="78">
        <v>0</v>
      </c>
    </row>
    <row r="690" spans="1:5" ht="29.25" customHeight="1" x14ac:dyDescent="0.25">
      <c r="A690" s="79" t="s">
        <v>1552</v>
      </c>
      <c r="B690" s="75" t="s">
        <v>1553</v>
      </c>
      <c r="C690" s="76">
        <v>82492</v>
      </c>
      <c r="D690" s="77">
        <f t="shared" si="10"/>
        <v>19696</v>
      </c>
      <c r="E690" s="78">
        <v>0</v>
      </c>
    </row>
    <row r="691" spans="1:5" ht="29.25" customHeight="1" x14ac:dyDescent="0.25">
      <c r="A691" s="79" t="s">
        <v>1554</v>
      </c>
      <c r="B691" s="75" t="s">
        <v>1555</v>
      </c>
      <c r="C691" s="76">
        <v>139500</v>
      </c>
      <c r="D691" s="77">
        <f t="shared" si="10"/>
        <v>36086</v>
      </c>
      <c r="E691" s="78">
        <v>0</v>
      </c>
    </row>
    <row r="692" spans="1:5" ht="29.25" customHeight="1" x14ac:dyDescent="0.25">
      <c r="A692" s="79" t="s">
        <v>1556</v>
      </c>
      <c r="B692" s="75" t="s">
        <v>1557</v>
      </c>
      <c r="C692" s="76">
        <v>160298</v>
      </c>
      <c r="D692" s="77">
        <f t="shared" si="10"/>
        <v>39803</v>
      </c>
      <c r="E692" s="78">
        <v>0</v>
      </c>
    </row>
    <row r="693" spans="1:5" ht="29.25" customHeight="1" x14ac:dyDescent="0.25">
      <c r="A693" s="79" t="s">
        <v>1558</v>
      </c>
      <c r="B693" s="75" t="s">
        <v>1559</v>
      </c>
      <c r="C693" s="76">
        <v>141935</v>
      </c>
      <c r="D693" s="77">
        <f t="shared" si="10"/>
        <v>39085</v>
      </c>
      <c r="E693" s="78">
        <v>0</v>
      </c>
    </row>
    <row r="694" spans="1:5" ht="29.25" customHeight="1" x14ac:dyDescent="0.25">
      <c r="A694" s="79" t="s">
        <v>1560</v>
      </c>
      <c r="B694" s="75" t="s">
        <v>1561</v>
      </c>
      <c r="C694" s="76">
        <v>720145</v>
      </c>
      <c r="D694" s="77">
        <f t="shared" si="10"/>
        <v>167455</v>
      </c>
      <c r="E694" s="78">
        <v>0</v>
      </c>
    </row>
    <row r="695" spans="1:5" ht="29.25" customHeight="1" x14ac:dyDescent="0.25">
      <c r="A695" s="79" t="s">
        <v>1562</v>
      </c>
      <c r="B695" s="75" t="s">
        <v>1563</v>
      </c>
      <c r="C695" s="76">
        <v>160704</v>
      </c>
      <c r="D695" s="77">
        <f t="shared" si="10"/>
        <v>31658</v>
      </c>
      <c r="E695" s="78">
        <v>0</v>
      </c>
    </row>
    <row r="696" spans="1:5" ht="29.25" customHeight="1" x14ac:dyDescent="0.25">
      <c r="A696" s="79" t="s">
        <v>1564</v>
      </c>
      <c r="B696" s="75" t="s">
        <v>1565</v>
      </c>
      <c r="C696" s="76">
        <v>273177</v>
      </c>
      <c r="D696" s="77">
        <f t="shared" si="10"/>
        <v>70665</v>
      </c>
      <c r="E696" s="78">
        <v>0</v>
      </c>
    </row>
    <row r="697" spans="1:5" ht="29.25" customHeight="1" x14ac:dyDescent="0.25">
      <c r="A697" s="79" t="s">
        <v>1566</v>
      </c>
      <c r="B697" s="75" t="s">
        <v>1567</v>
      </c>
      <c r="C697" s="76">
        <v>468340</v>
      </c>
      <c r="D697" s="77">
        <f t="shared" si="10"/>
        <v>124252</v>
      </c>
      <c r="E697" s="78">
        <v>0</v>
      </c>
    </row>
    <row r="698" spans="1:5" ht="29.25" customHeight="1" x14ac:dyDescent="0.25">
      <c r="A698" s="79" t="s">
        <v>1568</v>
      </c>
      <c r="B698" s="75" t="s">
        <v>1569</v>
      </c>
      <c r="C698" s="76">
        <v>194169</v>
      </c>
      <c r="D698" s="77">
        <f t="shared" si="10"/>
        <v>61183</v>
      </c>
      <c r="E698" s="78">
        <v>0</v>
      </c>
    </row>
    <row r="699" spans="1:5" ht="29.25" customHeight="1" x14ac:dyDescent="0.25">
      <c r="A699" s="79" t="s">
        <v>1570</v>
      </c>
      <c r="B699" s="75" t="s">
        <v>1571</v>
      </c>
      <c r="C699" s="76">
        <v>104890</v>
      </c>
      <c r="D699" s="77">
        <f t="shared" si="10"/>
        <v>30185</v>
      </c>
      <c r="E699" s="78">
        <v>0</v>
      </c>
    </row>
    <row r="700" spans="1:5" ht="29.25" customHeight="1" x14ac:dyDescent="0.25">
      <c r="A700" s="79" t="s">
        <v>1572</v>
      </c>
      <c r="B700" s="75" t="s">
        <v>1573</v>
      </c>
      <c r="C700" s="76">
        <v>302694</v>
      </c>
      <c r="D700" s="77">
        <f t="shared" si="10"/>
        <v>99789</v>
      </c>
      <c r="E700" s="78">
        <v>0</v>
      </c>
    </row>
    <row r="701" spans="1:5" ht="29.25" customHeight="1" x14ac:dyDescent="0.25">
      <c r="A701" s="79" t="s">
        <v>1574</v>
      </c>
      <c r="B701" s="75" t="s">
        <v>1575</v>
      </c>
      <c r="C701" s="76">
        <v>149346</v>
      </c>
      <c r="D701" s="77">
        <f t="shared" si="10"/>
        <v>52222</v>
      </c>
      <c r="E701" s="78">
        <v>0</v>
      </c>
    </row>
    <row r="702" spans="1:5" ht="29.25" customHeight="1" x14ac:dyDescent="0.25">
      <c r="A702" s="79" t="s">
        <v>1576</v>
      </c>
      <c r="B702" s="75" t="s">
        <v>1577</v>
      </c>
      <c r="C702" s="76">
        <v>250070</v>
      </c>
      <c r="D702" s="77">
        <f t="shared" si="10"/>
        <v>76583</v>
      </c>
      <c r="E702" s="78">
        <v>0</v>
      </c>
    </row>
    <row r="703" spans="1:5" ht="29.25" customHeight="1" x14ac:dyDescent="0.25">
      <c r="A703" s="79" t="s">
        <v>1578</v>
      </c>
      <c r="B703" s="75" t="s">
        <v>1579</v>
      </c>
      <c r="C703" s="76">
        <v>297799</v>
      </c>
      <c r="D703" s="77">
        <f t="shared" si="10"/>
        <v>233987</v>
      </c>
      <c r="E703" s="78">
        <v>0</v>
      </c>
    </row>
    <row r="704" spans="1:5" ht="29.25" customHeight="1" x14ac:dyDescent="0.25">
      <c r="A704" s="79" t="s">
        <v>1580</v>
      </c>
      <c r="B704" s="75" t="s">
        <v>1581</v>
      </c>
      <c r="C704" s="76">
        <v>182107</v>
      </c>
      <c r="D704" s="77">
        <f t="shared" si="10"/>
        <v>62711</v>
      </c>
      <c r="E704" s="78">
        <v>0</v>
      </c>
    </row>
    <row r="705" spans="1:5" ht="29.25" customHeight="1" x14ac:dyDescent="0.25">
      <c r="A705" s="79" t="s">
        <v>1582</v>
      </c>
      <c r="B705" s="75" t="s">
        <v>1583</v>
      </c>
      <c r="C705" s="76">
        <v>33888</v>
      </c>
      <c r="D705" s="77">
        <f t="shared" si="10"/>
        <v>13057</v>
      </c>
      <c r="E705" s="78">
        <v>0</v>
      </c>
    </row>
    <row r="706" spans="1:5" ht="29.25" customHeight="1" x14ac:dyDescent="0.25">
      <c r="A706" s="79" t="s">
        <v>1584</v>
      </c>
      <c r="B706" s="75" t="s">
        <v>1585</v>
      </c>
      <c r="C706" s="76">
        <v>109137</v>
      </c>
      <c r="D706" s="77">
        <f t="shared" ref="D706:D769" si="11">VLOOKUP(A706,T_IIaloc1314,3,0)</f>
        <v>40703</v>
      </c>
      <c r="E706" s="78">
        <v>0</v>
      </c>
    </row>
    <row r="707" spans="1:5" ht="29.25" customHeight="1" x14ac:dyDescent="0.25">
      <c r="A707" s="79" t="s">
        <v>1586</v>
      </c>
      <c r="B707" s="75" t="s">
        <v>1587</v>
      </c>
      <c r="C707" s="76">
        <v>207712</v>
      </c>
      <c r="D707" s="77">
        <f t="shared" si="11"/>
        <v>50416</v>
      </c>
      <c r="E707" s="78">
        <v>0</v>
      </c>
    </row>
    <row r="708" spans="1:5" ht="29.25" customHeight="1" x14ac:dyDescent="0.25">
      <c r="A708" s="79" t="s">
        <v>1588</v>
      </c>
      <c r="B708" s="75" t="s">
        <v>1589</v>
      </c>
      <c r="C708" s="76">
        <v>365622</v>
      </c>
      <c r="D708" s="77">
        <f t="shared" si="11"/>
        <v>124282</v>
      </c>
      <c r="E708" s="78">
        <v>0</v>
      </c>
    </row>
    <row r="709" spans="1:5" ht="29.25" customHeight="1" x14ac:dyDescent="0.25">
      <c r="A709" s="79" t="s">
        <v>1590</v>
      </c>
      <c r="B709" s="75" t="s">
        <v>1591</v>
      </c>
      <c r="C709" s="76">
        <v>262617</v>
      </c>
      <c r="D709" s="77">
        <f t="shared" si="11"/>
        <v>91320</v>
      </c>
      <c r="E709" s="78">
        <v>0</v>
      </c>
    </row>
    <row r="710" spans="1:5" ht="29.25" customHeight="1" x14ac:dyDescent="0.25">
      <c r="A710" s="79" t="s">
        <v>1592</v>
      </c>
      <c r="B710" s="75" t="s">
        <v>1593</v>
      </c>
      <c r="C710" s="76">
        <v>135519</v>
      </c>
      <c r="D710" s="77">
        <f t="shared" si="11"/>
        <v>61124</v>
      </c>
      <c r="E710" s="78">
        <v>0</v>
      </c>
    </row>
    <row r="711" spans="1:5" ht="29.25" customHeight="1" x14ac:dyDescent="0.25">
      <c r="A711" s="79" t="s">
        <v>1594</v>
      </c>
      <c r="B711" s="75" t="s">
        <v>1595</v>
      </c>
      <c r="C711" s="76">
        <v>517295</v>
      </c>
      <c r="D711" s="77">
        <f t="shared" si="11"/>
        <v>238948</v>
      </c>
      <c r="E711" s="78">
        <v>0</v>
      </c>
    </row>
    <row r="712" spans="1:5" ht="29.25" customHeight="1" x14ac:dyDescent="0.25">
      <c r="A712" s="79" t="s">
        <v>1596</v>
      </c>
      <c r="B712" s="75" t="s">
        <v>1597</v>
      </c>
      <c r="C712" s="76">
        <v>116048</v>
      </c>
      <c r="D712" s="77">
        <f t="shared" si="11"/>
        <v>38345</v>
      </c>
      <c r="E712" s="78">
        <v>0</v>
      </c>
    </row>
    <row r="713" spans="1:5" ht="29.25" customHeight="1" x14ac:dyDescent="0.25">
      <c r="A713" s="79" t="s">
        <v>1598</v>
      </c>
      <c r="B713" s="75" t="s">
        <v>1599</v>
      </c>
      <c r="C713" s="76">
        <v>90300</v>
      </c>
      <c r="D713" s="77">
        <f t="shared" si="11"/>
        <v>26031</v>
      </c>
      <c r="E713" s="78">
        <v>0</v>
      </c>
    </row>
    <row r="714" spans="1:5" ht="29.25" customHeight="1" x14ac:dyDescent="0.25">
      <c r="A714" s="79" t="s">
        <v>1600</v>
      </c>
      <c r="B714" s="75" t="s">
        <v>1601</v>
      </c>
      <c r="C714" s="76">
        <v>73460</v>
      </c>
      <c r="D714" s="77">
        <f t="shared" si="11"/>
        <v>33389</v>
      </c>
      <c r="E714" s="78">
        <v>0</v>
      </c>
    </row>
    <row r="715" spans="1:5" ht="29.25" customHeight="1" x14ac:dyDescent="0.25">
      <c r="A715" s="79" t="s">
        <v>1602</v>
      </c>
      <c r="B715" s="75" t="s">
        <v>1603</v>
      </c>
      <c r="C715" s="76">
        <v>236664</v>
      </c>
      <c r="D715" s="77">
        <f t="shared" si="11"/>
        <v>83945</v>
      </c>
      <c r="E715" s="78">
        <v>0</v>
      </c>
    </row>
    <row r="716" spans="1:5" ht="29.25" customHeight="1" x14ac:dyDescent="0.25">
      <c r="A716" s="79" t="s">
        <v>1604</v>
      </c>
      <c r="B716" s="75" t="s">
        <v>1605</v>
      </c>
      <c r="C716" s="76">
        <v>117949</v>
      </c>
      <c r="D716" s="77">
        <f t="shared" si="11"/>
        <v>85262</v>
      </c>
      <c r="E716" s="78">
        <v>0</v>
      </c>
    </row>
    <row r="717" spans="1:5" ht="29.25" customHeight="1" x14ac:dyDescent="0.25">
      <c r="A717" s="79" t="s">
        <v>1606</v>
      </c>
      <c r="B717" s="75" t="s">
        <v>1607</v>
      </c>
      <c r="C717" s="76">
        <v>148859</v>
      </c>
      <c r="D717" s="77">
        <f t="shared" si="11"/>
        <v>45032</v>
      </c>
      <c r="E717" s="78">
        <v>0</v>
      </c>
    </row>
    <row r="718" spans="1:5" ht="29.25" customHeight="1" x14ac:dyDescent="0.25">
      <c r="A718" s="79" t="s">
        <v>1608</v>
      </c>
      <c r="B718" s="75" t="s">
        <v>1609</v>
      </c>
      <c r="C718" s="76">
        <v>253936</v>
      </c>
      <c r="D718" s="77">
        <f t="shared" si="11"/>
        <v>106720</v>
      </c>
      <c r="E718" s="78">
        <v>0</v>
      </c>
    </row>
    <row r="719" spans="1:5" ht="29.25" customHeight="1" x14ac:dyDescent="0.25">
      <c r="A719" s="79" t="s">
        <v>1610</v>
      </c>
      <c r="B719" s="75" t="s">
        <v>1611</v>
      </c>
      <c r="C719" s="76">
        <v>4142774</v>
      </c>
      <c r="D719" s="77">
        <f t="shared" si="11"/>
        <v>655885</v>
      </c>
      <c r="E719" s="78">
        <v>0</v>
      </c>
    </row>
    <row r="720" spans="1:5" ht="29.25" customHeight="1" x14ac:dyDescent="0.25">
      <c r="A720" s="79" t="s">
        <v>1612</v>
      </c>
      <c r="B720" s="75" t="s">
        <v>1613</v>
      </c>
      <c r="C720" s="76">
        <v>81170</v>
      </c>
      <c r="D720" s="77">
        <f t="shared" si="11"/>
        <v>26091</v>
      </c>
      <c r="E720" s="78">
        <v>0</v>
      </c>
    </row>
    <row r="721" spans="1:5" ht="29.25" customHeight="1" x14ac:dyDescent="0.25">
      <c r="A721" s="79" t="s">
        <v>1614</v>
      </c>
      <c r="B721" s="75" t="s">
        <v>1615</v>
      </c>
      <c r="C721" s="76">
        <v>87073</v>
      </c>
      <c r="D721" s="77">
        <f t="shared" si="11"/>
        <v>20083</v>
      </c>
      <c r="E721" s="78">
        <v>0</v>
      </c>
    </row>
    <row r="722" spans="1:5" ht="29.25" customHeight="1" x14ac:dyDescent="0.25">
      <c r="A722" s="79" t="s">
        <v>1616</v>
      </c>
      <c r="B722" s="75" t="s">
        <v>1617</v>
      </c>
      <c r="C722" s="76">
        <v>217519</v>
      </c>
      <c r="D722" s="77">
        <f t="shared" si="11"/>
        <v>45190</v>
      </c>
      <c r="E722" s="78">
        <v>0</v>
      </c>
    </row>
    <row r="723" spans="1:5" ht="29.25" customHeight="1" x14ac:dyDescent="0.25">
      <c r="A723" s="79" t="s">
        <v>1618</v>
      </c>
      <c r="B723" s="75" t="s">
        <v>1619</v>
      </c>
      <c r="C723" s="76">
        <v>304025</v>
      </c>
      <c r="D723" s="77">
        <f t="shared" si="11"/>
        <v>112586</v>
      </c>
      <c r="E723" s="78">
        <v>0</v>
      </c>
    </row>
    <row r="724" spans="1:5" ht="29.25" customHeight="1" x14ac:dyDescent="0.25">
      <c r="A724" s="79" t="s">
        <v>1620</v>
      </c>
      <c r="B724" s="75" t="s">
        <v>1621</v>
      </c>
      <c r="C724" s="76">
        <v>93253</v>
      </c>
      <c r="D724" s="77">
        <f t="shared" si="11"/>
        <v>61343</v>
      </c>
      <c r="E724" s="78">
        <v>0</v>
      </c>
    </row>
    <row r="725" spans="1:5" ht="29.25" customHeight="1" x14ac:dyDescent="0.25">
      <c r="A725" s="79" t="s">
        <v>1622</v>
      </c>
      <c r="B725" s="75" t="s">
        <v>1623</v>
      </c>
      <c r="C725" s="76">
        <v>96592</v>
      </c>
      <c r="D725" s="77">
        <f t="shared" si="11"/>
        <v>15982</v>
      </c>
      <c r="E725" s="78">
        <v>0</v>
      </c>
    </row>
    <row r="726" spans="1:5" ht="29.25" customHeight="1" x14ac:dyDescent="0.25">
      <c r="A726" s="79" t="s">
        <v>1624</v>
      </c>
      <c r="B726" s="75" t="s">
        <v>1625</v>
      </c>
      <c r="C726" s="76">
        <v>217070</v>
      </c>
      <c r="D726" s="77">
        <f t="shared" si="11"/>
        <v>54291</v>
      </c>
      <c r="E726" s="78">
        <v>0</v>
      </c>
    </row>
    <row r="727" spans="1:5" ht="29.25" customHeight="1" x14ac:dyDescent="0.25">
      <c r="A727" s="79" t="s">
        <v>1626</v>
      </c>
      <c r="B727" s="75" t="s">
        <v>1627</v>
      </c>
      <c r="C727" s="76">
        <v>229311</v>
      </c>
      <c r="D727" s="77">
        <f t="shared" si="11"/>
        <v>74573</v>
      </c>
      <c r="E727" s="78">
        <v>0</v>
      </c>
    </row>
    <row r="728" spans="1:5" ht="29.25" customHeight="1" x14ac:dyDescent="0.25">
      <c r="A728" s="79" t="s">
        <v>1628</v>
      </c>
      <c r="B728" s="75" t="s">
        <v>1629</v>
      </c>
      <c r="C728" s="76">
        <v>221410</v>
      </c>
      <c r="D728" s="77">
        <f t="shared" si="11"/>
        <v>41843</v>
      </c>
      <c r="E728" s="78">
        <v>0</v>
      </c>
    </row>
    <row r="729" spans="1:5" ht="29.25" customHeight="1" x14ac:dyDescent="0.25">
      <c r="A729" s="79" t="s">
        <v>1630</v>
      </c>
      <c r="B729" s="75" t="s">
        <v>1631</v>
      </c>
      <c r="C729" s="76">
        <v>145797</v>
      </c>
      <c r="D729" s="77">
        <f t="shared" si="11"/>
        <v>32088</v>
      </c>
      <c r="E729" s="78">
        <v>0</v>
      </c>
    </row>
    <row r="730" spans="1:5" ht="29.25" customHeight="1" x14ac:dyDescent="0.25">
      <c r="A730" s="79" t="s">
        <v>1632</v>
      </c>
      <c r="B730" s="75" t="s">
        <v>1633</v>
      </c>
      <c r="C730" s="76">
        <v>179186</v>
      </c>
      <c r="D730" s="77">
        <f t="shared" si="11"/>
        <v>73731</v>
      </c>
      <c r="E730" s="78">
        <v>0</v>
      </c>
    </row>
    <row r="731" spans="1:5" ht="29.25" customHeight="1" x14ac:dyDescent="0.25">
      <c r="A731" s="79" t="s">
        <v>1634</v>
      </c>
      <c r="B731" s="75" t="s">
        <v>1635</v>
      </c>
      <c r="C731" s="76">
        <v>464692</v>
      </c>
      <c r="D731" s="77">
        <f t="shared" si="11"/>
        <v>93420</v>
      </c>
      <c r="E731" s="78">
        <v>0</v>
      </c>
    </row>
    <row r="732" spans="1:5" ht="29.25" customHeight="1" x14ac:dyDescent="0.25">
      <c r="A732" s="79" t="s">
        <v>1636</v>
      </c>
      <c r="B732" s="75" t="s">
        <v>1637</v>
      </c>
      <c r="C732" s="76">
        <v>406116</v>
      </c>
      <c r="D732" s="77">
        <f t="shared" si="11"/>
        <v>118261</v>
      </c>
      <c r="E732" s="78">
        <v>0</v>
      </c>
    </row>
    <row r="733" spans="1:5" ht="29.25" customHeight="1" x14ac:dyDescent="0.25">
      <c r="A733" s="79" t="s">
        <v>1638</v>
      </c>
      <c r="B733" s="75" t="s">
        <v>1639</v>
      </c>
      <c r="C733" s="76">
        <v>151432</v>
      </c>
      <c r="D733" s="77">
        <f t="shared" si="11"/>
        <v>42162</v>
      </c>
      <c r="E733" s="78">
        <v>0</v>
      </c>
    </row>
    <row r="734" spans="1:5" ht="29.25" customHeight="1" x14ac:dyDescent="0.25">
      <c r="A734" s="79" t="s">
        <v>1640</v>
      </c>
      <c r="B734" s="75" t="s">
        <v>1641</v>
      </c>
      <c r="C734" s="76">
        <v>353103</v>
      </c>
      <c r="D734" s="77">
        <f t="shared" si="11"/>
        <v>98798</v>
      </c>
      <c r="E734" s="78">
        <v>0</v>
      </c>
    </row>
    <row r="735" spans="1:5" ht="29.25" customHeight="1" x14ac:dyDescent="0.25">
      <c r="A735" s="79" t="s">
        <v>1642</v>
      </c>
      <c r="B735" s="75" t="s">
        <v>1643</v>
      </c>
      <c r="C735" s="76">
        <v>75117</v>
      </c>
      <c r="D735" s="77">
        <f t="shared" si="11"/>
        <v>18444</v>
      </c>
      <c r="E735" s="78">
        <v>0</v>
      </c>
    </row>
    <row r="736" spans="1:5" ht="29.25" customHeight="1" x14ac:dyDescent="0.25">
      <c r="A736" s="79" t="s">
        <v>1644</v>
      </c>
      <c r="B736" s="75" t="s">
        <v>1645</v>
      </c>
      <c r="C736" s="76">
        <v>168830</v>
      </c>
      <c r="D736" s="77">
        <f t="shared" si="11"/>
        <v>63493</v>
      </c>
      <c r="E736" s="78">
        <v>0</v>
      </c>
    </row>
    <row r="737" spans="1:5" ht="29.25" customHeight="1" x14ac:dyDescent="0.25">
      <c r="A737" s="79" t="s">
        <v>1646</v>
      </c>
      <c r="B737" s="75" t="s">
        <v>1647</v>
      </c>
      <c r="C737" s="76">
        <v>855472</v>
      </c>
      <c r="D737" s="77">
        <f t="shared" si="11"/>
        <v>213827</v>
      </c>
      <c r="E737" s="78">
        <v>0</v>
      </c>
    </row>
    <row r="738" spans="1:5" ht="29.25" customHeight="1" x14ac:dyDescent="0.25">
      <c r="A738" s="79" t="s">
        <v>1648</v>
      </c>
      <c r="B738" s="75" t="s">
        <v>1649</v>
      </c>
      <c r="C738" s="76">
        <v>171437</v>
      </c>
      <c r="D738" s="77">
        <f t="shared" si="11"/>
        <v>55997</v>
      </c>
      <c r="E738" s="78">
        <v>0</v>
      </c>
    </row>
    <row r="739" spans="1:5" ht="29.25" customHeight="1" x14ac:dyDescent="0.25">
      <c r="A739" s="79" t="s">
        <v>1650</v>
      </c>
      <c r="B739" s="75" t="s">
        <v>1651</v>
      </c>
      <c r="C739" s="76">
        <v>587005</v>
      </c>
      <c r="D739" s="77">
        <f t="shared" si="11"/>
        <v>124226</v>
      </c>
      <c r="E739" s="78">
        <v>0</v>
      </c>
    </row>
    <row r="740" spans="1:5" ht="29.25" customHeight="1" x14ac:dyDescent="0.25">
      <c r="A740" s="79" t="s">
        <v>1652</v>
      </c>
      <c r="B740" s="75" t="s">
        <v>1653</v>
      </c>
      <c r="C740" s="76">
        <v>61341</v>
      </c>
      <c r="D740" s="77">
        <f t="shared" si="11"/>
        <v>22758</v>
      </c>
      <c r="E740" s="78">
        <v>0</v>
      </c>
    </row>
    <row r="741" spans="1:5" ht="29.25" customHeight="1" x14ac:dyDescent="0.25">
      <c r="A741" s="79" t="s">
        <v>1654</v>
      </c>
      <c r="B741" s="75" t="s">
        <v>1655</v>
      </c>
      <c r="C741" s="76">
        <v>128938</v>
      </c>
      <c r="D741" s="77">
        <f t="shared" si="11"/>
        <v>36897</v>
      </c>
      <c r="E741" s="78">
        <v>0</v>
      </c>
    </row>
    <row r="742" spans="1:5" ht="29.25" customHeight="1" x14ac:dyDescent="0.25">
      <c r="A742" s="79" t="s">
        <v>1656</v>
      </c>
      <c r="B742" s="75" t="s">
        <v>1657</v>
      </c>
      <c r="C742" s="76">
        <v>358727</v>
      </c>
      <c r="D742" s="77">
        <f t="shared" si="11"/>
        <v>68170</v>
      </c>
      <c r="E742" s="78">
        <v>0</v>
      </c>
    </row>
    <row r="743" spans="1:5" ht="29.25" customHeight="1" x14ac:dyDescent="0.25">
      <c r="A743" s="79" t="s">
        <v>1658</v>
      </c>
      <c r="B743" s="75" t="s">
        <v>1659</v>
      </c>
      <c r="C743" s="76">
        <v>130541</v>
      </c>
      <c r="D743" s="77">
        <f t="shared" si="11"/>
        <v>42897</v>
      </c>
      <c r="E743" s="78">
        <v>0</v>
      </c>
    </row>
    <row r="744" spans="1:5" ht="29.25" customHeight="1" x14ac:dyDescent="0.25">
      <c r="A744" s="79" t="s">
        <v>1660</v>
      </c>
      <c r="B744" s="75" t="s">
        <v>1661</v>
      </c>
      <c r="C744" s="76">
        <v>304398</v>
      </c>
      <c r="D744" s="77">
        <f t="shared" si="11"/>
        <v>81616</v>
      </c>
      <c r="E744" s="78">
        <v>0</v>
      </c>
    </row>
    <row r="745" spans="1:5" ht="29.25" customHeight="1" x14ac:dyDescent="0.25">
      <c r="A745" s="79" t="s">
        <v>1662</v>
      </c>
      <c r="B745" s="75" t="s">
        <v>1663</v>
      </c>
      <c r="C745" s="76">
        <v>54215</v>
      </c>
      <c r="D745" s="77">
        <f t="shared" si="11"/>
        <v>44570</v>
      </c>
      <c r="E745" s="78">
        <v>0</v>
      </c>
    </row>
    <row r="746" spans="1:5" ht="29.25" customHeight="1" x14ac:dyDescent="0.25">
      <c r="A746" s="79" t="s">
        <v>1664</v>
      </c>
      <c r="B746" s="75" t="s">
        <v>1665</v>
      </c>
      <c r="C746" s="76">
        <v>222614</v>
      </c>
      <c r="D746" s="77">
        <f t="shared" si="11"/>
        <v>118780</v>
      </c>
      <c r="E746" s="78">
        <v>0</v>
      </c>
    </row>
    <row r="747" spans="1:5" ht="29.25" customHeight="1" x14ac:dyDescent="0.25">
      <c r="A747" s="79" t="s">
        <v>1666</v>
      </c>
      <c r="B747" s="75" t="s">
        <v>1667</v>
      </c>
      <c r="C747" s="76">
        <v>335984</v>
      </c>
      <c r="D747" s="77">
        <f t="shared" si="11"/>
        <v>149912</v>
      </c>
      <c r="E747" s="78">
        <v>0</v>
      </c>
    </row>
    <row r="748" spans="1:5" ht="29.25" customHeight="1" x14ac:dyDescent="0.25">
      <c r="A748" s="79" t="s">
        <v>1668</v>
      </c>
      <c r="B748" s="75" t="s">
        <v>1669</v>
      </c>
      <c r="C748" s="76">
        <v>452848</v>
      </c>
      <c r="D748" s="77">
        <f t="shared" si="11"/>
        <v>212593</v>
      </c>
      <c r="E748" s="78">
        <v>0</v>
      </c>
    </row>
    <row r="749" spans="1:5" ht="29.25" customHeight="1" x14ac:dyDescent="0.25">
      <c r="A749" s="79" t="s">
        <v>1670</v>
      </c>
      <c r="B749" s="75" t="s">
        <v>1671</v>
      </c>
      <c r="C749" s="76">
        <v>659194</v>
      </c>
      <c r="D749" s="77">
        <f t="shared" si="11"/>
        <v>165000</v>
      </c>
      <c r="E749" s="78">
        <v>0</v>
      </c>
    </row>
    <row r="750" spans="1:5" ht="29.25" customHeight="1" x14ac:dyDescent="0.25">
      <c r="A750" s="79" t="s">
        <v>1672</v>
      </c>
      <c r="B750" s="75" t="s">
        <v>1673</v>
      </c>
      <c r="C750" s="76">
        <v>465012</v>
      </c>
      <c r="D750" s="77">
        <f t="shared" si="11"/>
        <v>116227</v>
      </c>
      <c r="E750" s="78">
        <v>0</v>
      </c>
    </row>
    <row r="751" spans="1:5" ht="29.25" customHeight="1" x14ac:dyDescent="0.25">
      <c r="A751" s="79" t="s">
        <v>1674</v>
      </c>
      <c r="B751" s="75" t="s">
        <v>1675</v>
      </c>
      <c r="C751" s="76">
        <v>311065</v>
      </c>
      <c r="D751" s="77">
        <f t="shared" si="11"/>
        <v>131550</v>
      </c>
      <c r="E751" s="78">
        <v>0</v>
      </c>
    </row>
    <row r="752" spans="1:5" ht="29.25" customHeight="1" x14ac:dyDescent="0.25">
      <c r="A752" s="79" t="s">
        <v>1676</v>
      </c>
      <c r="B752" s="75" t="s">
        <v>1677</v>
      </c>
      <c r="C752" s="76">
        <v>563665</v>
      </c>
      <c r="D752" s="77">
        <f t="shared" si="11"/>
        <v>170227</v>
      </c>
      <c r="E752" s="78">
        <v>0</v>
      </c>
    </row>
    <row r="753" spans="1:5" ht="29.25" customHeight="1" x14ac:dyDescent="0.25">
      <c r="A753" s="79" t="s">
        <v>1678</v>
      </c>
      <c r="B753" s="75" t="s">
        <v>1679</v>
      </c>
      <c r="C753" s="76">
        <v>137092</v>
      </c>
      <c r="D753" s="77">
        <f t="shared" si="11"/>
        <v>156191</v>
      </c>
      <c r="E753" s="78">
        <v>0</v>
      </c>
    </row>
    <row r="754" spans="1:5" ht="29.25" customHeight="1" x14ac:dyDescent="0.25">
      <c r="A754" s="79" t="s">
        <v>1680</v>
      </c>
      <c r="B754" s="75" t="s">
        <v>1681</v>
      </c>
      <c r="C754" s="76">
        <v>251773</v>
      </c>
      <c r="D754" s="77">
        <f t="shared" si="11"/>
        <v>89195</v>
      </c>
      <c r="E754" s="78">
        <v>0</v>
      </c>
    </row>
    <row r="755" spans="1:5" ht="29.25" customHeight="1" x14ac:dyDescent="0.25">
      <c r="A755" s="79" t="s">
        <v>1682</v>
      </c>
      <c r="B755" s="75" t="s">
        <v>1683</v>
      </c>
      <c r="C755" s="76">
        <v>597876</v>
      </c>
      <c r="D755" s="77">
        <f t="shared" si="11"/>
        <v>442050</v>
      </c>
      <c r="E755" s="78">
        <v>0</v>
      </c>
    </row>
    <row r="756" spans="1:5" ht="29.25" customHeight="1" x14ac:dyDescent="0.25">
      <c r="A756" s="79" t="s">
        <v>1684</v>
      </c>
      <c r="B756" s="75" t="s">
        <v>1685</v>
      </c>
      <c r="C756" s="76">
        <v>71979</v>
      </c>
      <c r="D756" s="77">
        <f t="shared" si="11"/>
        <v>44787</v>
      </c>
      <c r="E756" s="78">
        <v>0</v>
      </c>
    </row>
    <row r="757" spans="1:5" ht="29.25" customHeight="1" x14ac:dyDescent="0.25">
      <c r="A757" s="79" t="s">
        <v>1686</v>
      </c>
      <c r="B757" s="75" t="s">
        <v>1687</v>
      </c>
      <c r="C757" s="76">
        <v>60692</v>
      </c>
      <c r="D757" s="77">
        <f t="shared" si="11"/>
        <v>56093</v>
      </c>
      <c r="E757" s="78">
        <v>0</v>
      </c>
    </row>
    <row r="758" spans="1:5" ht="29.25" customHeight="1" x14ac:dyDescent="0.25">
      <c r="A758" s="79" t="s">
        <v>1688</v>
      </c>
      <c r="B758" s="75" t="s">
        <v>1689</v>
      </c>
      <c r="C758" s="76">
        <v>84167</v>
      </c>
      <c r="D758" s="77">
        <f t="shared" si="11"/>
        <v>66518</v>
      </c>
      <c r="E758" s="78">
        <v>0</v>
      </c>
    </row>
    <row r="759" spans="1:5" ht="29.25" customHeight="1" x14ac:dyDescent="0.25">
      <c r="A759" s="79" t="s">
        <v>1690</v>
      </c>
      <c r="B759" s="75" t="s">
        <v>1691</v>
      </c>
      <c r="C759" s="76">
        <v>235084</v>
      </c>
      <c r="D759" s="77">
        <f t="shared" si="11"/>
        <v>85459</v>
      </c>
      <c r="E759" s="78">
        <v>0</v>
      </c>
    </row>
    <row r="760" spans="1:5" ht="29.25" customHeight="1" x14ac:dyDescent="0.25">
      <c r="A760" s="79" t="s">
        <v>1692</v>
      </c>
      <c r="B760" s="75" t="s">
        <v>1693</v>
      </c>
      <c r="C760" s="76">
        <v>657479</v>
      </c>
      <c r="D760" s="77">
        <f t="shared" si="11"/>
        <v>282286</v>
      </c>
      <c r="E760" s="78">
        <v>0</v>
      </c>
    </row>
    <row r="761" spans="1:5" ht="29.25" customHeight="1" x14ac:dyDescent="0.25">
      <c r="A761" s="79" t="s">
        <v>1694</v>
      </c>
      <c r="B761" s="75" t="s">
        <v>1695</v>
      </c>
      <c r="C761" s="76">
        <v>884321</v>
      </c>
      <c r="D761" s="77">
        <f t="shared" si="11"/>
        <v>361374</v>
      </c>
      <c r="E761" s="78">
        <v>0</v>
      </c>
    </row>
    <row r="762" spans="1:5" ht="29.25" customHeight="1" x14ac:dyDescent="0.25">
      <c r="A762" s="79" t="s">
        <v>1696</v>
      </c>
      <c r="B762" s="75" t="s">
        <v>1697</v>
      </c>
      <c r="C762" s="76">
        <v>675276</v>
      </c>
      <c r="D762" s="77">
        <f t="shared" si="11"/>
        <v>273191</v>
      </c>
      <c r="E762" s="78">
        <v>0</v>
      </c>
    </row>
    <row r="763" spans="1:5" ht="29.25" customHeight="1" x14ac:dyDescent="0.25">
      <c r="A763" s="79" t="s">
        <v>1698</v>
      </c>
      <c r="B763" s="75" t="s">
        <v>1699</v>
      </c>
      <c r="C763" s="76">
        <v>1187687</v>
      </c>
      <c r="D763" s="77">
        <f t="shared" si="11"/>
        <v>508333</v>
      </c>
      <c r="E763" s="78">
        <v>0</v>
      </c>
    </row>
    <row r="764" spans="1:5" ht="29.25" customHeight="1" x14ac:dyDescent="0.25">
      <c r="A764" s="79" t="s">
        <v>1700</v>
      </c>
      <c r="B764" s="75" t="s">
        <v>1701</v>
      </c>
      <c r="C764" s="76">
        <v>79213</v>
      </c>
      <c r="D764" s="77">
        <f t="shared" si="11"/>
        <v>42510</v>
      </c>
      <c r="E764" s="78">
        <v>0</v>
      </c>
    </row>
    <row r="765" spans="1:5" ht="29.25" customHeight="1" x14ac:dyDescent="0.25">
      <c r="A765" s="79" t="s">
        <v>1702</v>
      </c>
      <c r="B765" s="75" t="s">
        <v>1703</v>
      </c>
      <c r="C765" s="76">
        <v>26545</v>
      </c>
      <c r="D765" s="77">
        <f t="shared" si="11"/>
        <v>27972</v>
      </c>
      <c r="E765" s="78">
        <v>0</v>
      </c>
    </row>
    <row r="766" spans="1:5" ht="29.25" customHeight="1" x14ac:dyDescent="0.25">
      <c r="A766" s="79" t="s">
        <v>1704</v>
      </c>
      <c r="B766" s="75" t="s">
        <v>1705</v>
      </c>
      <c r="C766" s="76">
        <v>551132</v>
      </c>
      <c r="D766" s="77">
        <f t="shared" si="11"/>
        <v>249044</v>
      </c>
      <c r="E766" s="78">
        <v>0</v>
      </c>
    </row>
    <row r="767" spans="1:5" ht="29.25" customHeight="1" x14ac:dyDescent="0.25">
      <c r="A767" s="79" t="s">
        <v>1706</v>
      </c>
      <c r="B767" s="75" t="s">
        <v>1707</v>
      </c>
      <c r="C767" s="76">
        <v>126772</v>
      </c>
      <c r="D767" s="77">
        <f t="shared" si="11"/>
        <v>46251</v>
      </c>
      <c r="E767" s="78">
        <v>0</v>
      </c>
    </row>
    <row r="768" spans="1:5" ht="29.25" customHeight="1" x14ac:dyDescent="0.25">
      <c r="A768" s="79" t="s">
        <v>1708</v>
      </c>
      <c r="B768" s="75" t="s">
        <v>1709</v>
      </c>
      <c r="C768" s="76">
        <v>0</v>
      </c>
      <c r="D768" s="77">
        <f t="shared" si="11"/>
        <v>1453</v>
      </c>
      <c r="E768" s="78">
        <v>0</v>
      </c>
    </row>
    <row r="769" spans="1:5" ht="29.25" customHeight="1" x14ac:dyDescent="0.25">
      <c r="A769" s="79" t="s">
        <v>1710</v>
      </c>
      <c r="B769" s="75" t="s">
        <v>1711</v>
      </c>
      <c r="C769" s="76">
        <v>0</v>
      </c>
      <c r="D769" s="77">
        <f t="shared" si="11"/>
        <v>759</v>
      </c>
      <c r="E769" s="78">
        <v>0</v>
      </c>
    </row>
    <row r="770" spans="1:5" ht="29.25" customHeight="1" x14ac:dyDescent="0.25">
      <c r="A770" s="79" t="s">
        <v>1712</v>
      </c>
      <c r="B770" s="75" t="s">
        <v>1713</v>
      </c>
      <c r="C770" s="76">
        <v>0</v>
      </c>
      <c r="D770" s="77">
        <f t="shared" ref="D770:D833" si="12">VLOOKUP(A770,T_IIaloc1314,3,0)</f>
        <v>2969</v>
      </c>
      <c r="E770" s="78">
        <v>0</v>
      </c>
    </row>
    <row r="771" spans="1:5" ht="29.25" customHeight="1" x14ac:dyDescent="0.25">
      <c r="A771" s="79" t="s">
        <v>1714</v>
      </c>
      <c r="B771" s="75" t="s">
        <v>1715</v>
      </c>
      <c r="C771" s="76">
        <v>68151</v>
      </c>
      <c r="D771" s="77">
        <f t="shared" si="12"/>
        <v>19409</v>
      </c>
      <c r="E771" s="78">
        <v>0</v>
      </c>
    </row>
    <row r="772" spans="1:5" ht="29.25" customHeight="1" x14ac:dyDescent="0.25">
      <c r="A772" s="79" t="s">
        <v>1716</v>
      </c>
      <c r="B772" s="75" t="s">
        <v>1717</v>
      </c>
      <c r="C772" s="76">
        <v>52262</v>
      </c>
      <c r="D772" s="77">
        <f t="shared" si="12"/>
        <v>22365</v>
      </c>
      <c r="E772" s="78">
        <v>0</v>
      </c>
    </row>
    <row r="773" spans="1:5" ht="29.25" customHeight="1" x14ac:dyDescent="0.25">
      <c r="A773" s="79" t="s">
        <v>1718</v>
      </c>
      <c r="B773" s="75" t="s">
        <v>1719</v>
      </c>
      <c r="C773" s="76">
        <v>37437</v>
      </c>
      <c r="D773" s="77">
        <f t="shared" si="12"/>
        <v>9582</v>
      </c>
      <c r="E773" s="78">
        <v>0</v>
      </c>
    </row>
    <row r="774" spans="1:5" ht="29.25" customHeight="1" x14ac:dyDescent="0.25">
      <c r="A774" s="79" t="s">
        <v>1720</v>
      </c>
      <c r="B774" s="75" t="s">
        <v>1721</v>
      </c>
      <c r="C774" s="76">
        <v>75891</v>
      </c>
      <c r="D774" s="77">
        <f t="shared" si="12"/>
        <v>52916</v>
      </c>
      <c r="E774" s="78">
        <v>0</v>
      </c>
    </row>
    <row r="775" spans="1:5" ht="29.25" customHeight="1" x14ac:dyDescent="0.25">
      <c r="A775" s="79" t="s">
        <v>1722</v>
      </c>
      <c r="B775" s="75" t="s">
        <v>1723</v>
      </c>
      <c r="C775" s="76">
        <v>45659</v>
      </c>
      <c r="D775" s="77">
        <f t="shared" si="12"/>
        <v>32984</v>
      </c>
      <c r="E775" s="78">
        <v>0</v>
      </c>
    </row>
    <row r="776" spans="1:5" ht="29.25" customHeight="1" x14ac:dyDescent="0.25">
      <c r="A776" s="79" t="s">
        <v>1724</v>
      </c>
      <c r="B776" s="75" t="s">
        <v>1725</v>
      </c>
      <c r="C776" s="76">
        <v>444828</v>
      </c>
      <c r="D776" s="77">
        <f t="shared" si="12"/>
        <v>191622</v>
      </c>
      <c r="E776" s="78">
        <v>0</v>
      </c>
    </row>
    <row r="777" spans="1:5" ht="29.25" customHeight="1" x14ac:dyDescent="0.25">
      <c r="A777" s="79" t="s">
        <v>1726</v>
      </c>
      <c r="B777" s="75" t="s">
        <v>1727</v>
      </c>
      <c r="C777" s="76">
        <v>151618</v>
      </c>
      <c r="D777" s="77">
        <f t="shared" si="12"/>
        <v>145918</v>
      </c>
      <c r="E777" s="78">
        <v>0</v>
      </c>
    </row>
    <row r="778" spans="1:5" ht="29.25" customHeight="1" x14ac:dyDescent="0.25">
      <c r="A778" s="79" t="s">
        <v>1728</v>
      </c>
      <c r="B778" s="75" t="s">
        <v>1729</v>
      </c>
      <c r="C778" s="76">
        <v>269248</v>
      </c>
      <c r="D778" s="77">
        <f t="shared" si="12"/>
        <v>206130</v>
      </c>
      <c r="E778" s="78">
        <v>0</v>
      </c>
    </row>
    <row r="779" spans="1:5" ht="29.25" customHeight="1" x14ac:dyDescent="0.25">
      <c r="A779" s="79" t="s">
        <v>1730</v>
      </c>
      <c r="B779" s="75" t="s">
        <v>1731</v>
      </c>
      <c r="C779" s="76">
        <v>97025</v>
      </c>
      <c r="D779" s="77">
        <f t="shared" si="12"/>
        <v>73914</v>
      </c>
      <c r="E779" s="78">
        <v>0</v>
      </c>
    </row>
    <row r="780" spans="1:5" ht="29.25" customHeight="1" x14ac:dyDescent="0.25">
      <c r="A780" s="79" t="s">
        <v>1732</v>
      </c>
      <c r="B780" s="75" t="s">
        <v>1733</v>
      </c>
      <c r="C780" s="76">
        <v>155618</v>
      </c>
      <c r="D780" s="77">
        <f t="shared" si="12"/>
        <v>142907</v>
      </c>
      <c r="E780" s="78">
        <v>0</v>
      </c>
    </row>
    <row r="781" spans="1:5" ht="29.25" customHeight="1" x14ac:dyDescent="0.25">
      <c r="A781" s="79" t="s">
        <v>1734</v>
      </c>
      <c r="B781" s="75" t="s">
        <v>1735</v>
      </c>
      <c r="C781" s="76">
        <v>505107</v>
      </c>
      <c r="D781" s="77">
        <f t="shared" si="12"/>
        <v>169625</v>
      </c>
      <c r="E781" s="78">
        <v>0</v>
      </c>
    </row>
    <row r="782" spans="1:5" ht="29.25" customHeight="1" x14ac:dyDescent="0.25">
      <c r="A782" s="79" t="s">
        <v>1736</v>
      </c>
      <c r="B782" s="75" t="s">
        <v>1737</v>
      </c>
      <c r="C782" s="76">
        <v>640169</v>
      </c>
      <c r="D782" s="77">
        <f t="shared" si="12"/>
        <v>213257</v>
      </c>
      <c r="E782" s="78">
        <v>0</v>
      </c>
    </row>
    <row r="783" spans="1:5" ht="29.25" customHeight="1" x14ac:dyDescent="0.25">
      <c r="A783" s="79" t="s">
        <v>1738</v>
      </c>
      <c r="B783" s="75" t="s">
        <v>1739</v>
      </c>
      <c r="C783" s="76">
        <v>148409</v>
      </c>
      <c r="D783" s="77">
        <f t="shared" si="12"/>
        <v>86537</v>
      </c>
      <c r="E783" s="78">
        <v>0</v>
      </c>
    </row>
    <row r="784" spans="1:5" ht="29.25" customHeight="1" x14ac:dyDescent="0.25">
      <c r="A784" s="79" t="s">
        <v>1740</v>
      </c>
      <c r="B784" s="75" t="s">
        <v>1741</v>
      </c>
      <c r="C784" s="76">
        <v>128521</v>
      </c>
      <c r="D784" s="77">
        <f t="shared" si="12"/>
        <v>151700</v>
      </c>
      <c r="E784" s="78">
        <v>0</v>
      </c>
    </row>
    <row r="785" spans="1:5" ht="29.25" customHeight="1" x14ac:dyDescent="0.25">
      <c r="A785" s="79" t="s">
        <v>1742</v>
      </c>
      <c r="B785" s="75" t="s">
        <v>1743</v>
      </c>
      <c r="C785" s="76">
        <v>70240</v>
      </c>
      <c r="D785" s="77">
        <f t="shared" si="12"/>
        <v>84162</v>
      </c>
      <c r="E785" s="78">
        <v>0</v>
      </c>
    </row>
    <row r="786" spans="1:5" ht="29.25" customHeight="1" x14ac:dyDescent="0.25">
      <c r="A786" s="79" t="s">
        <v>1744</v>
      </c>
      <c r="B786" s="75" t="s">
        <v>1745</v>
      </c>
      <c r="C786" s="76">
        <v>56417</v>
      </c>
      <c r="D786" s="77">
        <f t="shared" si="12"/>
        <v>53106</v>
      </c>
      <c r="E786" s="78">
        <v>0</v>
      </c>
    </row>
    <row r="787" spans="1:5" ht="29.25" customHeight="1" x14ac:dyDescent="0.25">
      <c r="A787" s="79" t="s">
        <v>1746</v>
      </c>
      <c r="B787" s="75" t="s">
        <v>1747</v>
      </c>
      <c r="C787" s="76">
        <v>91317</v>
      </c>
      <c r="D787" s="77">
        <f t="shared" si="12"/>
        <v>75339</v>
      </c>
      <c r="E787" s="78">
        <v>0</v>
      </c>
    </row>
    <row r="788" spans="1:5" ht="29.25" customHeight="1" x14ac:dyDescent="0.25">
      <c r="A788" s="79" t="s">
        <v>1748</v>
      </c>
      <c r="B788" s="75" t="s">
        <v>1749</v>
      </c>
      <c r="C788" s="76">
        <v>199039</v>
      </c>
      <c r="D788" s="77">
        <f t="shared" si="12"/>
        <v>186684</v>
      </c>
      <c r="E788" s="78">
        <v>0</v>
      </c>
    </row>
    <row r="789" spans="1:5" ht="29.25" customHeight="1" x14ac:dyDescent="0.25">
      <c r="A789" s="79" t="s">
        <v>1750</v>
      </c>
      <c r="B789" s="75" t="s">
        <v>1751</v>
      </c>
      <c r="C789" s="76">
        <v>226324</v>
      </c>
      <c r="D789" s="77">
        <f t="shared" si="12"/>
        <v>116277</v>
      </c>
      <c r="E789" s="78">
        <v>0</v>
      </c>
    </row>
    <row r="790" spans="1:5" ht="29.25" customHeight="1" x14ac:dyDescent="0.25">
      <c r="A790" s="79" t="s">
        <v>1752</v>
      </c>
      <c r="B790" s="75" t="s">
        <v>1753</v>
      </c>
      <c r="C790" s="76">
        <v>3080562</v>
      </c>
      <c r="D790" s="77">
        <f t="shared" si="12"/>
        <v>604702</v>
      </c>
      <c r="E790" s="78">
        <v>0</v>
      </c>
    </row>
    <row r="791" spans="1:5" ht="29.25" customHeight="1" x14ac:dyDescent="0.25">
      <c r="A791" s="79" t="s">
        <v>1754</v>
      </c>
      <c r="B791" s="75" t="s">
        <v>1755</v>
      </c>
      <c r="C791" s="76">
        <v>1256823</v>
      </c>
      <c r="D791" s="77">
        <f t="shared" si="12"/>
        <v>348671</v>
      </c>
      <c r="E791" s="78">
        <v>0</v>
      </c>
    </row>
    <row r="792" spans="1:5" ht="29.25" customHeight="1" x14ac:dyDescent="0.25">
      <c r="A792" s="79" t="s">
        <v>1756</v>
      </c>
      <c r="B792" s="75" t="s">
        <v>1757</v>
      </c>
      <c r="C792" s="76">
        <v>0</v>
      </c>
      <c r="D792" s="77">
        <f t="shared" si="12"/>
        <v>2225</v>
      </c>
      <c r="E792" s="78">
        <v>0</v>
      </c>
    </row>
    <row r="793" spans="1:5" ht="29.25" customHeight="1" x14ac:dyDescent="0.25">
      <c r="A793" s="79" t="s">
        <v>1758</v>
      </c>
      <c r="B793" s="75" t="s">
        <v>1759</v>
      </c>
      <c r="C793" s="76">
        <v>41922</v>
      </c>
      <c r="D793" s="77">
        <f t="shared" si="12"/>
        <v>46119</v>
      </c>
      <c r="E793" s="78">
        <v>0</v>
      </c>
    </row>
    <row r="794" spans="1:5" ht="29.25" customHeight="1" x14ac:dyDescent="0.25">
      <c r="A794" s="79" t="s">
        <v>1760</v>
      </c>
      <c r="B794" s="75" t="s">
        <v>1761</v>
      </c>
      <c r="C794" s="76">
        <v>539344</v>
      </c>
      <c r="D794" s="77">
        <f t="shared" si="12"/>
        <v>200940</v>
      </c>
      <c r="E794" s="78">
        <v>0</v>
      </c>
    </row>
    <row r="795" spans="1:5" ht="29.25" customHeight="1" x14ac:dyDescent="0.25">
      <c r="A795" s="79" t="s">
        <v>1762</v>
      </c>
      <c r="B795" s="75" t="s">
        <v>1763</v>
      </c>
      <c r="C795" s="76">
        <v>52379</v>
      </c>
      <c r="D795" s="77">
        <f t="shared" si="12"/>
        <v>10848</v>
      </c>
      <c r="E795" s="78">
        <v>0</v>
      </c>
    </row>
    <row r="796" spans="1:5" ht="29.25" customHeight="1" x14ac:dyDescent="0.25">
      <c r="A796" s="79" t="s">
        <v>1764</v>
      </c>
      <c r="B796" s="75" t="s">
        <v>1765</v>
      </c>
      <c r="C796" s="76">
        <v>45734</v>
      </c>
      <c r="D796" s="77">
        <f t="shared" si="12"/>
        <v>2387</v>
      </c>
      <c r="E796" s="78">
        <v>0</v>
      </c>
    </row>
    <row r="797" spans="1:5" ht="29.25" customHeight="1" x14ac:dyDescent="0.25">
      <c r="A797" s="79" t="s">
        <v>1766</v>
      </c>
      <c r="B797" s="75" t="s">
        <v>1767</v>
      </c>
      <c r="C797" s="76">
        <v>0</v>
      </c>
      <c r="D797" s="77">
        <f t="shared" si="12"/>
        <v>4678</v>
      </c>
      <c r="E797" s="78">
        <v>0</v>
      </c>
    </row>
    <row r="798" spans="1:5" ht="29.25" customHeight="1" x14ac:dyDescent="0.25">
      <c r="A798" s="79" t="s">
        <v>1768</v>
      </c>
      <c r="B798" s="75" t="s">
        <v>1769</v>
      </c>
      <c r="C798" s="76">
        <v>208835</v>
      </c>
      <c r="D798" s="77">
        <f t="shared" si="12"/>
        <v>199268</v>
      </c>
      <c r="E798" s="78">
        <v>0</v>
      </c>
    </row>
    <row r="799" spans="1:5" ht="29.25" customHeight="1" x14ac:dyDescent="0.25">
      <c r="A799" s="79" t="s">
        <v>1770</v>
      </c>
      <c r="B799" s="75" t="s">
        <v>1771</v>
      </c>
      <c r="C799" s="76">
        <v>104205</v>
      </c>
      <c r="D799" s="77">
        <f t="shared" si="12"/>
        <v>91285</v>
      </c>
      <c r="E799" s="78">
        <v>0</v>
      </c>
    </row>
    <row r="800" spans="1:5" ht="29.25" customHeight="1" x14ac:dyDescent="0.25">
      <c r="A800" s="79" t="s">
        <v>1772</v>
      </c>
      <c r="B800" s="75" t="s">
        <v>1773</v>
      </c>
      <c r="C800" s="76">
        <v>0</v>
      </c>
      <c r="D800" s="77">
        <f t="shared" si="12"/>
        <v>8172</v>
      </c>
      <c r="E800" s="78">
        <v>0</v>
      </c>
    </row>
    <row r="801" spans="1:5" ht="29.25" customHeight="1" x14ac:dyDescent="0.25">
      <c r="A801" s="79" t="s">
        <v>1774</v>
      </c>
      <c r="B801" s="75" t="s">
        <v>1775</v>
      </c>
      <c r="C801" s="76">
        <v>58432</v>
      </c>
      <c r="D801" s="77">
        <f t="shared" si="12"/>
        <v>39834</v>
      </c>
      <c r="E801" s="78">
        <v>0</v>
      </c>
    </row>
    <row r="802" spans="1:5" ht="29.25" customHeight="1" x14ac:dyDescent="0.25">
      <c r="A802" s="79" t="s">
        <v>1776</v>
      </c>
      <c r="B802" s="75" t="s">
        <v>1777</v>
      </c>
      <c r="C802" s="76">
        <v>4099</v>
      </c>
      <c r="D802" s="77">
        <f t="shared" si="12"/>
        <v>4194</v>
      </c>
      <c r="E802" s="78">
        <v>0</v>
      </c>
    </row>
    <row r="803" spans="1:5" ht="29.25" customHeight="1" x14ac:dyDescent="0.25">
      <c r="A803" s="79" t="s">
        <v>1778</v>
      </c>
      <c r="B803" s="75" t="s">
        <v>1779</v>
      </c>
      <c r="C803" s="76">
        <v>186828</v>
      </c>
      <c r="D803" s="77">
        <f t="shared" si="12"/>
        <v>40862</v>
      </c>
      <c r="E803" s="78">
        <v>0</v>
      </c>
    </row>
    <row r="804" spans="1:5" ht="29.25" customHeight="1" x14ac:dyDescent="0.25">
      <c r="A804" s="79" t="s">
        <v>1780</v>
      </c>
      <c r="B804" s="75" t="s">
        <v>1781</v>
      </c>
      <c r="C804" s="76">
        <v>98652</v>
      </c>
      <c r="D804" s="77">
        <f t="shared" si="12"/>
        <v>62885</v>
      </c>
      <c r="E804" s="78">
        <v>0</v>
      </c>
    </row>
    <row r="805" spans="1:5" ht="29.25" customHeight="1" x14ac:dyDescent="0.25">
      <c r="A805" s="79" t="s">
        <v>1782</v>
      </c>
      <c r="B805" s="75" t="s">
        <v>1783</v>
      </c>
      <c r="C805" s="76">
        <v>17488</v>
      </c>
      <c r="D805" s="77">
        <f t="shared" si="12"/>
        <v>8563</v>
      </c>
      <c r="E805" s="78">
        <v>0</v>
      </c>
    </row>
    <row r="806" spans="1:5" ht="29.25" customHeight="1" x14ac:dyDescent="0.25">
      <c r="A806" s="79" t="s">
        <v>1784</v>
      </c>
      <c r="B806" s="75" t="s">
        <v>1785</v>
      </c>
      <c r="C806" s="76">
        <v>0</v>
      </c>
      <c r="D806" s="77">
        <f t="shared" si="12"/>
        <v>917</v>
      </c>
      <c r="E806" s="78">
        <v>0</v>
      </c>
    </row>
    <row r="807" spans="1:5" ht="29.25" customHeight="1" x14ac:dyDescent="0.25">
      <c r="A807" s="79" t="s">
        <v>1786</v>
      </c>
      <c r="B807" s="75" t="s">
        <v>1787</v>
      </c>
      <c r="C807" s="76">
        <v>91989</v>
      </c>
      <c r="D807" s="77">
        <f t="shared" si="12"/>
        <v>80823</v>
      </c>
      <c r="E807" s="78">
        <v>0</v>
      </c>
    </row>
    <row r="808" spans="1:5" ht="29.25" customHeight="1" x14ac:dyDescent="0.25">
      <c r="A808" s="79" t="s">
        <v>1788</v>
      </c>
      <c r="B808" s="75" t="s">
        <v>1789</v>
      </c>
      <c r="C808" s="76">
        <v>82442</v>
      </c>
      <c r="D808" s="77">
        <f t="shared" si="12"/>
        <v>9723</v>
      </c>
      <c r="E808" s="78">
        <v>0</v>
      </c>
    </row>
    <row r="809" spans="1:5" ht="29.25" customHeight="1" x14ac:dyDescent="0.25">
      <c r="A809" s="79" t="s">
        <v>1790</v>
      </c>
      <c r="B809" s="75" t="s">
        <v>1791</v>
      </c>
      <c r="C809" s="76">
        <v>57138</v>
      </c>
      <c r="D809" s="77">
        <f t="shared" si="12"/>
        <v>19449</v>
      </c>
      <c r="E809" s="78">
        <v>0</v>
      </c>
    </row>
    <row r="810" spans="1:5" ht="29.25" customHeight="1" x14ac:dyDescent="0.25">
      <c r="A810" s="79" t="s">
        <v>1792</v>
      </c>
      <c r="B810" s="75" t="s">
        <v>1793</v>
      </c>
      <c r="C810" s="76">
        <v>18281</v>
      </c>
      <c r="D810" s="77">
        <f t="shared" si="12"/>
        <v>3911</v>
      </c>
      <c r="E810" s="78">
        <v>0</v>
      </c>
    </row>
    <row r="811" spans="1:5" ht="29.25" customHeight="1" x14ac:dyDescent="0.25">
      <c r="A811" s="79" t="s">
        <v>1794</v>
      </c>
      <c r="B811" s="75" t="s">
        <v>1795</v>
      </c>
      <c r="C811" s="76">
        <v>0</v>
      </c>
      <c r="D811" s="77">
        <f t="shared" si="12"/>
        <v>1660</v>
      </c>
      <c r="E811" s="78">
        <v>0</v>
      </c>
    </row>
    <row r="812" spans="1:5" ht="29.25" customHeight="1" x14ac:dyDescent="0.25">
      <c r="A812" s="79" t="s">
        <v>1796</v>
      </c>
      <c r="B812" s="75" t="s">
        <v>1797</v>
      </c>
      <c r="C812" s="76">
        <v>23100</v>
      </c>
      <c r="D812" s="77">
        <f t="shared" si="12"/>
        <v>17371</v>
      </c>
      <c r="E812" s="78">
        <v>0</v>
      </c>
    </row>
    <row r="813" spans="1:5" ht="29.25" customHeight="1" x14ac:dyDescent="0.25">
      <c r="A813" s="79" t="s">
        <v>1798</v>
      </c>
      <c r="B813" s="75" t="s">
        <v>1799</v>
      </c>
      <c r="C813" s="76">
        <v>92056</v>
      </c>
      <c r="D813" s="77">
        <f t="shared" si="12"/>
        <v>25974</v>
      </c>
      <c r="E813" s="78">
        <v>0</v>
      </c>
    </row>
    <row r="814" spans="1:5" ht="29.25" customHeight="1" x14ac:dyDescent="0.25">
      <c r="A814" s="79" t="s">
        <v>1800</v>
      </c>
      <c r="B814" s="75" t="s">
        <v>1801</v>
      </c>
      <c r="C814" s="76">
        <v>43608</v>
      </c>
      <c r="D814" s="77">
        <f t="shared" si="12"/>
        <v>52390</v>
      </c>
      <c r="E814" s="78">
        <v>0</v>
      </c>
    </row>
    <row r="815" spans="1:5" ht="29.25" customHeight="1" x14ac:dyDescent="0.25">
      <c r="A815" s="79" t="s">
        <v>1802</v>
      </c>
      <c r="B815" s="75" t="s">
        <v>1803</v>
      </c>
      <c r="C815" s="76">
        <v>0</v>
      </c>
      <c r="D815" s="77">
        <f t="shared" si="12"/>
        <v>843</v>
      </c>
      <c r="E815" s="78">
        <v>0</v>
      </c>
    </row>
    <row r="816" spans="1:5" ht="29.25" customHeight="1" x14ac:dyDescent="0.25">
      <c r="A816" s="79" t="s">
        <v>1804</v>
      </c>
      <c r="B816" s="75" t="s">
        <v>1805</v>
      </c>
      <c r="C816" s="76">
        <v>534063</v>
      </c>
      <c r="D816" s="77">
        <f t="shared" si="12"/>
        <v>89551</v>
      </c>
      <c r="E816" s="78">
        <v>0</v>
      </c>
    </row>
    <row r="817" spans="1:5" ht="29.25" customHeight="1" x14ac:dyDescent="0.25">
      <c r="A817" s="79" t="s">
        <v>1806</v>
      </c>
      <c r="B817" s="75" t="s">
        <v>1807</v>
      </c>
      <c r="C817" s="76">
        <v>167762</v>
      </c>
      <c r="D817" s="77">
        <f t="shared" si="12"/>
        <v>30289</v>
      </c>
      <c r="E817" s="78">
        <v>0</v>
      </c>
    </row>
    <row r="818" spans="1:5" ht="29.25" customHeight="1" x14ac:dyDescent="0.25">
      <c r="A818" s="79" t="s">
        <v>1808</v>
      </c>
      <c r="B818" s="75" t="s">
        <v>1809</v>
      </c>
      <c r="C818" s="76">
        <v>423278</v>
      </c>
      <c r="D818" s="77">
        <f t="shared" si="12"/>
        <v>69193</v>
      </c>
      <c r="E818" s="78">
        <v>0</v>
      </c>
    </row>
    <row r="819" spans="1:5" ht="29.25" customHeight="1" x14ac:dyDescent="0.25">
      <c r="A819" s="79" t="s">
        <v>1810</v>
      </c>
      <c r="B819" s="75" t="s">
        <v>1811</v>
      </c>
      <c r="C819" s="76">
        <v>251781</v>
      </c>
      <c r="D819" s="77">
        <f t="shared" si="12"/>
        <v>48901</v>
      </c>
      <c r="E819" s="78">
        <v>0</v>
      </c>
    </row>
    <row r="820" spans="1:5" ht="29.25" customHeight="1" x14ac:dyDescent="0.25">
      <c r="A820" s="79" t="s">
        <v>1812</v>
      </c>
      <c r="B820" s="75" t="s">
        <v>1813</v>
      </c>
      <c r="C820" s="76">
        <v>72014</v>
      </c>
      <c r="D820" s="77">
        <f t="shared" si="12"/>
        <v>20093</v>
      </c>
      <c r="E820" s="78">
        <v>0</v>
      </c>
    </row>
    <row r="821" spans="1:5" ht="29.25" customHeight="1" x14ac:dyDescent="0.25">
      <c r="A821" s="79" t="s">
        <v>1814</v>
      </c>
      <c r="B821" s="75" t="s">
        <v>1815</v>
      </c>
      <c r="C821" s="76">
        <v>156670</v>
      </c>
      <c r="D821" s="77">
        <f t="shared" si="12"/>
        <v>50060</v>
      </c>
      <c r="E821" s="78">
        <v>0</v>
      </c>
    </row>
    <row r="822" spans="1:5" ht="29.25" customHeight="1" x14ac:dyDescent="0.25">
      <c r="A822" s="79" t="s">
        <v>1816</v>
      </c>
      <c r="B822" s="75" t="s">
        <v>1817</v>
      </c>
      <c r="C822" s="76">
        <v>1331233</v>
      </c>
      <c r="D822" s="77">
        <f t="shared" si="12"/>
        <v>207473</v>
      </c>
      <c r="E822" s="78">
        <v>0</v>
      </c>
    </row>
    <row r="823" spans="1:5" ht="29.25" customHeight="1" x14ac:dyDescent="0.25">
      <c r="A823" s="79" t="s">
        <v>1818</v>
      </c>
      <c r="B823" s="75" t="s">
        <v>1819</v>
      </c>
      <c r="C823" s="76">
        <v>310904</v>
      </c>
      <c r="D823" s="77">
        <f t="shared" si="12"/>
        <v>113396</v>
      </c>
      <c r="E823" s="78">
        <v>0</v>
      </c>
    </row>
    <row r="824" spans="1:5" ht="29.25" customHeight="1" x14ac:dyDescent="0.25">
      <c r="A824" s="79" t="s">
        <v>1820</v>
      </c>
      <c r="B824" s="75" t="s">
        <v>1821</v>
      </c>
      <c r="C824" s="76">
        <v>378540</v>
      </c>
      <c r="D824" s="77">
        <f t="shared" si="12"/>
        <v>90440</v>
      </c>
      <c r="E824" s="78">
        <v>0</v>
      </c>
    </row>
    <row r="825" spans="1:5" ht="29.25" customHeight="1" x14ac:dyDescent="0.25">
      <c r="A825" s="79" t="s">
        <v>1822</v>
      </c>
      <c r="B825" s="75" t="s">
        <v>1823</v>
      </c>
      <c r="C825" s="76">
        <v>111746</v>
      </c>
      <c r="D825" s="77">
        <f t="shared" si="12"/>
        <v>55143</v>
      </c>
      <c r="E825" s="78">
        <v>0</v>
      </c>
    </row>
    <row r="826" spans="1:5" ht="29.25" customHeight="1" x14ac:dyDescent="0.25">
      <c r="A826" s="79" t="s">
        <v>1824</v>
      </c>
      <c r="B826" s="75" t="s">
        <v>1825</v>
      </c>
      <c r="C826" s="76">
        <v>178814</v>
      </c>
      <c r="D826" s="77">
        <f t="shared" si="12"/>
        <v>95743</v>
      </c>
      <c r="E826" s="78">
        <v>0</v>
      </c>
    </row>
    <row r="827" spans="1:5" ht="29.25" customHeight="1" x14ac:dyDescent="0.25">
      <c r="A827" s="79" t="s">
        <v>1826</v>
      </c>
      <c r="B827" s="75" t="s">
        <v>1827</v>
      </c>
      <c r="C827" s="76">
        <v>279124</v>
      </c>
      <c r="D827" s="77">
        <f t="shared" si="12"/>
        <v>92061</v>
      </c>
      <c r="E827" s="78">
        <v>0</v>
      </c>
    </row>
    <row r="828" spans="1:5" ht="29.25" customHeight="1" x14ac:dyDescent="0.25">
      <c r="A828" s="79" t="s">
        <v>1828</v>
      </c>
      <c r="B828" s="75" t="s">
        <v>1829</v>
      </c>
      <c r="C828" s="76">
        <v>182179</v>
      </c>
      <c r="D828" s="77">
        <f t="shared" si="12"/>
        <v>58188</v>
      </c>
      <c r="E828" s="78">
        <v>0</v>
      </c>
    </row>
    <row r="829" spans="1:5" ht="29.25" customHeight="1" x14ac:dyDescent="0.25">
      <c r="A829" s="79" t="s">
        <v>1830</v>
      </c>
      <c r="B829" s="75" t="s">
        <v>1831</v>
      </c>
      <c r="C829" s="76">
        <v>180897</v>
      </c>
      <c r="D829" s="77">
        <f t="shared" si="12"/>
        <v>41392</v>
      </c>
      <c r="E829" s="78">
        <v>0</v>
      </c>
    </row>
    <row r="830" spans="1:5" ht="29.25" customHeight="1" x14ac:dyDescent="0.25">
      <c r="A830" s="79" t="s">
        <v>1832</v>
      </c>
      <c r="B830" s="75" t="s">
        <v>1833</v>
      </c>
      <c r="C830" s="76">
        <v>365230</v>
      </c>
      <c r="D830" s="77">
        <f t="shared" si="12"/>
        <v>105377</v>
      </c>
      <c r="E830" s="78">
        <v>0</v>
      </c>
    </row>
    <row r="831" spans="1:5" ht="29.25" customHeight="1" x14ac:dyDescent="0.25">
      <c r="A831" s="79" t="s">
        <v>1834</v>
      </c>
      <c r="B831" s="75" t="s">
        <v>1835</v>
      </c>
      <c r="C831" s="76">
        <v>18345</v>
      </c>
      <c r="D831" s="77">
        <f t="shared" si="12"/>
        <v>5200</v>
      </c>
      <c r="E831" s="78">
        <v>0</v>
      </c>
    </row>
    <row r="832" spans="1:5" ht="29.25" customHeight="1" x14ac:dyDescent="0.25">
      <c r="A832" s="79" t="s">
        <v>1836</v>
      </c>
      <c r="B832" s="75" t="s">
        <v>1837</v>
      </c>
      <c r="C832" s="76">
        <v>159814</v>
      </c>
      <c r="D832" s="77">
        <f t="shared" si="12"/>
        <v>64423</v>
      </c>
      <c r="E832" s="78">
        <v>0</v>
      </c>
    </row>
    <row r="833" spans="1:5" ht="29.25" customHeight="1" x14ac:dyDescent="0.25">
      <c r="A833" s="79" t="s">
        <v>1838</v>
      </c>
      <c r="B833" s="75" t="s">
        <v>1839</v>
      </c>
      <c r="C833" s="76">
        <v>743879</v>
      </c>
      <c r="D833" s="77">
        <f t="shared" si="12"/>
        <v>300835</v>
      </c>
      <c r="E833" s="78">
        <v>0</v>
      </c>
    </row>
    <row r="834" spans="1:5" ht="29.25" customHeight="1" x14ac:dyDescent="0.25">
      <c r="A834" s="79" t="s">
        <v>1840</v>
      </c>
      <c r="B834" s="75" t="s">
        <v>1841</v>
      </c>
      <c r="C834" s="76">
        <v>38733</v>
      </c>
      <c r="D834" s="77">
        <f t="shared" ref="D834:D897" si="13">VLOOKUP(A834,T_IIaloc1314,3,0)</f>
        <v>3001</v>
      </c>
      <c r="E834" s="78">
        <v>0</v>
      </c>
    </row>
    <row r="835" spans="1:5" ht="29.25" customHeight="1" x14ac:dyDescent="0.25">
      <c r="A835" s="79" t="s">
        <v>1842</v>
      </c>
      <c r="B835" s="75" t="s">
        <v>1843</v>
      </c>
      <c r="C835" s="76">
        <v>98129</v>
      </c>
      <c r="D835" s="77">
        <f t="shared" si="13"/>
        <v>39192</v>
      </c>
      <c r="E835" s="78">
        <v>0</v>
      </c>
    </row>
    <row r="836" spans="1:5" ht="29.25" customHeight="1" x14ac:dyDescent="0.25">
      <c r="A836" s="79" t="s">
        <v>1844</v>
      </c>
      <c r="B836" s="75" t="s">
        <v>1845</v>
      </c>
      <c r="C836" s="76">
        <v>211070</v>
      </c>
      <c r="D836" s="77">
        <f t="shared" si="13"/>
        <v>44901</v>
      </c>
      <c r="E836" s="78">
        <v>0</v>
      </c>
    </row>
    <row r="837" spans="1:5" ht="29.25" customHeight="1" x14ac:dyDescent="0.25">
      <c r="A837" s="79" t="s">
        <v>1846</v>
      </c>
      <c r="B837" s="75" t="s">
        <v>1847</v>
      </c>
      <c r="C837" s="76">
        <v>173037</v>
      </c>
      <c r="D837" s="77">
        <f t="shared" si="13"/>
        <v>53851</v>
      </c>
      <c r="E837" s="78">
        <v>0</v>
      </c>
    </row>
    <row r="838" spans="1:5" ht="29.25" customHeight="1" x14ac:dyDescent="0.25">
      <c r="A838" s="79" t="s">
        <v>1848</v>
      </c>
      <c r="B838" s="75" t="s">
        <v>1849</v>
      </c>
      <c r="C838" s="76">
        <v>1722255</v>
      </c>
      <c r="D838" s="77">
        <f t="shared" si="13"/>
        <v>352374</v>
      </c>
      <c r="E838" s="78">
        <v>0</v>
      </c>
    </row>
    <row r="839" spans="1:5" ht="29.25" customHeight="1" x14ac:dyDescent="0.25">
      <c r="A839" s="79" t="s">
        <v>1850</v>
      </c>
      <c r="B839" s="75" t="s">
        <v>1851</v>
      </c>
      <c r="C839" s="76">
        <v>172897</v>
      </c>
      <c r="D839" s="77">
        <f t="shared" si="13"/>
        <v>39573</v>
      </c>
      <c r="E839" s="78">
        <v>0</v>
      </c>
    </row>
    <row r="840" spans="1:5" ht="29.25" customHeight="1" x14ac:dyDescent="0.25">
      <c r="A840" s="79" t="s">
        <v>1852</v>
      </c>
      <c r="B840" s="75" t="s">
        <v>1853</v>
      </c>
      <c r="C840" s="76">
        <v>455100</v>
      </c>
      <c r="D840" s="77">
        <f t="shared" si="13"/>
        <v>146462</v>
      </c>
      <c r="E840" s="78">
        <v>0</v>
      </c>
    </row>
    <row r="841" spans="1:5" ht="29.25" customHeight="1" x14ac:dyDescent="0.25">
      <c r="A841" s="79" t="s">
        <v>1854</v>
      </c>
      <c r="B841" s="75" t="s">
        <v>1855</v>
      </c>
      <c r="C841" s="76">
        <v>241165</v>
      </c>
      <c r="D841" s="77">
        <f t="shared" si="13"/>
        <v>43258</v>
      </c>
      <c r="E841" s="78">
        <v>0</v>
      </c>
    </row>
    <row r="842" spans="1:5" ht="29.25" customHeight="1" x14ac:dyDescent="0.25">
      <c r="A842" s="79" t="s">
        <v>1856</v>
      </c>
      <c r="B842" s="75" t="s">
        <v>1857</v>
      </c>
      <c r="C842" s="76">
        <v>181311</v>
      </c>
      <c r="D842" s="77">
        <f t="shared" si="13"/>
        <v>81386</v>
      </c>
      <c r="E842" s="78">
        <v>0</v>
      </c>
    </row>
    <row r="843" spans="1:5" ht="29.25" customHeight="1" x14ac:dyDescent="0.25">
      <c r="A843" s="79" t="s">
        <v>1858</v>
      </c>
      <c r="B843" s="75" t="s">
        <v>1859</v>
      </c>
      <c r="C843" s="76">
        <v>225116</v>
      </c>
      <c r="D843" s="77">
        <f t="shared" si="13"/>
        <v>94986</v>
      </c>
      <c r="E843" s="78">
        <v>0</v>
      </c>
    </row>
    <row r="844" spans="1:5" ht="29.25" customHeight="1" x14ac:dyDescent="0.25">
      <c r="A844" s="79" t="s">
        <v>1860</v>
      </c>
      <c r="B844" s="75" t="s">
        <v>1861</v>
      </c>
      <c r="C844" s="76">
        <v>351451</v>
      </c>
      <c r="D844" s="77">
        <f t="shared" si="13"/>
        <v>138323</v>
      </c>
      <c r="E844" s="78">
        <v>0</v>
      </c>
    </row>
    <row r="845" spans="1:5" ht="29.25" customHeight="1" x14ac:dyDescent="0.25">
      <c r="A845" s="79" t="s">
        <v>1862</v>
      </c>
      <c r="B845" s="75" t="s">
        <v>1863</v>
      </c>
      <c r="C845" s="76">
        <v>305909</v>
      </c>
      <c r="D845" s="77">
        <f t="shared" si="13"/>
        <v>102983</v>
      </c>
      <c r="E845" s="78">
        <v>0</v>
      </c>
    </row>
    <row r="846" spans="1:5" ht="29.25" customHeight="1" x14ac:dyDescent="0.25">
      <c r="A846" s="79" t="s">
        <v>1864</v>
      </c>
      <c r="B846" s="75" t="s">
        <v>1865</v>
      </c>
      <c r="C846" s="76">
        <v>681472</v>
      </c>
      <c r="D846" s="77">
        <f t="shared" si="13"/>
        <v>135897</v>
      </c>
      <c r="E846" s="78">
        <v>0</v>
      </c>
    </row>
    <row r="847" spans="1:5" ht="29.25" customHeight="1" x14ac:dyDescent="0.25">
      <c r="A847" s="79" t="s">
        <v>1866</v>
      </c>
      <c r="B847" s="75" t="s">
        <v>1867</v>
      </c>
      <c r="C847" s="76">
        <v>18211</v>
      </c>
      <c r="D847" s="77">
        <f t="shared" si="13"/>
        <v>12974</v>
      </c>
      <c r="E847" s="78">
        <v>0</v>
      </c>
    </row>
    <row r="848" spans="1:5" ht="29.25" customHeight="1" x14ac:dyDescent="0.25">
      <c r="A848" s="79" t="s">
        <v>1868</v>
      </c>
      <c r="B848" s="75" t="s">
        <v>1869</v>
      </c>
      <c r="C848" s="76">
        <v>144741</v>
      </c>
      <c r="D848" s="77">
        <f t="shared" si="13"/>
        <v>42095</v>
      </c>
      <c r="E848" s="78">
        <v>0</v>
      </c>
    </row>
    <row r="849" spans="1:5" ht="29.25" customHeight="1" x14ac:dyDescent="0.25">
      <c r="A849" s="79" t="s">
        <v>1870</v>
      </c>
      <c r="B849" s="75" t="s">
        <v>1871</v>
      </c>
      <c r="C849" s="76">
        <v>440180</v>
      </c>
      <c r="D849" s="77">
        <f t="shared" si="13"/>
        <v>120518</v>
      </c>
      <c r="E849" s="78">
        <v>0</v>
      </c>
    </row>
    <row r="850" spans="1:5" ht="29.25" customHeight="1" x14ac:dyDescent="0.25">
      <c r="A850" s="79" t="s">
        <v>1872</v>
      </c>
      <c r="B850" s="75" t="s">
        <v>1873</v>
      </c>
      <c r="C850" s="76">
        <v>81535</v>
      </c>
      <c r="D850" s="77">
        <f t="shared" si="13"/>
        <v>26170</v>
      </c>
      <c r="E850" s="78">
        <v>0</v>
      </c>
    </row>
    <row r="851" spans="1:5" ht="29.25" customHeight="1" x14ac:dyDescent="0.25">
      <c r="A851" s="79" t="s">
        <v>1874</v>
      </c>
      <c r="B851" s="75" t="s">
        <v>1875</v>
      </c>
      <c r="C851" s="76">
        <v>101949</v>
      </c>
      <c r="D851" s="77">
        <f t="shared" si="13"/>
        <v>39735</v>
      </c>
      <c r="E851" s="78">
        <v>0</v>
      </c>
    </row>
    <row r="852" spans="1:5" ht="29.25" customHeight="1" x14ac:dyDescent="0.25">
      <c r="A852" s="79" t="s">
        <v>1876</v>
      </c>
      <c r="B852" s="75" t="s">
        <v>1877</v>
      </c>
      <c r="C852" s="76">
        <v>234245</v>
      </c>
      <c r="D852" s="77">
        <f t="shared" si="13"/>
        <v>80774</v>
      </c>
      <c r="E852" s="78">
        <v>0</v>
      </c>
    </row>
    <row r="853" spans="1:5" ht="29.25" customHeight="1" x14ac:dyDescent="0.25">
      <c r="A853" s="79" t="s">
        <v>1878</v>
      </c>
      <c r="B853" s="75" t="s">
        <v>1879</v>
      </c>
      <c r="C853" s="76">
        <v>365087</v>
      </c>
      <c r="D853" s="77">
        <f t="shared" si="13"/>
        <v>84522</v>
      </c>
      <c r="E853" s="78">
        <v>0</v>
      </c>
    </row>
    <row r="854" spans="1:5" ht="29.25" customHeight="1" x14ac:dyDescent="0.25">
      <c r="A854" s="79" t="s">
        <v>1880</v>
      </c>
      <c r="B854" s="75" t="s">
        <v>1881</v>
      </c>
      <c r="C854" s="76">
        <v>99767</v>
      </c>
      <c r="D854" s="77">
        <f t="shared" si="13"/>
        <v>14676</v>
      </c>
      <c r="E854" s="78">
        <v>0</v>
      </c>
    </row>
    <row r="855" spans="1:5" ht="29.25" customHeight="1" x14ac:dyDescent="0.25">
      <c r="A855" s="79" t="s">
        <v>1882</v>
      </c>
      <c r="B855" s="75" t="s">
        <v>1883</v>
      </c>
      <c r="C855" s="76">
        <v>244364</v>
      </c>
      <c r="D855" s="77">
        <f t="shared" si="13"/>
        <v>52557</v>
      </c>
      <c r="E855" s="78">
        <v>0</v>
      </c>
    </row>
    <row r="856" spans="1:5" ht="29.25" customHeight="1" x14ac:dyDescent="0.25">
      <c r="A856" s="79" t="s">
        <v>1884</v>
      </c>
      <c r="B856" s="75" t="s">
        <v>1885</v>
      </c>
      <c r="C856" s="76">
        <v>106975</v>
      </c>
      <c r="D856" s="77">
        <f t="shared" si="13"/>
        <v>29895</v>
      </c>
      <c r="E856" s="78">
        <v>0</v>
      </c>
    </row>
    <row r="857" spans="1:5" ht="29.25" customHeight="1" x14ac:dyDescent="0.25">
      <c r="A857" s="79" t="s">
        <v>1886</v>
      </c>
      <c r="B857" s="75" t="s">
        <v>1887</v>
      </c>
      <c r="C857" s="76">
        <v>53427</v>
      </c>
      <c r="D857" s="77">
        <f t="shared" si="13"/>
        <v>16411</v>
      </c>
      <c r="E857" s="78">
        <v>0</v>
      </c>
    </row>
    <row r="858" spans="1:5" ht="29.25" customHeight="1" x14ac:dyDescent="0.25">
      <c r="A858" s="79" t="s">
        <v>1888</v>
      </c>
      <c r="B858" s="75" t="s">
        <v>1889</v>
      </c>
      <c r="C858" s="76">
        <v>127255</v>
      </c>
      <c r="D858" s="77">
        <f t="shared" si="13"/>
        <v>31655</v>
      </c>
      <c r="E858" s="78">
        <v>0</v>
      </c>
    </row>
    <row r="859" spans="1:5" ht="29.25" customHeight="1" x14ac:dyDescent="0.25">
      <c r="A859" s="79" t="s">
        <v>1890</v>
      </c>
      <c r="B859" s="75" t="s">
        <v>1891</v>
      </c>
      <c r="C859" s="76">
        <v>281167</v>
      </c>
      <c r="D859" s="77">
        <f t="shared" si="13"/>
        <v>66505</v>
      </c>
      <c r="E859" s="78">
        <v>0</v>
      </c>
    </row>
    <row r="860" spans="1:5" ht="29.25" customHeight="1" x14ac:dyDescent="0.25">
      <c r="A860" s="79" t="s">
        <v>1892</v>
      </c>
      <c r="B860" s="75" t="s">
        <v>1893</v>
      </c>
      <c r="C860" s="76">
        <v>175688</v>
      </c>
      <c r="D860" s="77">
        <f t="shared" si="13"/>
        <v>66641</v>
      </c>
      <c r="E860" s="78">
        <v>0</v>
      </c>
    </row>
    <row r="861" spans="1:5" ht="29.25" customHeight="1" x14ac:dyDescent="0.25">
      <c r="A861" s="79" t="s">
        <v>1894</v>
      </c>
      <c r="B861" s="75" t="s">
        <v>1895</v>
      </c>
      <c r="C861" s="76">
        <v>96803</v>
      </c>
      <c r="D861" s="77">
        <f t="shared" si="13"/>
        <v>13601</v>
      </c>
      <c r="E861" s="78">
        <v>0</v>
      </c>
    </row>
    <row r="862" spans="1:5" ht="29.25" customHeight="1" x14ac:dyDescent="0.25">
      <c r="A862" s="79" t="s">
        <v>1896</v>
      </c>
      <c r="B862" s="75" t="s">
        <v>1897</v>
      </c>
      <c r="C862" s="76">
        <v>600507</v>
      </c>
      <c r="D862" s="77">
        <f t="shared" si="13"/>
        <v>88107</v>
      </c>
      <c r="E862" s="78">
        <v>0</v>
      </c>
    </row>
    <row r="863" spans="1:5" ht="29.25" customHeight="1" x14ac:dyDescent="0.25">
      <c r="A863" s="79" t="s">
        <v>1898</v>
      </c>
      <c r="B863" s="75" t="s">
        <v>1899</v>
      </c>
      <c r="C863" s="76">
        <v>12030</v>
      </c>
      <c r="D863" s="77">
        <f t="shared" si="13"/>
        <v>4905</v>
      </c>
      <c r="E863" s="78">
        <v>0</v>
      </c>
    </row>
    <row r="864" spans="1:5" ht="29.25" customHeight="1" x14ac:dyDescent="0.25">
      <c r="A864" s="79" t="s">
        <v>1900</v>
      </c>
      <c r="B864" s="75" t="s">
        <v>1901</v>
      </c>
      <c r="C864" s="76">
        <v>86217</v>
      </c>
      <c r="D864" s="77">
        <f t="shared" si="13"/>
        <v>37432</v>
      </c>
      <c r="E864" s="78">
        <v>0</v>
      </c>
    </row>
    <row r="865" spans="1:5" ht="29.25" customHeight="1" x14ac:dyDescent="0.25">
      <c r="A865" s="79" t="s">
        <v>1902</v>
      </c>
      <c r="B865" s="75" t="s">
        <v>1903</v>
      </c>
      <c r="C865" s="76">
        <v>148378</v>
      </c>
      <c r="D865" s="77">
        <f t="shared" si="13"/>
        <v>55460</v>
      </c>
      <c r="E865" s="78">
        <v>0</v>
      </c>
    </row>
    <row r="866" spans="1:5" ht="29.25" customHeight="1" x14ac:dyDescent="0.25">
      <c r="A866" s="79" t="s">
        <v>1904</v>
      </c>
      <c r="B866" s="75" t="s">
        <v>1905</v>
      </c>
      <c r="C866" s="76">
        <v>175051</v>
      </c>
      <c r="D866" s="77">
        <f t="shared" si="13"/>
        <v>56892</v>
      </c>
      <c r="E866" s="78">
        <v>0</v>
      </c>
    </row>
    <row r="867" spans="1:5" ht="29.25" customHeight="1" x14ac:dyDescent="0.25">
      <c r="A867" s="79" t="s">
        <v>1906</v>
      </c>
      <c r="B867" s="75" t="s">
        <v>1907</v>
      </c>
      <c r="C867" s="76">
        <v>534253</v>
      </c>
      <c r="D867" s="77">
        <f t="shared" si="13"/>
        <v>131873</v>
      </c>
      <c r="E867" s="78">
        <v>0</v>
      </c>
    </row>
    <row r="868" spans="1:5" ht="29.25" customHeight="1" x14ac:dyDescent="0.25">
      <c r="A868" s="79" t="s">
        <v>1908</v>
      </c>
      <c r="B868" s="75" t="s">
        <v>1909</v>
      </c>
      <c r="C868" s="76">
        <v>246387</v>
      </c>
      <c r="D868" s="77">
        <f t="shared" si="13"/>
        <v>53704</v>
      </c>
      <c r="E868" s="78">
        <v>0</v>
      </c>
    </row>
    <row r="869" spans="1:5" ht="29.25" customHeight="1" x14ac:dyDescent="0.25">
      <c r="A869" s="79" t="s">
        <v>1910</v>
      </c>
      <c r="B869" s="75" t="s">
        <v>1911</v>
      </c>
      <c r="C869" s="76">
        <v>235450</v>
      </c>
      <c r="D869" s="77">
        <f t="shared" si="13"/>
        <v>52534</v>
      </c>
      <c r="E869" s="78">
        <v>0</v>
      </c>
    </row>
    <row r="870" spans="1:5" ht="29.25" customHeight="1" x14ac:dyDescent="0.25">
      <c r="A870" s="79" t="s">
        <v>1912</v>
      </c>
      <c r="B870" s="75" t="s">
        <v>1913</v>
      </c>
      <c r="C870" s="76">
        <v>109990</v>
      </c>
      <c r="D870" s="77">
        <f t="shared" si="13"/>
        <v>29099</v>
      </c>
      <c r="E870" s="78">
        <v>0</v>
      </c>
    </row>
    <row r="871" spans="1:5" ht="29.25" customHeight="1" x14ac:dyDescent="0.25">
      <c r="A871" s="79" t="s">
        <v>1914</v>
      </c>
      <c r="B871" s="75" t="s">
        <v>1915</v>
      </c>
      <c r="C871" s="76">
        <v>208338</v>
      </c>
      <c r="D871" s="77">
        <f t="shared" si="13"/>
        <v>78170</v>
      </c>
      <c r="E871" s="78">
        <v>0</v>
      </c>
    </row>
    <row r="872" spans="1:5" ht="29.25" customHeight="1" x14ac:dyDescent="0.25">
      <c r="A872" s="79" t="s">
        <v>1916</v>
      </c>
      <c r="B872" s="75" t="s">
        <v>1917</v>
      </c>
      <c r="C872" s="76">
        <v>249332</v>
      </c>
      <c r="D872" s="77">
        <f t="shared" si="13"/>
        <v>62700</v>
      </c>
      <c r="E872" s="78">
        <v>0</v>
      </c>
    </row>
    <row r="873" spans="1:5" ht="29.25" customHeight="1" x14ac:dyDescent="0.25">
      <c r="A873" s="79" t="s">
        <v>1918</v>
      </c>
      <c r="B873" s="75" t="s">
        <v>1919</v>
      </c>
      <c r="C873" s="76">
        <v>69752</v>
      </c>
      <c r="D873" s="77">
        <f t="shared" si="13"/>
        <v>29494</v>
      </c>
      <c r="E873" s="78">
        <v>0</v>
      </c>
    </row>
    <row r="874" spans="1:5" ht="29.25" customHeight="1" x14ac:dyDescent="0.25">
      <c r="A874" s="79" t="s">
        <v>1920</v>
      </c>
      <c r="B874" s="75" t="s">
        <v>1921</v>
      </c>
      <c r="C874" s="76">
        <v>296796</v>
      </c>
      <c r="D874" s="77">
        <f t="shared" si="13"/>
        <v>88247</v>
      </c>
      <c r="E874" s="78">
        <v>0</v>
      </c>
    </row>
    <row r="875" spans="1:5" ht="29.25" customHeight="1" x14ac:dyDescent="0.25">
      <c r="A875" s="79" t="s">
        <v>1922</v>
      </c>
      <c r="B875" s="75" t="s">
        <v>1923</v>
      </c>
      <c r="C875" s="76">
        <v>102019</v>
      </c>
      <c r="D875" s="77">
        <f t="shared" si="13"/>
        <v>30293</v>
      </c>
      <c r="E875" s="78">
        <v>0</v>
      </c>
    </row>
    <row r="876" spans="1:5" ht="29.25" customHeight="1" x14ac:dyDescent="0.25">
      <c r="A876" s="79" t="s">
        <v>1924</v>
      </c>
      <c r="B876" s="75" t="s">
        <v>1925</v>
      </c>
      <c r="C876" s="76">
        <v>310042</v>
      </c>
      <c r="D876" s="77">
        <f t="shared" si="13"/>
        <v>84304</v>
      </c>
      <c r="E876" s="78">
        <v>0</v>
      </c>
    </row>
    <row r="877" spans="1:5" ht="29.25" customHeight="1" x14ac:dyDescent="0.25">
      <c r="A877" s="79" t="s">
        <v>1926</v>
      </c>
      <c r="B877" s="75" t="s">
        <v>1927</v>
      </c>
      <c r="C877" s="76">
        <v>207496</v>
      </c>
      <c r="D877" s="77">
        <f t="shared" si="13"/>
        <v>72745</v>
      </c>
      <c r="E877" s="78">
        <v>0</v>
      </c>
    </row>
    <row r="878" spans="1:5" ht="29.25" customHeight="1" x14ac:dyDescent="0.25">
      <c r="A878" s="79" t="s">
        <v>1928</v>
      </c>
      <c r="B878" s="75" t="s">
        <v>1929</v>
      </c>
      <c r="C878" s="76">
        <v>92755</v>
      </c>
      <c r="D878" s="77">
        <f t="shared" si="13"/>
        <v>88780</v>
      </c>
      <c r="E878" s="78">
        <v>0</v>
      </c>
    </row>
    <row r="879" spans="1:5" ht="29.25" customHeight="1" x14ac:dyDescent="0.25">
      <c r="A879" s="79" t="s">
        <v>1930</v>
      </c>
      <c r="B879" s="75" t="s">
        <v>1931</v>
      </c>
      <c r="C879" s="76">
        <v>401147</v>
      </c>
      <c r="D879" s="77">
        <f t="shared" si="13"/>
        <v>128846</v>
      </c>
      <c r="E879" s="78">
        <v>0</v>
      </c>
    </row>
    <row r="880" spans="1:5" ht="29.25" customHeight="1" x14ac:dyDescent="0.25">
      <c r="A880" s="79" t="s">
        <v>1932</v>
      </c>
      <c r="B880" s="75" t="s">
        <v>1933</v>
      </c>
      <c r="C880" s="76">
        <v>40210</v>
      </c>
      <c r="D880" s="77">
        <f t="shared" si="13"/>
        <v>27668</v>
      </c>
      <c r="E880" s="78">
        <v>0</v>
      </c>
    </row>
    <row r="881" spans="1:5" ht="29.25" customHeight="1" x14ac:dyDescent="0.25">
      <c r="A881" s="79" t="s">
        <v>1934</v>
      </c>
      <c r="B881" s="75" t="s">
        <v>1935</v>
      </c>
      <c r="C881" s="76">
        <v>160062</v>
      </c>
      <c r="D881" s="77">
        <f t="shared" si="13"/>
        <v>63541</v>
      </c>
      <c r="E881" s="78">
        <v>0</v>
      </c>
    </row>
    <row r="882" spans="1:5" ht="29.25" customHeight="1" x14ac:dyDescent="0.25">
      <c r="A882" s="79" t="s">
        <v>1936</v>
      </c>
      <c r="B882" s="75" t="s">
        <v>1937</v>
      </c>
      <c r="C882" s="76">
        <v>138021</v>
      </c>
      <c r="D882" s="77">
        <f t="shared" si="13"/>
        <v>51218</v>
      </c>
      <c r="E882" s="78">
        <v>0</v>
      </c>
    </row>
    <row r="883" spans="1:5" ht="29.25" customHeight="1" x14ac:dyDescent="0.25">
      <c r="A883" s="79" t="s">
        <v>1938</v>
      </c>
      <c r="B883" s="75" t="s">
        <v>1939</v>
      </c>
      <c r="C883" s="76">
        <v>77689</v>
      </c>
      <c r="D883" s="77">
        <f t="shared" si="13"/>
        <v>45163</v>
      </c>
      <c r="E883" s="78">
        <v>0</v>
      </c>
    </row>
    <row r="884" spans="1:5" ht="29.25" customHeight="1" x14ac:dyDescent="0.25">
      <c r="A884" s="79" t="s">
        <v>1940</v>
      </c>
      <c r="B884" s="75" t="s">
        <v>1941</v>
      </c>
      <c r="C884" s="76">
        <v>24976</v>
      </c>
      <c r="D884" s="77">
        <f t="shared" si="13"/>
        <v>28452</v>
      </c>
      <c r="E884" s="78">
        <v>0</v>
      </c>
    </row>
    <row r="885" spans="1:5" ht="29.25" customHeight="1" x14ac:dyDescent="0.25">
      <c r="A885" s="79" t="s">
        <v>1942</v>
      </c>
      <c r="B885" s="75" t="s">
        <v>1943</v>
      </c>
      <c r="C885" s="76">
        <v>330953</v>
      </c>
      <c r="D885" s="77">
        <f t="shared" si="13"/>
        <v>98145</v>
      </c>
      <c r="E885" s="78">
        <v>0</v>
      </c>
    </row>
    <row r="886" spans="1:5" ht="29.25" customHeight="1" x14ac:dyDescent="0.25">
      <c r="A886" s="79" t="s">
        <v>1944</v>
      </c>
      <c r="B886" s="75" t="s">
        <v>1945</v>
      </c>
      <c r="C886" s="76">
        <v>62762</v>
      </c>
      <c r="D886" s="77">
        <f t="shared" si="13"/>
        <v>33874</v>
      </c>
      <c r="E886" s="78">
        <v>0</v>
      </c>
    </row>
    <row r="887" spans="1:5" ht="29.25" customHeight="1" x14ac:dyDescent="0.25">
      <c r="A887" s="79" t="s">
        <v>1946</v>
      </c>
      <c r="B887" s="75" t="s">
        <v>1947</v>
      </c>
      <c r="C887" s="76">
        <v>126195</v>
      </c>
      <c r="D887" s="77">
        <f t="shared" si="13"/>
        <v>40434</v>
      </c>
      <c r="E887" s="78">
        <v>0</v>
      </c>
    </row>
    <row r="888" spans="1:5" ht="29.25" customHeight="1" x14ac:dyDescent="0.25">
      <c r="A888" s="79" t="s">
        <v>1948</v>
      </c>
      <c r="B888" s="75" t="s">
        <v>1949</v>
      </c>
      <c r="C888" s="76">
        <v>64342</v>
      </c>
      <c r="D888" s="77">
        <f t="shared" si="13"/>
        <v>28466</v>
      </c>
      <c r="E888" s="78">
        <v>0</v>
      </c>
    </row>
    <row r="889" spans="1:5" ht="29.25" customHeight="1" x14ac:dyDescent="0.25">
      <c r="A889" s="79" t="s">
        <v>1950</v>
      </c>
      <c r="B889" s="75" t="s">
        <v>1951</v>
      </c>
      <c r="C889" s="76">
        <v>46761</v>
      </c>
      <c r="D889" s="77">
        <f t="shared" si="13"/>
        <v>39529</v>
      </c>
      <c r="E889" s="78">
        <v>0</v>
      </c>
    </row>
    <row r="890" spans="1:5" ht="29.25" customHeight="1" x14ac:dyDescent="0.25">
      <c r="A890" s="79" t="s">
        <v>1952</v>
      </c>
      <c r="B890" s="75" t="s">
        <v>1953</v>
      </c>
      <c r="C890" s="76">
        <v>69010</v>
      </c>
      <c r="D890" s="77">
        <f t="shared" si="13"/>
        <v>38878</v>
      </c>
      <c r="E890" s="78">
        <v>0</v>
      </c>
    </row>
    <row r="891" spans="1:5" ht="29.25" customHeight="1" x14ac:dyDescent="0.25">
      <c r="A891" s="79" t="s">
        <v>1954</v>
      </c>
      <c r="B891" s="75" t="s">
        <v>1955</v>
      </c>
      <c r="C891" s="76">
        <v>238865</v>
      </c>
      <c r="D891" s="77">
        <f t="shared" si="13"/>
        <v>75414</v>
      </c>
      <c r="E891" s="78">
        <v>0</v>
      </c>
    </row>
    <row r="892" spans="1:5" ht="29.25" customHeight="1" x14ac:dyDescent="0.25">
      <c r="A892" s="79" t="s">
        <v>1956</v>
      </c>
      <c r="B892" s="75" t="s">
        <v>1957</v>
      </c>
      <c r="C892" s="76">
        <v>132596</v>
      </c>
      <c r="D892" s="77">
        <f t="shared" si="13"/>
        <v>16970</v>
      </c>
      <c r="E892" s="78">
        <v>0</v>
      </c>
    </row>
    <row r="893" spans="1:5" ht="29.25" customHeight="1" x14ac:dyDescent="0.25">
      <c r="A893" s="79" t="s">
        <v>1958</v>
      </c>
      <c r="B893" s="75" t="s">
        <v>1959</v>
      </c>
      <c r="C893" s="76">
        <v>15573</v>
      </c>
      <c r="D893" s="77">
        <f t="shared" si="13"/>
        <v>7105</v>
      </c>
      <c r="E893" s="78">
        <v>0</v>
      </c>
    </row>
    <row r="894" spans="1:5" ht="29.25" customHeight="1" x14ac:dyDescent="0.25">
      <c r="A894" s="79" t="s">
        <v>1960</v>
      </c>
      <c r="B894" s="75" t="s">
        <v>1961</v>
      </c>
      <c r="C894" s="76">
        <v>128751</v>
      </c>
      <c r="D894" s="77">
        <f t="shared" si="13"/>
        <v>7845</v>
      </c>
      <c r="E894" s="78">
        <v>0</v>
      </c>
    </row>
    <row r="895" spans="1:5" ht="29.25" customHeight="1" x14ac:dyDescent="0.25">
      <c r="A895" s="79" t="s">
        <v>1962</v>
      </c>
      <c r="B895" s="75" t="s">
        <v>1963</v>
      </c>
      <c r="C895" s="76">
        <v>133090</v>
      </c>
      <c r="D895" s="77">
        <f t="shared" si="13"/>
        <v>6340</v>
      </c>
      <c r="E895" s="78">
        <v>0</v>
      </c>
    </row>
    <row r="896" spans="1:5" ht="29.25" customHeight="1" x14ac:dyDescent="0.25">
      <c r="A896" s="79" t="s">
        <v>1964</v>
      </c>
      <c r="B896" s="75" t="s">
        <v>1965</v>
      </c>
      <c r="C896" s="76">
        <v>210741</v>
      </c>
      <c r="D896" s="77">
        <f t="shared" si="13"/>
        <v>66162</v>
      </c>
      <c r="E896" s="78">
        <v>0</v>
      </c>
    </row>
    <row r="897" spans="1:5" ht="29.25" customHeight="1" x14ac:dyDescent="0.25">
      <c r="A897" s="79" t="s">
        <v>1966</v>
      </c>
      <c r="B897" s="75" t="s">
        <v>1967</v>
      </c>
      <c r="C897" s="76">
        <v>304664</v>
      </c>
      <c r="D897" s="77">
        <f t="shared" si="13"/>
        <v>103556</v>
      </c>
      <c r="E897" s="78">
        <v>0</v>
      </c>
    </row>
    <row r="898" spans="1:5" ht="29.25" customHeight="1" x14ac:dyDescent="0.25">
      <c r="A898" s="79" t="s">
        <v>1968</v>
      </c>
      <c r="B898" s="75" t="s">
        <v>1969</v>
      </c>
      <c r="C898" s="76">
        <v>67818</v>
      </c>
      <c r="D898" s="77">
        <f t="shared" ref="D898:D932" si="14">VLOOKUP(A898,T_IIaloc1314,3,0)</f>
        <v>34721</v>
      </c>
      <c r="E898" s="78">
        <v>0</v>
      </c>
    </row>
    <row r="899" spans="1:5" ht="29.25" customHeight="1" x14ac:dyDescent="0.25">
      <c r="A899" s="79" t="s">
        <v>1970</v>
      </c>
      <c r="B899" s="75" t="s">
        <v>1971</v>
      </c>
      <c r="C899" s="76">
        <v>32012</v>
      </c>
      <c r="D899" s="77">
        <f t="shared" si="14"/>
        <v>17246</v>
      </c>
      <c r="E899" s="78">
        <v>0</v>
      </c>
    </row>
    <row r="900" spans="1:5" ht="29.25" customHeight="1" x14ac:dyDescent="0.25">
      <c r="A900" s="79" t="s">
        <v>1972</v>
      </c>
      <c r="B900" s="75" t="s">
        <v>1973</v>
      </c>
      <c r="C900" s="76">
        <v>86160</v>
      </c>
      <c r="D900" s="77">
        <f t="shared" si="14"/>
        <v>7619</v>
      </c>
      <c r="E900" s="78">
        <v>0</v>
      </c>
    </row>
    <row r="901" spans="1:5" ht="29.25" customHeight="1" x14ac:dyDescent="0.25">
      <c r="A901" s="79" t="s">
        <v>1974</v>
      </c>
      <c r="B901" s="75" t="s">
        <v>1975</v>
      </c>
      <c r="C901" s="76">
        <v>81905</v>
      </c>
      <c r="D901" s="77">
        <f t="shared" si="14"/>
        <v>6332</v>
      </c>
      <c r="E901" s="78">
        <v>0</v>
      </c>
    </row>
    <row r="902" spans="1:5" ht="29.25" customHeight="1" x14ac:dyDescent="0.25">
      <c r="A902" s="79" t="s">
        <v>1976</v>
      </c>
      <c r="B902" s="75" t="s">
        <v>1977</v>
      </c>
      <c r="C902" s="76">
        <v>85081</v>
      </c>
      <c r="D902" s="77">
        <f t="shared" si="14"/>
        <v>29064</v>
      </c>
      <c r="E902" s="78">
        <v>0</v>
      </c>
    </row>
    <row r="903" spans="1:5" ht="29.25" customHeight="1" x14ac:dyDescent="0.25">
      <c r="A903" s="79" t="s">
        <v>1978</v>
      </c>
      <c r="B903" s="75" t="s">
        <v>1979</v>
      </c>
      <c r="C903" s="76">
        <v>53185</v>
      </c>
      <c r="D903" s="77">
        <f t="shared" si="14"/>
        <v>4685</v>
      </c>
      <c r="E903" s="78">
        <v>0</v>
      </c>
    </row>
    <row r="904" spans="1:5" ht="29.25" customHeight="1" x14ac:dyDescent="0.25">
      <c r="A904" s="79" t="s">
        <v>1980</v>
      </c>
      <c r="B904" s="75" t="s">
        <v>1981</v>
      </c>
      <c r="C904" s="76">
        <v>69968</v>
      </c>
      <c r="D904" s="77">
        <f t="shared" si="14"/>
        <v>32322</v>
      </c>
      <c r="E904" s="78">
        <v>0</v>
      </c>
    </row>
    <row r="905" spans="1:5" ht="29.25" customHeight="1" x14ac:dyDescent="0.25">
      <c r="A905" s="79" t="s">
        <v>1982</v>
      </c>
      <c r="B905" s="75" t="s">
        <v>1983</v>
      </c>
      <c r="C905" s="76">
        <v>2539581</v>
      </c>
      <c r="D905" s="77">
        <f t="shared" si="14"/>
        <v>582104</v>
      </c>
      <c r="E905" s="78">
        <v>0</v>
      </c>
    </row>
    <row r="906" spans="1:5" ht="29.25" customHeight="1" x14ac:dyDescent="0.25">
      <c r="A906" s="79" t="s">
        <v>1984</v>
      </c>
      <c r="B906" s="75" t="s">
        <v>1985</v>
      </c>
      <c r="C906" s="76">
        <v>42565</v>
      </c>
      <c r="D906" s="77">
        <f t="shared" si="14"/>
        <v>4560</v>
      </c>
      <c r="E906" s="78">
        <v>0</v>
      </c>
    </row>
    <row r="907" spans="1:5" ht="29.25" customHeight="1" x14ac:dyDescent="0.25">
      <c r="A907" s="79" t="s">
        <v>1986</v>
      </c>
      <c r="B907" s="75" t="s">
        <v>1987</v>
      </c>
      <c r="C907" s="76">
        <v>61521</v>
      </c>
      <c r="D907" s="77">
        <f t="shared" si="14"/>
        <v>90072</v>
      </c>
      <c r="E907" s="78">
        <v>0</v>
      </c>
    </row>
    <row r="908" spans="1:5" ht="29.25" customHeight="1" x14ac:dyDescent="0.25">
      <c r="A908" s="79" t="s">
        <v>1988</v>
      </c>
      <c r="B908" s="75" t="s">
        <v>1989</v>
      </c>
      <c r="C908" s="76">
        <v>1796332</v>
      </c>
      <c r="D908" s="77">
        <f t="shared" si="14"/>
        <v>404634</v>
      </c>
      <c r="E908" s="78">
        <v>0</v>
      </c>
    </row>
    <row r="909" spans="1:5" ht="29.25" customHeight="1" x14ac:dyDescent="0.25">
      <c r="A909" s="79" t="s">
        <v>1990</v>
      </c>
      <c r="B909" s="75" t="s">
        <v>1991</v>
      </c>
      <c r="C909" s="76">
        <v>54427</v>
      </c>
      <c r="D909" s="77">
        <f t="shared" si="14"/>
        <v>48655</v>
      </c>
      <c r="E909" s="78">
        <v>0</v>
      </c>
    </row>
    <row r="910" spans="1:5" ht="29.25" customHeight="1" x14ac:dyDescent="0.25">
      <c r="A910" s="79" t="s">
        <v>1992</v>
      </c>
      <c r="B910" s="75" t="s">
        <v>1993</v>
      </c>
      <c r="C910" s="76">
        <v>34500</v>
      </c>
      <c r="D910" s="77">
        <f t="shared" si="14"/>
        <v>41423</v>
      </c>
      <c r="E910" s="78">
        <v>0</v>
      </c>
    </row>
    <row r="911" spans="1:5" ht="29.25" customHeight="1" x14ac:dyDescent="0.25">
      <c r="A911" s="79" t="s">
        <v>1994</v>
      </c>
      <c r="B911" s="75" t="s">
        <v>1995</v>
      </c>
      <c r="C911" s="76">
        <v>548529</v>
      </c>
      <c r="D911" s="77">
        <f t="shared" si="14"/>
        <v>139653</v>
      </c>
      <c r="E911" s="78">
        <v>0</v>
      </c>
    </row>
    <row r="912" spans="1:5" ht="29.25" customHeight="1" x14ac:dyDescent="0.25">
      <c r="A912" s="79" t="s">
        <v>1996</v>
      </c>
      <c r="B912" s="75" t="s">
        <v>1997</v>
      </c>
      <c r="C912" s="76">
        <v>106734</v>
      </c>
      <c r="D912" s="77">
        <f t="shared" si="14"/>
        <v>28120</v>
      </c>
      <c r="E912" s="78">
        <v>0</v>
      </c>
    </row>
    <row r="913" spans="1:5" ht="29.25" customHeight="1" x14ac:dyDescent="0.25">
      <c r="A913" s="79" t="s">
        <v>1998</v>
      </c>
      <c r="B913" s="75" t="s">
        <v>1999</v>
      </c>
      <c r="C913" s="76">
        <v>695660</v>
      </c>
      <c r="D913" s="77">
        <f t="shared" si="14"/>
        <v>180169</v>
      </c>
      <c r="E913" s="78">
        <v>0</v>
      </c>
    </row>
    <row r="914" spans="1:5" ht="29.25" customHeight="1" x14ac:dyDescent="0.25">
      <c r="A914" s="79" t="s">
        <v>2000</v>
      </c>
      <c r="B914" s="75" t="s">
        <v>2001</v>
      </c>
      <c r="C914" s="76">
        <v>75594</v>
      </c>
      <c r="D914" s="77">
        <f t="shared" si="14"/>
        <v>58963</v>
      </c>
      <c r="E914" s="78">
        <v>0</v>
      </c>
    </row>
    <row r="915" spans="1:5" ht="29.25" customHeight="1" x14ac:dyDescent="0.25">
      <c r="A915" s="79" t="s">
        <v>2002</v>
      </c>
      <c r="B915" s="75" t="s">
        <v>2003</v>
      </c>
      <c r="C915" s="76">
        <v>61743</v>
      </c>
      <c r="D915" s="77">
        <f t="shared" si="14"/>
        <v>54888</v>
      </c>
      <c r="E915" s="78">
        <v>0</v>
      </c>
    </row>
    <row r="916" spans="1:5" ht="29.25" customHeight="1" x14ac:dyDescent="0.25">
      <c r="A916" s="79" t="s">
        <v>2004</v>
      </c>
      <c r="B916" s="75" t="s">
        <v>2005</v>
      </c>
      <c r="C916" s="76">
        <v>89367</v>
      </c>
      <c r="D916" s="77">
        <f t="shared" si="14"/>
        <v>24975</v>
      </c>
      <c r="E916" s="78">
        <v>0</v>
      </c>
    </row>
    <row r="917" spans="1:5" ht="29.25" customHeight="1" x14ac:dyDescent="0.25">
      <c r="A917" s="79" t="s">
        <v>2006</v>
      </c>
      <c r="B917" s="75" t="s">
        <v>2007</v>
      </c>
      <c r="C917" s="76">
        <v>1109952</v>
      </c>
      <c r="D917" s="77">
        <f t="shared" si="14"/>
        <v>155686</v>
      </c>
      <c r="E917" s="78">
        <v>0</v>
      </c>
    </row>
    <row r="918" spans="1:5" ht="29.25" customHeight="1" x14ac:dyDescent="0.25">
      <c r="A918" s="79" t="s">
        <v>2008</v>
      </c>
      <c r="B918" s="75" t="s">
        <v>2009</v>
      </c>
      <c r="C918" s="76">
        <v>32093</v>
      </c>
      <c r="D918" s="77">
        <f t="shared" si="14"/>
        <v>20882</v>
      </c>
      <c r="E918" s="78">
        <v>0</v>
      </c>
    </row>
    <row r="919" spans="1:5" ht="29.25" customHeight="1" x14ac:dyDescent="0.25">
      <c r="A919" s="79" t="s">
        <v>2010</v>
      </c>
      <c r="B919" s="75" t="s">
        <v>2011</v>
      </c>
      <c r="C919" s="76">
        <v>92483</v>
      </c>
      <c r="D919" s="77">
        <f t="shared" si="14"/>
        <v>73280</v>
      </c>
      <c r="E919" s="78">
        <v>0</v>
      </c>
    </row>
    <row r="920" spans="1:5" ht="29.25" customHeight="1" x14ac:dyDescent="0.25">
      <c r="A920" s="79" t="s">
        <v>2012</v>
      </c>
      <c r="B920" s="75" t="s">
        <v>2013</v>
      </c>
      <c r="C920" s="76">
        <v>52298</v>
      </c>
      <c r="D920" s="77">
        <f t="shared" si="14"/>
        <v>62965</v>
      </c>
      <c r="E920" s="78">
        <v>0</v>
      </c>
    </row>
    <row r="921" spans="1:5" ht="29.25" customHeight="1" x14ac:dyDescent="0.25">
      <c r="A921" s="79" t="s">
        <v>2014</v>
      </c>
      <c r="B921" s="75" t="s">
        <v>2015</v>
      </c>
      <c r="C921" s="76">
        <v>1090062</v>
      </c>
      <c r="D921" s="77">
        <f t="shared" si="14"/>
        <v>238222</v>
      </c>
      <c r="E921" s="78">
        <v>0</v>
      </c>
    </row>
    <row r="922" spans="1:5" ht="29.25" customHeight="1" x14ac:dyDescent="0.25">
      <c r="A922" s="79" t="s">
        <v>2016</v>
      </c>
      <c r="B922" s="75" t="s">
        <v>2017</v>
      </c>
      <c r="C922" s="76">
        <v>8941981</v>
      </c>
      <c r="D922" s="77">
        <f t="shared" si="14"/>
        <v>1818610</v>
      </c>
      <c r="E922" s="78">
        <v>0</v>
      </c>
    </row>
    <row r="923" spans="1:5" ht="29.25" customHeight="1" x14ac:dyDescent="0.25">
      <c r="A923" s="79" t="s">
        <v>2018</v>
      </c>
      <c r="B923" s="75" t="s">
        <v>2019</v>
      </c>
      <c r="C923" s="76">
        <v>305078</v>
      </c>
      <c r="D923" s="77">
        <f t="shared" si="14"/>
        <v>15561</v>
      </c>
      <c r="E923" s="78">
        <v>0</v>
      </c>
    </row>
    <row r="924" spans="1:5" ht="29.25" customHeight="1" x14ac:dyDescent="0.25">
      <c r="A924" s="79" t="s">
        <v>2020</v>
      </c>
      <c r="B924" s="75" t="s">
        <v>2021</v>
      </c>
      <c r="C924" s="76">
        <v>268621</v>
      </c>
      <c r="D924" s="77">
        <f t="shared" si="14"/>
        <v>140811</v>
      </c>
      <c r="E924" s="78">
        <v>0</v>
      </c>
    </row>
    <row r="925" spans="1:5" ht="29.25" customHeight="1" x14ac:dyDescent="0.25">
      <c r="A925" s="79" t="s">
        <v>2022</v>
      </c>
      <c r="B925" s="75" t="s">
        <v>2023</v>
      </c>
      <c r="C925" s="76">
        <v>107543</v>
      </c>
      <c r="D925" s="77">
        <f t="shared" si="14"/>
        <v>128594</v>
      </c>
      <c r="E925" s="78">
        <v>0</v>
      </c>
    </row>
    <row r="926" spans="1:5" ht="29.25" customHeight="1" x14ac:dyDescent="0.25">
      <c r="A926" s="79" t="s">
        <v>2024</v>
      </c>
      <c r="B926" s="75" t="s">
        <v>2025</v>
      </c>
      <c r="C926" s="76">
        <v>189469</v>
      </c>
      <c r="D926" s="77">
        <f t="shared" si="14"/>
        <v>68389</v>
      </c>
      <c r="E926" s="78">
        <v>0</v>
      </c>
    </row>
    <row r="927" spans="1:5" ht="29.25" customHeight="1" x14ac:dyDescent="0.25">
      <c r="A927" s="79" t="s">
        <v>2026</v>
      </c>
      <c r="B927" s="75" t="s">
        <v>2027</v>
      </c>
      <c r="C927" s="76">
        <v>147602</v>
      </c>
      <c r="D927" s="77">
        <f t="shared" si="14"/>
        <v>66802</v>
      </c>
      <c r="E927" s="78">
        <v>0</v>
      </c>
    </row>
    <row r="928" spans="1:5" ht="29.25" customHeight="1" x14ac:dyDescent="0.25">
      <c r="A928" s="79" t="s">
        <v>2028</v>
      </c>
      <c r="B928" s="75" t="s">
        <v>2029</v>
      </c>
      <c r="C928" s="76">
        <v>32397</v>
      </c>
      <c r="D928" s="77">
        <f t="shared" si="14"/>
        <v>15847</v>
      </c>
      <c r="E928" s="78">
        <v>0</v>
      </c>
    </row>
    <row r="929" spans="1:5" ht="29.25" customHeight="1" x14ac:dyDescent="0.25">
      <c r="A929" s="79" t="s">
        <v>2030</v>
      </c>
      <c r="B929" s="75" t="s">
        <v>2031</v>
      </c>
      <c r="C929" s="76">
        <v>162212</v>
      </c>
      <c r="D929" s="77">
        <f t="shared" si="14"/>
        <v>51481</v>
      </c>
      <c r="E929" s="78">
        <v>0</v>
      </c>
    </row>
    <row r="930" spans="1:5" ht="29.25" customHeight="1" x14ac:dyDescent="0.25">
      <c r="A930" s="79" t="s">
        <v>2032</v>
      </c>
      <c r="B930" s="75" t="s">
        <v>2033</v>
      </c>
      <c r="C930" s="76">
        <v>166359</v>
      </c>
      <c r="D930" s="77">
        <f t="shared" si="14"/>
        <v>43532</v>
      </c>
      <c r="E930" s="78">
        <v>0</v>
      </c>
    </row>
    <row r="931" spans="1:5" ht="29.25" customHeight="1" x14ac:dyDescent="0.25">
      <c r="A931" s="79" t="s">
        <v>2034</v>
      </c>
      <c r="B931" s="75" t="s">
        <v>2035</v>
      </c>
      <c r="C931" s="76">
        <v>614396</v>
      </c>
      <c r="D931" s="77">
        <f t="shared" si="14"/>
        <v>147426</v>
      </c>
      <c r="E931" s="78">
        <v>0</v>
      </c>
    </row>
    <row r="932" spans="1:5" ht="29.25" customHeight="1" x14ac:dyDescent="0.25">
      <c r="A932" s="79" t="s">
        <v>2036</v>
      </c>
      <c r="B932" s="75" t="s">
        <v>2037</v>
      </c>
      <c r="C932" s="76">
        <v>441111</v>
      </c>
      <c r="D932" s="77">
        <f t="shared" si="14"/>
        <v>70869</v>
      </c>
      <c r="E932" s="78">
        <v>0</v>
      </c>
    </row>
    <row r="933" spans="1:5" s="85" customFormat="1" ht="29.25" customHeight="1" x14ac:dyDescent="0.25">
      <c r="A933" s="84"/>
      <c r="D933" s="86"/>
      <c r="E933" s="87"/>
    </row>
  </sheetData>
  <autoFilter ref="A1:WUE1">
    <sortState ref="A3:WUE933">
      <sortCondition ref="A2"/>
    </sortState>
  </autoFilter>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A38"/>
  <sheetViews>
    <sheetView zoomScale="90" zoomScaleNormal="90" workbookViewId="0">
      <pane ySplit="2" topLeftCell="A32" activePane="bottomLeft" state="frozen"/>
      <selection activeCell="H7" sqref="H7:H15"/>
      <selection pane="bottomLeft" activeCell="A9" sqref="A9:A38"/>
    </sheetView>
  </sheetViews>
  <sheetFormatPr defaultRowHeight="15" x14ac:dyDescent="0.25"/>
  <cols>
    <col min="1" max="1" width="47.85546875" style="57" customWidth="1"/>
    <col min="2" max="16384" width="9.140625" style="57"/>
  </cols>
  <sheetData>
    <row r="2" spans="1:1" x14ac:dyDescent="0.25">
      <c r="A2" s="66" t="s">
        <v>126</v>
      </c>
    </row>
    <row r="3" spans="1:1" s="173" customFormat="1" x14ac:dyDescent="0.25">
      <c r="A3" s="139" t="s">
        <v>16</v>
      </c>
    </row>
    <row r="4" spans="1:1" ht="75" x14ac:dyDescent="0.25">
      <c r="A4" s="67" t="s">
        <v>127</v>
      </c>
    </row>
    <row r="5" spans="1:1" ht="75" x14ac:dyDescent="0.25">
      <c r="A5" s="67" t="s">
        <v>128</v>
      </c>
    </row>
    <row r="6" spans="1:1" ht="75" x14ac:dyDescent="0.25">
      <c r="A6" s="67" t="s">
        <v>129</v>
      </c>
    </row>
    <row r="7" spans="1:1" ht="60" x14ac:dyDescent="0.25">
      <c r="A7" s="67" t="s">
        <v>130</v>
      </c>
    </row>
    <row r="8" spans="1:1" ht="60" x14ac:dyDescent="0.25">
      <c r="A8" s="67" t="s">
        <v>131</v>
      </c>
    </row>
    <row r="9" spans="1:1" s="173" customFormat="1" x14ac:dyDescent="0.25">
      <c r="A9" s="139" t="s">
        <v>22</v>
      </c>
    </row>
    <row r="10" spans="1:1" ht="75" x14ac:dyDescent="0.25">
      <c r="A10" s="67" t="s">
        <v>132</v>
      </c>
    </row>
    <row r="11" spans="1:1" customFormat="1" ht="90" x14ac:dyDescent="0.25">
      <c r="A11" s="67" t="s">
        <v>133</v>
      </c>
    </row>
    <row r="12" spans="1:1" customFormat="1" ht="45" x14ac:dyDescent="0.25">
      <c r="A12" s="67" t="s">
        <v>134</v>
      </c>
    </row>
    <row r="13" spans="1:1" customFormat="1" ht="90" x14ac:dyDescent="0.25">
      <c r="A13" s="67" t="s">
        <v>135</v>
      </c>
    </row>
    <row r="14" spans="1:1" customFormat="1" ht="120" x14ac:dyDescent="0.25">
      <c r="A14" s="67" t="s">
        <v>136</v>
      </c>
    </row>
    <row r="15" spans="1:1" s="173" customFormat="1" x14ac:dyDescent="0.25">
      <c r="A15" s="139" t="s">
        <v>28</v>
      </c>
    </row>
    <row r="16" spans="1:1" ht="75" x14ac:dyDescent="0.25">
      <c r="A16" s="67" t="s">
        <v>137</v>
      </c>
    </row>
    <row r="17" spans="1:1" customFormat="1" ht="90" x14ac:dyDescent="0.25">
      <c r="A17" s="67" t="s">
        <v>138</v>
      </c>
    </row>
    <row r="18" spans="1:1" customFormat="1" ht="75" x14ac:dyDescent="0.25">
      <c r="A18" s="67" t="s">
        <v>139</v>
      </c>
    </row>
    <row r="19" spans="1:1" customFormat="1" ht="75" x14ac:dyDescent="0.25">
      <c r="A19" s="67" t="s">
        <v>140</v>
      </c>
    </row>
    <row r="20" spans="1:1" customFormat="1" ht="75" x14ac:dyDescent="0.25">
      <c r="A20" s="67" t="s">
        <v>141</v>
      </c>
    </row>
    <row r="21" spans="1:1" s="173" customFormat="1" x14ac:dyDescent="0.25">
      <c r="A21" s="139" t="s">
        <v>34</v>
      </c>
    </row>
    <row r="22" spans="1:1" ht="90" x14ac:dyDescent="0.25">
      <c r="A22" s="67" t="s">
        <v>142</v>
      </c>
    </row>
    <row r="23" spans="1:1" customFormat="1" ht="60" x14ac:dyDescent="0.25">
      <c r="A23" s="67" t="s">
        <v>143</v>
      </c>
    </row>
    <row r="24" spans="1:1" customFormat="1" ht="60" x14ac:dyDescent="0.25">
      <c r="A24" s="67" t="s">
        <v>144</v>
      </c>
    </row>
    <row r="25" spans="1:1" customFormat="1" ht="75" x14ac:dyDescent="0.25">
      <c r="A25" s="67" t="s">
        <v>145</v>
      </c>
    </row>
    <row r="26" spans="1:1" customFormat="1" ht="75" x14ac:dyDescent="0.25">
      <c r="A26" s="67" t="s">
        <v>146</v>
      </c>
    </row>
    <row r="27" spans="1:1" s="173" customFormat="1" x14ac:dyDescent="0.25">
      <c r="A27" s="139" t="s">
        <v>40</v>
      </c>
    </row>
    <row r="28" spans="1:1" ht="75" x14ac:dyDescent="0.25">
      <c r="A28" s="67" t="s">
        <v>147</v>
      </c>
    </row>
    <row r="29" spans="1:1" customFormat="1" ht="60" x14ac:dyDescent="0.25">
      <c r="A29" s="67" t="s">
        <v>148</v>
      </c>
    </row>
    <row r="30" spans="1:1" customFormat="1" ht="90" x14ac:dyDescent="0.25">
      <c r="A30" s="67" t="s">
        <v>149</v>
      </c>
    </row>
    <row r="31" spans="1:1" customFormat="1" ht="105" x14ac:dyDescent="0.25">
      <c r="A31" s="67" t="s">
        <v>150</v>
      </c>
    </row>
    <row r="32" spans="1:1" customFormat="1" ht="75" x14ac:dyDescent="0.25">
      <c r="A32" s="67" t="s">
        <v>151</v>
      </c>
    </row>
    <row r="33" spans="1:1" s="173" customFormat="1" x14ac:dyDescent="0.25">
      <c r="A33" s="139" t="s">
        <v>46</v>
      </c>
    </row>
    <row r="34" spans="1:1" ht="105" x14ac:dyDescent="0.25">
      <c r="A34" s="67" t="s">
        <v>152</v>
      </c>
    </row>
    <row r="35" spans="1:1" customFormat="1" ht="60" x14ac:dyDescent="0.25">
      <c r="A35" s="67" t="s">
        <v>153</v>
      </c>
    </row>
    <row r="36" spans="1:1" customFormat="1" ht="60" x14ac:dyDescent="0.25">
      <c r="A36" s="67" t="s">
        <v>154</v>
      </c>
    </row>
    <row r="37" spans="1:1" customFormat="1" ht="75" x14ac:dyDescent="0.25">
      <c r="A37" s="67" t="s">
        <v>155</v>
      </c>
    </row>
    <row r="38" spans="1:1" customFormat="1" ht="105" x14ac:dyDescent="0.25">
      <c r="A38" s="67" t="s">
        <v>156</v>
      </c>
    </row>
  </sheetData>
  <pageMargins left="0.7" right="0.7" top="0.75" bottom="0.75" header="0.3" footer="0.3"/>
  <pageSetup paperSize="5" scale="6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249977111117893"/>
  </sheetPr>
  <dimension ref="B1:B26"/>
  <sheetViews>
    <sheetView zoomScale="90" zoomScaleNormal="90" workbookViewId="0">
      <pane ySplit="3" topLeftCell="A4" activePane="bottomLeft" state="frozen"/>
      <selection activeCell="H7" sqref="H7:H15"/>
      <selection pane="bottomLeft" activeCell="H7" sqref="H7:H15"/>
    </sheetView>
  </sheetViews>
  <sheetFormatPr defaultRowHeight="15" x14ac:dyDescent="0.25"/>
  <cols>
    <col min="1" max="1" width="5.7109375" style="42" customWidth="1"/>
    <col min="2" max="2" width="144.42578125" style="48" customWidth="1"/>
    <col min="3" max="16384" width="9.140625" style="42"/>
  </cols>
  <sheetData>
    <row r="1" spans="2:2" ht="15.75" x14ac:dyDescent="0.25">
      <c r="B1" s="175"/>
    </row>
    <row r="2" spans="2:2" ht="15.75" x14ac:dyDescent="0.25">
      <c r="B2" s="176"/>
    </row>
    <row r="3" spans="2:2" ht="18.75" customHeight="1" x14ac:dyDescent="0.25">
      <c r="B3" s="177"/>
    </row>
    <row r="4" spans="2:2" x14ac:dyDescent="0.25">
      <c r="B4" s="46"/>
    </row>
    <row r="5" spans="2:2" ht="30" x14ac:dyDescent="0.25">
      <c r="B5" s="43" t="s">
        <v>2261</v>
      </c>
    </row>
    <row r="6" spans="2:2" x14ac:dyDescent="0.25">
      <c r="B6" s="43" t="s">
        <v>2262</v>
      </c>
    </row>
    <row r="7" spans="2:2" ht="30" x14ac:dyDescent="0.25">
      <c r="B7" s="43" t="s">
        <v>2263</v>
      </c>
    </row>
    <row r="8" spans="2:2" ht="30" x14ac:dyDescent="0.25">
      <c r="B8" s="43" t="s">
        <v>165</v>
      </c>
    </row>
    <row r="9" spans="2:2" ht="30" x14ac:dyDescent="0.25">
      <c r="B9" s="43" t="s">
        <v>166</v>
      </c>
    </row>
    <row r="10" spans="2:2" ht="15" customHeight="1" x14ac:dyDescent="0.25">
      <c r="B10" s="43" t="s">
        <v>109</v>
      </c>
    </row>
    <row r="11" spans="2:2" ht="60" x14ac:dyDescent="0.25">
      <c r="B11" s="43" t="s">
        <v>110</v>
      </c>
    </row>
    <row r="12" spans="2:2" ht="45" x14ac:dyDescent="0.25">
      <c r="B12" s="43" t="s">
        <v>111</v>
      </c>
    </row>
    <row r="13" spans="2:2" ht="15" customHeight="1" x14ac:dyDescent="0.25">
      <c r="B13" s="43" t="s">
        <v>112</v>
      </c>
    </row>
    <row r="14" spans="2:2" ht="30" x14ac:dyDescent="0.25">
      <c r="B14" s="43" t="s">
        <v>167</v>
      </c>
    </row>
    <row r="15" spans="2:2" ht="30" x14ac:dyDescent="0.25">
      <c r="B15" s="43" t="s">
        <v>113</v>
      </c>
    </row>
    <row r="16" spans="2:2" ht="60" customHeight="1" x14ac:dyDescent="0.25">
      <c r="B16" s="43" t="s">
        <v>168</v>
      </c>
    </row>
    <row r="17" spans="2:2" ht="30" x14ac:dyDescent="0.25">
      <c r="B17" s="43" t="s">
        <v>114</v>
      </c>
    </row>
    <row r="18" spans="2:2" x14ac:dyDescent="0.25">
      <c r="B18" s="43" t="s">
        <v>169</v>
      </c>
    </row>
    <row r="19" spans="2:2" x14ac:dyDescent="0.25">
      <c r="B19" s="43" t="s">
        <v>115</v>
      </c>
    </row>
    <row r="20" spans="2:2" ht="45" x14ac:dyDescent="0.25">
      <c r="B20" s="43" t="s">
        <v>116</v>
      </c>
    </row>
    <row r="21" spans="2:2" ht="30" x14ac:dyDescent="0.25">
      <c r="B21" s="43" t="s">
        <v>117</v>
      </c>
    </row>
    <row r="22" spans="2:2" ht="45" x14ac:dyDescent="0.25">
      <c r="B22" s="43" t="s">
        <v>118</v>
      </c>
    </row>
    <row r="23" spans="2:2" ht="45" x14ac:dyDescent="0.25">
      <c r="B23" s="43" t="s">
        <v>119</v>
      </c>
    </row>
    <row r="24" spans="2:2" ht="45" x14ac:dyDescent="0.25">
      <c r="B24" s="43" t="s">
        <v>120</v>
      </c>
    </row>
    <row r="25" spans="2:2" s="44" customFormat="1" ht="45" x14ac:dyDescent="0.25">
      <c r="B25" s="43" t="s">
        <v>121</v>
      </c>
    </row>
    <row r="26" spans="2:2" ht="30" x14ac:dyDescent="0.25">
      <c r="B26" s="47" t="s">
        <v>122</v>
      </c>
    </row>
  </sheetData>
  <pageMargins left="0.7" right="0.7" top="0.75" bottom="0.75" header="0.3" footer="0.05"/>
  <pageSetup paperSize="5" scale="92" orientation="landscape" r:id="rId1"/>
  <headerFooter>
    <oddFooter>&amp;R&amp;P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34"/>
  <sheetViews>
    <sheetView showGridLines="0" workbookViewId="0">
      <selection activeCell="D5" sqref="D5:E5"/>
    </sheetView>
  </sheetViews>
  <sheetFormatPr defaultColWidth="8.7109375" defaultRowHeight="12.75" x14ac:dyDescent="0.2"/>
  <cols>
    <col min="1" max="1" width="15.7109375" style="95" bestFit="1" customWidth="1"/>
    <col min="2" max="2" width="43.7109375" style="129" bestFit="1" customWidth="1"/>
    <col min="3" max="3" width="11.85546875" style="130" bestFit="1" customWidth="1"/>
    <col min="4" max="4" width="17.5703125" style="130" bestFit="1" customWidth="1"/>
    <col min="5" max="5" width="12.140625" style="95" bestFit="1" customWidth="1"/>
    <col min="6" max="6" width="10.7109375" style="128" bestFit="1" customWidth="1"/>
    <col min="7" max="7" width="12.42578125" style="95" customWidth="1"/>
    <col min="8" max="8" width="6.42578125" style="95" customWidth="1"/>
    <col min="9" max="9" width="20.140625" style="94" customWidth="1"/>
    <col min="10" max="10" width="14.42578125" style="94" customWidth="1"/>
    <col min="11" max="16384" width="8.7109375" style="95"/>
  </cols>
  <sheetData>
    <row r="1" spans="1:10" x14ac:dyDescent="0.2">
      <c r="A1" s="374" t="s">
        <v>2038</v>
      </c>
      <c r="B1" s="374"/>
      <c r="C1" s="374"/>
      <c r="D1" s="374"/>
      <c r="E1" s="374"/>
      <c r="F1" s="374"/>
      <c r="G1" s="93"/>
      <c r="H1" s="93"/>
    </row>
    <row r="2" spans="1:10" s="103" customFormat="1" ht="38.25" x14ac:dyDescent="0.2">
      <c r="A2" s="96" t="s">
        <v>2039</v>
      </c>
      <c r="B2" s="97" t="s">
        <v>2040</v>
      </c>
      <c r="C2" s="98" t="s">
        <v>124</v>
      </c>
      <c r="D2" s="98" t="s">
        <v>2041</v>
      </c>
      <c r="E2" s="98" t="s">
        <v>2042</v>
      </c>
      <c r="F2" s="99" t="s">
        <v>2043</v>
      </c>
      <c r="G2" s="100" t="s">
        <v>2044</v>
      </c>
      <c r="H2" s="101"/>
      <c r="I2" s="102" t="s">
        <v>2045</v>
      </c>
      <c r="J2" s="102" t="s">
        <v>2046</v>
      </c>
    </row>
    <row r="3" spans="1:10" ht="12.75" customHeight="1" x14ac:dyDescent="0.2">
      <c r="A3" s="104" t="s">
        <v>176</v>
      </c>
      <c r="B3" s="105" t="s">
        <v>177</v>
      </c>
      <c r="C3" s="106">
        <v>15</v>
      </c>
      <c r="D3" s="107">
        <v>13</v>
      </c>
      <c r="E3" s="108" t="s">
        <v>2047</v>
      </c>
      <c r="F3" s="109">
        <v>0.15</v>
      </c>
      <c r="G3" s="110"/>
      <c r="H3" s="111"/>
      <c r="I3" s="112" t="s">
        <v>2048</v>
      </c>
      <c r="J3" s="113">
        <v>0.05</v>
      </c>
    </row>
    <row r="4" spans="1:10" ht="12.75" customHeight="1" x14ac:dyDescent="0.2">
      <c r="A4" s="114" t="s">
        <v>2049</v>
      </c>
      <c r="B4" s="115" t="s">
        <v>2050</v>
      </c>
      <c r="C4" s="106">
        <v>1</v>
      </c>
      <c r="D4" s="107">
        <v>1</v>
      </c>
      <c r="E4" s="108" t="s">
        <v>2051</v>
      </c>
      <c r="F4" s="109">
        <v>0.15</v>
      </c>
      <c r="G4" s="116"/>
      <c r="H4" s="111"/>
      <c r="I4" s="112" t="s">
        <v>2052</v>
      </c>
      <c r="J4" s="113">
        <v>0.06</v>
      </c>
    </row>
    <row r="5" spans="1:10" x14ac:dyDescent="0.2">
      <c r="A5" s="117" t="s">
        <v>238</v>
      </c>
      <c r="B5" s="118" t="s">
        <v>239</v>
      </c>
      <c r="C5" s="107">
        <v>3</v>
      </c>
      <c r="D5" s="107">
        <v>1</v>
      </c>
      <c r="E5" s="108" t="s">
        <v>2053</v>
      </c>
      <c r="F5" s="109">
        <v>0.06</v>
      </c>
      <c r="G5" s="110"/>
      <c r="I5" s="112" t="s">
        <v>2054</v>
      </c>
      <c r="J5" s="113">
        <v>7.0000000000000007E-2</v>
      </c>
    </row>
    <row r="6" spans="1:10" ht="12.75" customHeight="1" x14ac:dyDescent="0.2">
      <c r="A6" s="104" t="s">
        <v>244</v>
      </c>
      <c r="B6" s="119" t="s">
        <v>245</v>
      </c>
      <c r="C6" s="106">
        <v>10</v>
      </c>
      <c r="D6" s="106">
        <v>8</v>
      </c>
      <c r="E6" s="120" t="s">
        <v>2055</v>
      </c>
      <c r="F6" s="109">
        <v>0.15</v>
      </c>
      <c r="G6" s="121"/>
      <c r="H6" s="111"/>
      <c r="I6" s="112" t="s">
        <v>2056</v>
      </c>
      <c r="J6" s="113">
        <v>0.08</v>
      </c>
    </row>
    <row r="7" spans="1:10" ht="12.75" customHeight="1" x14ac:dyDescent="0.2">
      <c r="A7" s="104" t="s">
        <v>256</v>
      </c>
      <c r="B7" s="105" t="s">
        <v>257</v>
      </c>
      <c r="C7" s="106">
        <v>3</v>
      </c>
      <c r="D7" s="107">
        <v>1</v>
      </c>
      <c r="E7" s="108" t="s">
        <v>2053</v>
      </c>
      <c r="F7" s="109">
        <v>0.06</v>
      </c>
      <c r="G7" s="110"/>
      <c r="H7" s="111"/>
      <c r="I7" s="112" t="s">
        <v>2057</v>
      </c>
      <c r="J7" s="113">
        <v>0.09</v>
      </c>
    </row>
    <row r="8" spans="1:10" ht="12.75" customHeight="1" x14ac:dyDescent="0.2">
      <c r="A8" s="104" t="s">
        <v>280</v>
      </c>
      <c r="B8" s="105" t="s">
        <v>281</v>
      </c>
      <c r="C8" s="106">
        <v>4</v>
      </c>
      <c r="D8" s="107">
        <v>1</v>
      </c>
      <c r="E8" s="108" t="s">
        <v>2058</v>
      </c>
      <c r="F8" s="109">
        <v>0.05</v>
      </c>
      <c r="G8" s="110"/>
      <c r="H8" s="111"/>
      <c r="I8" s="112" t="s">
        <v>2059</v>
      </c>
      <c r="J8" s="113">
        <v>0.1</v>
      </c>
    </row>
    <row r="9" spans="1:10" ht="12.75" customHeight="1" x14ac:dyDescent="0.2">
      <c r="A9" s="104" t="s">
        <v>294</v>
      </c>
      <c r="B9" s="105" t="s">
        <v>295</v>
      </c>
      <c r="C9" s="106">
        <v>7</v>
      </c>
      <c r="D9" s="107">
        <v>4</v>
      </c>
      <c r="E9" s="108" t="s">
        <v>2060</v>
      </c>
      <c r="F9" s="109">
        <v>0.11</v>
      </c>
      <c r="G9" s="110"/>
      <c r="H9" s="111"/>
      <c r="I9" s="112" t="s">
        <v>2061</v>
      </c>
      <c r="J9" s="113">
        <v>0.11</v>
      </c>
    </row>
    <row r="10" spans="1:10" ht="12.75" customHeight="1" x14ac:dyDescent="0.2">
      <c r="A10" s="104" t="s">
        <v>320</v>
      </c>
      <c r="B10" s="105" t="s">
        <v>321</v>
      </c>
      <c r="C10" s="106">
        <v>6</v>
      </c>
      <c r="D10" s="107">
        <v>1</v>
      </c>
      <c r="E10" s="108" t="s">
        <v>2062</v>
      </c>
      <c r="F10" s="109">
        <v>0.05</v>
      </c>
      <c r="G10" s="110"/>
      <c r="H10" s="111"/>
      <c r="I10" s="112" t="s">
        <v>2063</v>
      </c>
      <c r="J10" s="113">
        <v>0.12</v>
      </c>
    </row>
    <row r="11" spans="1:10" ht="12.75" customHeight="1" x14ac:dyDescent="0.2">
      <c r="A11" s="104" t="s">
        <v>332</v>
      </c>
      <c r="B11" s="105" t="s">
        <v>333</v>
      </c>
      <c r="C11" s="106">
        <v>9</v>
      </c>
      <c r="D11" s="107">
        <v>2</v>
      </c>
      <c r="E11" s="108" t="s">
        <v>2064</v>
      </c>
      <c r="F11" s="109">
        <v>0.05</v>
      </c>
      <c r="G11" s="110" t="s">
        <v>69</v>
      </c>
      <c r="H11" s="111"/>
      <c r="I11" s="112" t="s">
        <v>2065</v>
      </c>
      <c r="J11" s="113">
        <v>0.13</v>
      </c>
    </row>
    <row r="12" spans="1:10" ht="12.75" customHeight="1" x14ac:dyDescent="0.2">
      <c r="A12" s="104" t="s">
        <v>338</v>
      </c>
      <c r="B12" s="105" t="s">
        <v>339</v>
      </c>
      <c r="C12" s="106">
        <v>1</v>
      </c>
      <c r="D12" s="107">
        <v>1</v>
      </c>
      <c r="E12" s="108" t="s">
        <v>2051</v>
      </c>
      <c r="F12" s="109">
        <v>0.15</v>
      </c>
      <c r="G12" s="110"/>
      <c r="H12" s="111"/>
      <c r="I12" s="112" t="s">
        <v>2066</v>
      </c>
      <c r="J12" s="113">
        <v>0.14000000000000001</v>
      </c>
    </row>
    <row r="13" spans="1:10" ht="12.75" customHeight="1" x14ac:dyDescent="0.2">
      <c r="A13" s="104" t="s">
        <v>344</v>
      </c>
      <c r="B13" s="105" t="s">
        <v>345</v>
      </c>
      <c r="C13" s="106">
        <v>13</v>
      </c>
      <c r="D13" s="107">
        <v>4</v>
      </c>
      <c r="E13" s="108" t="s">
        <v>2067</v>
      </c>
      <c r="F13" s="109">
        <v>0.06</v>
      </c>
      <c r="G13" s="110"/>
      <c r="H13" s="111"/>
      <c r="I13" s="112" t="s">
        <v>2068</v>
      </c>
      <c r="J13" s="113">
        <v>0.15</v>
      </c>
    </row>
    <row r="14" spans="1:10" ht="12.75" customHeight="1" x14ac:dyDescent="0.2">
      <c r="A14" s="104" t="s">
        <v>358</v>
      </c>
      <c r="B14" s="105" t="s">
        <v>359</v>
      </c>
      <c r="C14" s="106">
        <v>4</v>
      </c>
      <c r="D14" s="107">
        <v>1</v>
      </c>
      <c r="E14" s="108" t="s">
        <v>2058</v>
      </c>
      <c r="F14" s="109">
        <v>0.05</v>
      </c>
      <c r="G14" s="110"/>
      <c r="H14" s="111"/>
    </row>
    <row r="15" spans="1:10" x14ac:dyDescent="0.2">
      <c r="A15" s="104" t="s">
        <v>362</v>
      </c>
      <c r="B15" s="105" t="s">
        <v>2069</v>
      </c>
      <c r="C15" s="106">
        <v>3</v>
      </c>
      <c r="D15" s="107">
        <v>1</v>
      </c>
      <c r="E15" s="108" t="s">
        <v>2053</v>
      </c>
      <c r="F15" s="109">
        <v>0.06</v>
      </c>
      <c r="G15" s="110"/>
      <c r="H15" s="111"/>
    </row>
    <row r="16" spans="1:10" x14ac:dyDescent="0.2">
      <c r="A16" s="104" t="s">
        <v>380</v>
      </c>
      <c r="B16" s="105" t="s">
        <v>381</v>
      </c>
      <c r="C16" s="106">
        <v>4</v>
      </c>
      <c r="D16" s="107">
        <v>1</v>
      </c>
      <c r="E16" s="108" t="s">
        <v>2058</v>
      </c>
      <c r="F16" s="109">
        <v>0.05</v>
      </c>
      <c r="G16" s="110"/>
      <c r="H16" s="111"/>
    </row>
    <row r="17" spans="1:8" x14ac:dyDescent="0.2">
      <c r="A17" s="104" t="s">
        <v>390</v>
      </c>
      <c r="B17" s="105" t="s">
        <v>391</v>
      </c>
      <c r="C17" s="106">
        <v>3</v>
      </c>
      <c r="D17" s="107">
        <v>1</v>
      </c>
      <c r="E17" s="108" t="s">
        <v>2053</v>
      </c>
      <c r="F17" s="109">
        <v>0.06</v>
      </c>
      <c r="G17" s="110"/>
      <c r="H17" s="111"/>
    </row>
    <row r="18" spans="1:8" x14ac:dyDescent="0.2">
      <c r="A18" s="117" t="s">
        <v>398</v>
      </c>
      <c r="B18" s="118" t="s">
        <v>399</v>
      </c>
      <c r="C18" s="107">
        <v>6</v>
      </c>
      <c r="D18" s="107">
        <v>2</v>
      </c>
      <c r="E18" s="108" t="s">
        <v>2053</v>
      </c>
      <c r="F18" s="109">
        <v>0.06</v>
      </c>
      <c r="G18" s="110"/>
    </row>
    <row r="19" spans="1:8" x14ac:dyDescent="0.2">
      <c r="A19" s="104" t="s">
        <v>422</v>
      </c>
      <c r="B19" s="105" t="s">
        <v>423</v>
      </c>
      <c r="C19" s="106">
        <v>3</v>
      </c>
      <c r="D19" s="107">
        <v>1</v>
      </c>
      <c r="E19" s="108" t="s">
        <v>2053</v>
      </c>
      <c r="F19" s="109">
        <v>0.06</v>
      </c>
      <c r="G19" s="110"/>
      <c r="H19" s="111"/>
    </row>
    <row r="20" spans="1:8" x14ac:dyDescent="0.2">
      <c r="A20" s="104" t="s">
        <v>430</v>
      </c>
      <c r="B20" s="105" t="s">
        <v>431</v>
      </c>
      <c r="C20" s="106">
        <v>6</v>
      </c>
      <c r="D20" s="107">
        <v>1</v>
      </c>
      <c r="E20" s="108" t="s">
        <v>2062</v>
      </c>
      <c r="F20" s="109">
        <v>0.05</v>
      </c>
      <c r="G20" s="110"/>
      <c r="H20" s="111"/>
    </row>
    <row r="21" spans="1:8" x14ac:dyDescent="0.2">
      <c r="A21" s="104" t="s">
        <v>432</v>
      </c>
      <c r="B21" s="105" t="s">
        <v>433</v>
      </c>
      <c r="C21" s="106">
        <v>4</v>
      </c>
      <c r="D21" s="107">
        <v>1</v>
      </c>
      <c r="E21" s="108" t="s">
        <v>2058</v>
      </c>
      <c r="F21" s="109">
        <v>0.05</v>
      </c>
      <c r="G21" s="110"/>
      <c r="H21" s="111"/>
    </row>
    <row r="22" spans="1:8" x14ac:dyDescent="0.2">
      <c r="A22" s="104" t="s">
        <v>434</v>
      </c>
      <c r="B22" s="105" t="s">
        <v>435</v>
      </c>
      <c r="C22" s="106">
        <v>6</v>
      </c>
      <c r="D22" s="107">
        <v>1</v>
      </c>
      <c r="E22" s="108" t="s">
        <v>2062</v>
      </c>
      <c r="F22" s="109">
        <v>0.05</v>
      </c>
      <c r="G22" s="110"/>
      <c r="H22" s="111"/>
    </row>
    <row r="23" spans="1:8" x14ac:dyDescent="0.2">
      <c r="A23" s="104" t="s">
        <v>442</v>
      </c>
      <c r="B23" s="105" t="s">
        <v>443</v>
      </c>
      <c r="C23" s="106">
        <v>7</v>
      </c>
      <c r="D23" s="107">
        <v>6</v>
      </c>
      <c r="E23" s="108" t="s">
        <v>2070</v>
      </c>
      <c r="F23" s="109">
        <v>0.15</v>
      </c>
      <c r="G23" s="110"/>
      <c r="H23" s="111"/>
    </row>
    <row r="24" spans="1:8" x14ac:dyDescent="0.2">
      <c r="A24" s="104" t="s">
        <v>466</v>
      </c>
      <c r="B24" s="105" t="s">
        <v>467</v>
      </c>
      <c r="C24" s="106">
        <v>56</v>
      </c>
      <c r="D24" s="107">
        <v>44</v>
      </c>
      <c r="E24" s="108" t="s">
        <v>2071</v>
      </c>
      <c r="F24" s="109">
        <v>0.15</v>
      </c>
      <c r="G24" s="110" t="s">
        <v>69</v>
      </c>
      <c r="H24" s="111"/>
    </row>
    <row r="25" spans="1:8" x14ac:dyDescent="0.2">
      <c r="A25" s="114" t="s">
        <v>472</v>
      </c>
      <c r="B25" s="115" t="s">
        <v>2072</v>
      </c>
      <c r="C25" s="106">
        <v>1</v>
      </c>
      <c r="D25" s="107">
        <v>1</v>
      </c>
      <c r="E25" s="108" t="s">
        <v>2051</v>
      </c>
      <c r="F25" s="109">
        <v>0.15</v>
      </c>
      <c r="G25" s="116"/>
      <c r="H25" s="111"/>
    </row>
    <row r="26" spans="1:8" x14ac:dyDescent="0.2">
      <c r="A26" s="122" t="s">
        <v>476</v>
      </c>
      <c r="B26" s="123" t="s">
        <v>2073</v>
      </c>
      <c r="C26" s="106">
        <v>1</v>
      </c>
      <c r="D26" s="107">
        <v>1</v>
      </c>
      <c r="E26" s="108" t="s">
        <v>2051</v>
      </c>
      <c r="F26" s="109">
        <v>0.15</v>
      </c>
      <c r="G26" s="116"/>
      <c r="H26" s="111"/>
    </row>
    <row r="27" spans="1:8" x14ac:dyDescent="0.2">
      <c r="A27" s="114" t="s">
        <v>484</v>
      </c>
      <c r="B27" s="115" t="s">
        <v>2074</v>
      </c>
      <c r="C27" s="106">
        <v>1</v>
      </c>
      <c r="D27" s="107">
        <v>1</v>
      </c>
      <c r="E27" s="108" t="s">
        <v>2051</v>
      </c>
      <c r="F27" s="109">
        <v>0.15</v>
      </c>
      <c r="G27" s="116"/>
      <c r="H27" s="111"/>
    </row>
    <row r="28" spans="1:8" x14ac:dyDescent="0.2">
      <c r="A28" s="104" t="s">
        <v>524</v>
      </c>
      <c r="B28" s="105" t="s">
        <v>525</v>
      </c>
      <c r="C28" s="106">
        <v>4</v>
      </c>
      <c r="D28" s="107">
        <v>2</v>
      </c>
      <c r="E28" s="108" t="s">
        <v>2075</v>
      </c>
      <c r="F28" s="109">
        <v>0.1</v>
      </c>
      <c r="G28" s="110"/>
      <c r="H28" s="111"/>
    </row>
    <row r="29" spans="1:8" x14ac:dyDescent="0.2">
      <c r="A29" s="104" t="s">
        <v>538</v>
      </c>
      <c r="B29" s="105" t="s">
        <v>539</v>
      </c>
      <c r="C29" s="106">
        <v>13</v>
      </c>
      <c r="D29" s="107">
        <v>1</v>
      </c>
      <c r="E29" s="108" t="s">
        <v>2076</v>
      </c>
      <c r="F29" s="109">
        <v>0.05</v>
      </c>
      <c r="G29" s="110"/>
      <c r="H29" s="111"/>
    </row>
    <row r="30" spans="1:8" x14ac:dyDescent="0.2">
      <c r="A30" s="104" t="s">
        <v>554</v>
      </c>
      <c r="B30" s="105" t="s">
        <v>555</v>
      </c>
      <c r="C30" s="106">
        <v>2</v>
      </c>
      <c r="D30" s="107">
        <v>1</v>
      </c>
      <c r="E30" s="108" t="s">
        <v>2075</v>
      </c>
      <c r="F30" s="109">
        <v>0.1</v>
      </c>
      <c r="G30" s="110"/>
      <c r="H30" s="111"/>
    </row>
    <row r="31" spans="1:8" x14ac:dyDescent="0.2">
      <c r="A31" s="104" t="s">
        <v>558</v>
      </c>
      <c r="B31" s="105" t="s">
        <v>559</v>
      </c>
      <c r="C31" s="106">
        <v>2</v>
      </c>
      <c r="D31" s="107">
        <v>1</v>
      </c>
      <c r="E31" s="108" t="s">
        <v>2075</v>
      </c>
      <c r="F31" s="109">
        <v>0.1</v>
      </c>
      <c r="G31" s="110"/>
      <c r="H31" s="111"/>
    </row>
    <row r="32" spans="1:8" x14ac:dyDescent="0.2">
      <c r="A32" s="104" t="s">
        <v>572</v>
      </c>
      <c r="B32" s="105" t="s">
        <v>573</v>
      </c>
      <c r="C32" s="106">
        <v>3</v>
      </c>
      <c r="D32" s="107">
        <v>1</v>
      </c>
      <c r="E32" s="108" t="s">
        <v>2053</v>
      </c>
      <c r="F32" s="109">
        <v>0.06</v>
      </c>
      <c r="G32" s="110"/>
      <c r="H32" s="111"/>
    </row>
    <row r="33" spans="1:8" x14ac:dyDescent="0.2">
      <c r="A33" s="104" t="s">
        <v>576</v>
      </c>
      <c r="B33" s="105" t="s">
        <v>577</v>
      </c>
      <c r="C33" s="106">
        <v>5</v>
      </c>
      <c r="D33" s="107">
        <v>1</v>
      </c>
      <c r="E33" s="108" t="s">
        <v>2077</v>
      </c>
      <c r="F33" s="109">
        <v>0.05</v>
      </c>
      <c r="G33" s="110"/>
      <c r="H33" s="111"/>
    </row>
    <row r="34" spans="1:8" x14ac:dyDescent="0.2">
      <c r="A34" s="104" t="s">
        <v>584</v>
      </c>
      <c r="B34" s="105" t="s">
        <v>585</v>
      </c>
      <c r="C34" s="106">
        <v>6</v>
      </c>
      <c r="D34" s="107">
        <v>5</v>
      </c>
      <c r="E34" s="108" t="s">
        <v>2078</v>
      </c>
      <c r="F34" s="109">
        <v>0.15</v>
      </c>
      <c r="G34" s="110"/>
      <c r="H34" s="111"/>
    </row>
    <row r="35" spans="1:8" x14ac:dyDescent="0.2">
      <c r="A35" s="104" t="s">
        <v>590</v>
      </c>
      <c r="B35" s="105" t="s">
        <v>591</v>
      </c>
      <c r="C35" s="106">
        <v>2</v>
      </c>
      <c r="D35" s="107">
        <v>1</v>
      </c>
      <c r="E35" s="108" t="s">
        <v>2075</v>
      </c>
      <c r="F35" s="109">
        <v>0.1</v>
      </c>
      <c r="G35" s="110"/>
      <c r="H35" s="111"/>
    </row>
    <row r="36" spans="1:8" x14ac:dyDescent="0.2">
      <c r="A36" s="104" t="s">
        <v>598</v>
      </c>
      <c r="B36" s="105" t="s">
        <v>599</v>
      </c>
      <c r="C36" s="106">
        <v>4</v>
      </c>
      <c r="D36" s="107">
        <v>1</v>
      </c>
      <c r="E36" s="108" t="s">
        <v>2058</v>
      </c>
      <c r="F36" s="109">
        <v>0.05</v>
      </c>
      <c r="G36" s="110"/>
      <c r="H36" s="111"/>
    </row>
    <row r="37" spans="1:8" x14ac:dyDescent="0.2">
      <c r="A37" s="104" t="s">
        <v>612</v>
      </c>
      <c r="B37" s="105" t="s">
        <v>613</v>
      </c>
      <c r="C37" s="106">
        <v>4</v>
      </c>
      <c r="D37" s="107">
        <v>1</v>
      </c>
      <c r="E37" s="108" t="s">
        <v>2058</v>
      </c>
      <c r="F37" s="109">
        <v>0.05</v>
      </c>
      <c r="G37" s="110"/>
      <c r="H37" s="111"/>
    </row>
    <row r="38" spans="1:8" x14ac:dyDescent="0.2">
      <c r="A38" s="104" t="s">
        <v>614</v>
      </c>
      <c r="B38" s="105" t="s">
        <v>615</v>
      </c>
      <c r="C38" s="106">
        <v>3</v>
      </c>
      <c r="D38" s="107">
        <v>1</v>
      </c>
      <c r="E38" s="108" t="s">
        <v>2053</v>
      </c>
      <c r="F38" s="109">
        <v>0.06</v>
      </c>
      <c r="G38" s="110"/>
      <c r="H38" s="111"/>
    </row>
    <row r="39" spans="1:8" x14ac:dyDescent="0.2">
      <c r="A39" s="104" t="s">
        <v>756</v>
      </c>
      <c r="B39" s="105" t="s">
        <v>757</v>
      </c>
      <c r="C39" s="106">
        <v>62</v>
      </c>
      <c r="D39" s="107">
        <v>50</v>
      </c>
      <c r="E39" s="108" t="s">
        <v>2079</v>
      </c>
      <c r="F39" s="109">
        <v>0.15</v>
      </c>
      <c r="G39" s="110" t="s">
        <v>69</v>
      </c>
      <c r="H39" s="111"/>
    </row>
    <row r="40" spans="1:8" x14ac:dyDescent="0.2">
      <c r="A40" s="104" t="s">
        <v>784</v>
      </c>
      <c r="B40" s="105" t="s">
        <v>785</v>
      </c>
      <c r="C40" s="106">
        <v>6</v>
      </c>
      <c r="D40" s="107">
        <v>5</v>
      </c>
      <c r="E40" s="108" t="s">
        <v>2078</v>
      </c>
      <c r="F40" s="109">
        <v>0.15</v>
      </c>
      <c r="G40" s="110" t="s">
        <v>69</v>
      </c>
      <c r="H40" s="111"/>
    </row>
    <row r="41" spans="1:8" x14ac:dyDescent="0.2">
      <c r="A41" s="104" t="s">
        <v>796</v>
      </c>
      <c r="B41" s="105" t="s">
        <v>797</v>
      </c>
      <c r="C41" s="106">
        <v>12</v>
      </c>
      <c r="D41" s="107">
        <v>6</v>
      </c>
      <c r="E41" s="108" t="s">
        <v>2075</v>
      </c>
      <c r="F41" s="109">
        <v>0.1</v>
      </c>
      <c r="G41" s="110" t="s">
        <v>69</v>
      </c>
      <c r="H41" s="111"/>
    </row>
    <row r="42" spans="1:8" x14ac:dyDescent="0.2">
      <c r="A42" s="104" t="s">
        <v>814</v>
      </c>
      <c r="B42" s="105" t="s">
        <v>815</v>
      </c>
      <c r="C42" s="106">
        <v>5</v>
      </c>
      <c r="D42" s="107">
        <v>3</v>
      </c>
      <c r="E42" s="108" t="s">
        <v>2080</v>
      </c>
      <c r="F42" s="109">
        <v>0.12</v>
      </c>
      <c r="G42" s="110"/>
      <c r="H42" s="111"/>
    </row>
    <row r="43" spans="1:8" x14ac:dyDescent="0.2">
      <c r="A43" s="104" t="s">
        <v>880</v>
      </c>
      <c r="B43" s="105" t="s">
        <v>881</v>
      </c>
      <c r="C43" s="106">
        <v>4</v>
      </c>
      <c r="D43" s="107">
        <v>1</v>
      </c>
      <c r="E43" s="108" t="s">
        <v>2058</v>
      </c>
      <c r="F43" s="109">
        <v>0.05</v>
      </c>
      <c r="G43" s="110"/>
      <c r="H43" s="111"/>
    </row>
    <row r="44" spans="1:8" x14ac:dyDescent="0.2">
      <c r="A44" s="104" t="s">
        <v>2081</v>
      </c>
      <c r="B44" s="105" t="s">
        <v>2082</v>
      </c>
      <c r="C44" s="106">
        <v>31</v>
      </c>
      <c r="D44" s="107">
        <v>5</v>
      </c>
      <c r="E44" s="108" t="s">
        <v>2083</v>
      </c>
      <c r="F44" s="109"/>
      <c r="G44" s="110"/>
      <c r="H44" s="111"/>
    </row>
    <row r="45" spans="1:8" x14ac:dyDescent="0.2">
      <c r="A45" s="104" t="s">
        <v>2084</v>
      </c>
      <c r="B45" s="105" t="s">
        <v>2085</v>
      </c>
      <c r="C45" s="106">
        <v>108</v>
      </c>
      <c r="D45" s="107">
        <v>11</v>
      </c>
      <c r="E45" s="108" t="s">
        <v>2083</v>
      </c>
      <c r="F45" s="109"/>
      <c r="G45" s="110"/>
      <c r="H45" s="111"/>
    </row>
    <row r="46" spans="1:8" x14ac:dyDescent="0.2">
      <c r="A46" s="104" t="s">
        <v>2086</v>
      </c>
      <c r="B46" s="105" t="s">
        <v>2087</v>
      </c>
      <c r="C46" s="106">
        <v>46</v>
      </c>
      <c r="D46" s="107">
        <v>6</v>
      </c>
      <c r="E46" s="108" t="s">
        <v>2083</v>
      </c>
      <c r="F46" s="109"/>
      <c r="G46" s="110"/>
      <c r="H46" s="111"/>
    </row>
    <row r="47" spans="1:8" x14ac:dyDescent="0.2">
      <c r="A47" s="114" t="s">
        <v>934</v>
      </c>
      <c r="B47" s="115" t="s">
        <v>2088</v>
      </c>
      <c r="C47" s="106">
        <v>1</v>
      </c>
      <c r="D47" s="107">
        <v>1</v>
      </c>
      <c r="E47" s="108" t="s">
        <v>2051</v>
      </c>
      <c r="F47" s="109">
        <v>0.15</v>
      </c>
      <c r="G47" s="116"/>
      <c r="H47" s="111"/>
    </row>
    <row r="48" spans="1:8" x14ac:dyDescent="0.2">
      <c r="A48" s="104" t="s">
        <v>2089</v>
      </c>
      <c r="B48" s="105" t="s">
        <v>2090</v>
      </c>
      <c r="C48" s="106">
        <v>35</v>
      </c>
      <c r="D48" s="107">
        <v>9</v>
      </c>
      <c r="E48" s="108" t="s">
        <v>2083</v>
      </c>
      <c r="F48" s="109"/>
      <c r="G48" s="110"/>
      <c r="H48" s="111"/>
    </row>
    <row r="49" spans="1:8" x14ac:dyDescent="0.2">
      <c r="A49" s="104" t="s">
        <v>2091</v>
      </c>
      <c r="B49" s="105" t="s">
        <v>2092</v>
      </c>
      <c r="C49" s="106">
        <v>29</v>
      </c>
      <c r="D49" s="107">
        <v>5</v>
      </c>
      <c r="E49" s="108" t="s">
        <v>2083</v>
      </c>
      <c r="F49" s="109"/>
      <c r="G49" s="110"/>
      <c r="H49" s="111"/>
    </row>
    <row r="50" spans="1:8" x14ac:dyDescent="0.2">
      <c r="A50" s="114" t="s">
        <v>982</v>
      </c>
      <c r="B50" s="115" t="s">
        <v>2093</v>
      </c>
      <c r="C50" s="106">
        <v>1</v>
      </c>
      <c r="D50" s="107">
        <v>1</v>
      </c>
      <c r="E50" s="108" t="s">
        <v>2051</v>
      </c>
      <c r="F50" s="109">
        <v>0.15</v>
      </c>
      <c r="G50" s="116"/>
      <c r="H50" s="111"/>
    </row>
    <row r="51" spans="1:8" x14ac:dyDescent="0.2">
      <c r="A51" s="104" t="s">
        <v>2094</v>
      </c>
      <c r="B51" s="105" t="s">
        <v>2095</v>
      </c>
      <c r="C51" s="106">
        <v>45</v>
      </c>
      <c r="D51" s="107">
        <v>7</v>
      </c>
      <c r="E51" s="108" t="s">
        <v>2083</v>
      </c>
      <c r="F51" s="109"/>
      <c r="G51" s="110"/>
      <c r="H51" s="111"/>
    </row>
    <row r="52" spans="1:8" x14ac:dyDescent="0.2">
      <c r="A52" s="104" t="s">
        <v>2096</v>
      </c>
      <c r="B52" s="105" t="s">
        <v>2097</v>
      </c>
      <c r="C52" s="106">
        <v>42</v>
      </c>
      <c r="D52" s="107">
        <v>20</v>
      </c>
      <c r="E52" s="108" t="s">
        <v>2083</v>
      </c>
      <c r="F52" s="109"/>
      <c r="G52" s="110"/>
      <c r="H52" s="111"/>
    </row>
    <row r="53" spans="1:8" x14ac:dyDescent="0.2">
      <c r="A53" s="104" t="s">
        <v>2098</v>
      </c>
      <c r="B53" s="105" t="s">
        <v>2099</v>
      </c>
      <c r="C53" s="106">
        <v>52</v>
      </c>
      <c r="D53" s="107">
        <v>27</v>
      </c>
      <c r="E53" s="108" t="s">
        <v>2083</v>
      </c>
      <c r="F53" s="109"/>
      <c r="G53" s="110"/>
      <c r="H53" s="111"/>
    </row>
    <row r="54" spans="1:8" x14ac:dyDescent="0.2">
      <c r="A54" s="104" t="s">
        <v>2100</v>
      </c>
      <c r="B54" s="105" t="s">
        <v>2101</v>
      </c>
      <c r="C54" s="106">
        <v>67</v>
      </c>
      <c r="D54" s="107">
        <v>28</v>
      </c>
      <c r="E54" s="108" t="s">
        <v>2083</v>
      </c>
      <c r="F54" s="109"/>
      <c r="G54" s="110"/>
      <c r="H54" s="111"/>
    </row>
    <row r="55" spans="1:8" x14ac:dyDescent="0.2">
      <c r="A55" s="104" t="s">
        <v>2102</v>
      </c>
      <c r="B55" s="105" t="s">
        <v>2103</v>
      </c>
      <c r="C55" s="106">
        <v>81</v>
      </c>
      <c r="D55" s="107">
        <v>32</v>
      </c>
      <c r="E55" s="108" t="s">
        <v>2083</v>
      </c>
      <c r="F55" s="109"/>
      <c r="G55" s="110"/>
      <c r="H55" s="111"/>
    </row>
    <row r="56" spans="1:8" x14ac:dyDescent="0.2">
      <c r="A56" s="104" t="s">
        <v>2104</v>
      </c>
      <c r="B56" s="105" t="s">
        <v>2105</v>
      </c>
      <c r="C56" s="106">
        <v>57</v>
      </c>
      <c r="D56" s="107">
        <v>27</v>
      </c>
      <c r="E56" s="108" t="s">
        <v>2083</v>
      </c>
      <c r="F56" s="109"/>
      <c r="G56" s="110"/>
      <c r="H56" s="111"/>
    </row>
    <row r="57" spans="1:8" x14ac:dyDescent="0.2">
      <c r="A57" s="104" t="s">
        <v>2106</v>
      </c>
      <c r="B57" s="105" t="s">
        <v>2107</v>
      </c>
      <c r="C57" s="106">
        <v>51</v>
      </c>
      <c r="D57" s="106">
        <v>23</v>
      </c>
      <c r="E57" s="108" t="s">
        <v>2083</v>
      </c>
      <c r="F57" s="109"/>
      <c r="G57" s="110"/>
      <c r="H57" s="111"/>
    </row>
    <row r="58" spans="1:8" x14ac:dyDescent="0.2">
      <c r="A58" s="104" t="s">
        <v>2108</v>
      </c>
      <c r="B58" s="105" t="s">
        <v>2109</v>
      </c>
      <c r="C58" s="106">
        <v>45</v>
      </c>
      <c r="D58" s="107">
        <v>13</v>
      </c>
      <c r="E58" s="108" t="s">
        <v>2083</v>
      </c>
      <c r="F58" s="109"/>
      <c r="G58" s="110"/>
      <c r="H58" s="111"/>
    </row>
    <row r="59" spans="1:8" x14ac:dyDescent="0.2">
      <c r="A59" s="104" t="s">
        <v>2110</v>
      </c>
      <c r="B59" s="105" t="s">
        <v>2111</v>
      </c>
      <c r="C59" s="106">
        <v>41</v>
      </c>
      <c r="D59" s="107">
        <v>11</v>
      </c>
      <c r="E59" s="108" t="s">
        <v>2083</v>
      </c>
      <c r="F59" s="109"/>
      <c r="G59" s="110"/>
      <c r="H59" s="111"/>
    </row>
    <row r="60" spans="1:8" x14ac:dyDescent="0.2">
      <c r="A60" s="122" t="s">
        <v>1126</v>
      </c>
      <c r="B60" s="123" t="s">
        <v>2112</v>
      </c>
      <c r="C60" s="106">
        <v>1</v>
      </c>
      <c r="D60" s="107">
        <v>1</v>
      </c>
      <c r="E60" s="108" t="s">
        <v>2051</v>
      </c>
      <c r="F60" s="109">
        <v>0.15</v>
      </c>
      <c r="G60" s="116"/>
      <c r="H60" s="111"/>
    </row>
    <row r="61" spans="1:8" x14ac:dyDescent="0.2">
      <c r="A61" s="104" t="s">
        <v>2113</v>
      </c>
      <c r="B61" s="105" t="s">
        <v>2114</v>
      </c>
      <c r="C61" s="106">
        <v>43</v>
      </c>
      <c r="D61" s="107">
        <v>10</v>
      </c>
      <c r="E61" s="108" t="s">
        <v>2083</v>
      </c>
      <c r="F61" s="109"/>
      <c r="G61" s="110"/>
      <c r="H61" s="111"/>
    </row>
    <row r="62" spans="1:8" x14ac:dyDescent="0.2">
      <c r="A62" s="114" t="s">
        <v>1152</v>
      </c>
      <c r="B62" s="115" t="s">
        <v>2115</v>
      </c>
      <c r="C62" s="106">
        <v>1</v>
      </c>
      <c r="D62" s="107">
        <v>1</v>
      </c>
      <c r="E62" s="108" t="s">
        <v>2051</v>
      </c>
      <c r="F62" s="109">
        <v>0.15</v>
      </c>
      <c r="G62" s="116"/>
      <c r="H62" s="111"/>
    </row>
    <row r="63" spans="1:8" x14ac:dyDescent="0.2">
      <c r="A63" s="104" t="s">
        <v>2116</v>
      </c>
      <c r="B63" s="105" t="s">
        <v>2117</v>
      </c>
      <c r="C63" s="106">
        <v>26</v>
      </c>
      <c r="D63" s="107">
        <v>10</v>
      </c>
      <c r="E63" s="108" t="s">
        <v>2083</v>
      </c>
      <c r="F63" s="109"/>
      <c r="G63" s="110"/>
      <c r="H63" s="111"/>
    </row>
    <row r="64" spans="1:8" x14ac:dyDescent="0.2">
      <c r="A64" s="104" t="s">
        <v>2118</v>
      </c>
      <c r="B64" s="105" t="s">
        <v>2119</v>
      </c>
      <c r="C64" s="106">
        <v>50</v>
      </c>
      <c r="D64" s="106">
        <v>13</v>
      </c>
      <c r="E64" s="108" t="s">
        <v>2083</v>
      </c>
      <c r="F64" s="109"/>
      <c r="G64" s="110"/>
      <c r="H64" s="111"/>
    </row>
    <row r="65" spans="1:8" x14ac:dyDescent="0.2">
      <c r="A65" s="104" t="s">
        <v>2120</v>
      </c>
      <c r="B65" s="105" t="s">
        <v>2121</v>
      </c>
      <c r="C65" s="106">
        <v>34</v>
      </c>
      <c r="D65" s="107">
        <v>7</v>
      </c>
      <c r="E65" s="108" t="s">
        <v>2083</v>
      </c>
      <c r="F65" s="109"/>
      <c r="G65" s="110"/>
      <c r="H65" s="111"/>
    </row>
    <row r="66" spans="1:8" x14ac:dyDescent="0.2">
      <c r="A66" s="104" t="s">
        <v>2122</v>
      </c>
      <c r="B66" s="105" t="s">
        <v>2123</v>
      </c>
      <c r="C66" s="106">
        <v>44</v>
      </c>
      <c r="D66" s="107">
        <v>21</v>
      </c>
      <c r="E66" s="108" t="s">
        <v>2083</v>
      </c>
      <c r="F66" s="109"/>
      <c r="G66" s="110"/>
      <c r="H66" s="111"/>
    </row>
    <row r="67" spans="1:8" x14ac:dyDescent="0.2">
      <c r="A67" s="104" t="s">
        <v>2124</v>
      </c>
      <c r="B67" s="105" t="s">
        <v>2125</v>
      </c>
      <c r="C67" s="106">
        <v>39</v>
      </c>
      <c r="D67" s="107">
        <v>3</v>
      </c>
      <c r="E67" s="108" t="s">
        <v>2083</v>
      </c>
      <c r="F67" s="109"/>
      <c r="G67" s="110"/>
      <c r="H67" s="111"/>
    </row>
    <row r="68" spans="1:8" x14ac:dyDescent="0.2">
      <c r="A68" s="104" t="s">
        <v>2126</v>
      </c>
      <c r="B68" s="105" t="s">
        <v>2127</v>
      </c>
      <c r="C68" s="106">
        <v>40</v>
      </c>
      <c r="D68" s="107">
        <v>7</v>
      </c>
      <c r="E68" s="108" t="s">
        <v>2083</v>
      </c>
      <c r="F68" s="109"/>
      <c r="G68" s="110"/>
      <c r="H68" s="111"/>
    </row>
    <row r="69" spans="1:8" x14ac:dyDescent="0.2">
      <c r="A69" s="104" t="s">
        <v>2128</v>
      </c>
      <c r="B69" s="105" t="s">
        <v>2129</v>
      </c>
      <c r="C69" s="106">
        <v>38</v>
      </c>
      <c r="D69" s="107">
        <v>6</v>
      </c>
      <c r="E69" s="108" t="s">
        <v>2083</v>
      </c>
      <c r="F69" s="109"/>
      <c r="G69" s="110"/>
      <c r="H69" s="111"/>
    </row>
    <row r="70" spans="1:8" x14ac:dyDescent="0.2">
      <c r="A70" s="104" t="s">
        <v>2130</v>
      </c>
      <c r="B70" s="105" t="s">
        <v>2131</v>
      </c>
      <c r="C70" s="106">
        <v>27</v>
      </c>
      <c r="D70" s="107">
        <v>12</v>
      </c>
      <c r="E70" s="108" t="s">
        <v>2083</v>
      </c>
      <c r="F70" s="109"/>
      <c r="G70" s="110"/>
      <c r="H70" s="111"/>
    </row>
    <row r="71" spans="1:8" x14ac:dyDescent="0.2">
      <c r="A71" s="104" t="s">
        <v>2132</v>
      </c>
      <c r="B71" s="105" t="s">
        <v>2133</v>
      </c>
      <c r="C71" s="106">
        <v>26</v>
      </c>
      <c r="D71" s="107">
        <v>13</v>
      </c>
      <c r="E71" s="108" t="s">
        <v>2083</v>
      </c>
      <c r="F71" s="109"/>
      <c r="G71" s="110"/>
      <c r="H71" s="111"/>
    </row>
    <row r="72" spans="1:8" x14ac:dyDescent="0.2">
      <c r="A72" s="104" t="s">
        <v>2134</v>
      </c>
      <c r="B72" s="105" t="s">
        <v>2135</v>
      </c>
      <c r="C72" s="106">
        <v>50</v>
      </c>
      <c r="D72" s="107">
        <v>3</v>
      </c>
      <c r="E72" s="108" t="s">
        <v>2083</v>
      </c>
      <c r="F72" s="109"/>
      <c r="G72" s="110"/>
      <c r="H72" s="111"/>
    </row>
    <row r="73" spans="1:8" x14ac:dyDescent="0.2">
      <c r="A73" s="104" t="s">
        <v>2136</v>
      </c>
      <c r="B73" s="105" t="s">
        <v>2137</v>
      </c>
      <c r="C73" s="106">
        <v>43</v>
      </c>
      <c r="D73" s="107">
        <v>2</v>
      </c>
      <c r="E73" s="108" t="s">
        <v>2083</v>
      </c>
      <c r="F73" s="109"/>
      <c r="G73" s="110"/>
      <c r="H73" s="111"/>
    </row>
    <row r="74" spans="1:8" x14ac:dyDescent="0.2">
      <c r="A74" s="104" t="s">
        <v>2138</v>
      </c>
      <c r="B74" s="105" t="s">
        <v>2139</v>
      </c>
      <c r="C74" s="106">
        <v>31</v>
      </c>
      <c r="D74" s="107">
        <v>1</v>
      </c>
      <c r="E74" s="108" t="s">
        <v>2083</v>
      </c>
      <c r="F74" s="109"/>
      <c r="G74" s="110"/>
      <c r="H74" s="111"/>
    </row>
    <row r="75" spans="1:8" x14ac:dyDescent="0.2">
      <c r="A75" s="104" t="s">
        <v>2140</v>
      </c>
      <c r="B75" s="105" t="s">
        <v>2141</v>
      </c>
      <c r="C75" s="106">
        <v>57</v>
      </c>
      <c r="D75" s="107">
        <v>10</v>
      </c>
      <c r="E75" s="108" t="s">
        <v>2083</v>
      </c>
      <c r="F75" s="109"/>
      <c r="G75" s="110"/>
      <c r="H75" s="111"/>
    </row>
    <row r="76" spans="1:8" x14ac:dyDescent="0.2">
      <c r="A76" s="104" t="s">
        <v>2142</v>
      </c>
      <c r="B76" s="105" t="s">
        <v>2143</v>
      </c>
      <c r="C76" s="106">
        <v>45</v>
      </c>
      <c r="D76" s="107">
        <v>3</v>
      </c>
      <c r="E76" s="108" t="s">
        <v>2083</v>
      </c>
      <c r="F76" s="109"/>
      <c r="G76" s="110"/>
      <c r="H76" s="111"/>
    </row>
    <row r="77" spans="1:8" x14ac:dyDescent="0.2">
      <c r="A77" s="104" t="s">
        <v>2144</v>
      </c>
      <c r="B77" s="105" t="s">
        <v>2145</v>
      </c>
      <c r="C77" s="106">
        <v>43</v>
      </c>
      <c r="D77" s="106">
        <v>3</v>
      </c>
      <c r="E77" s="108" t="s">
        <v>2083</v>
      </c>
      <c r="F77" s="109"/>
      <c r="G77" s="110"/>
      <c r="H77" s="111"/>
    </row>
    <row r="78" spans="1:8" x14ac:dyDescent="0.2">
      <c r="A78" s="104" t="s">
        <v>2146</v>
      </c>
      <c r="B78" s="105" t="s">
        <v>2147</v>
      </c>
      <c r="C78" s="106">
        <v>42</v>
      </c>
      <c r="D78" s="107">
        <v>4</v>
      </c>
      <c r="E78" s="108" t="s">
        <v>2083</v>
      </c>
      <c r="F78" s="109"/>
      <c r="G78" s="110"/>
      <c r="H78" s="111"/>
    </row>
    <row r="79" spans="1:8" x14ac:dyDescent="0.2">
      <c r="A79" s="104" t="s">
        <v>1322</v>
      </c>
      <c r="B79" s="105" t="s">
        <v>1323</v>
      </c>
      <c r="C79" s="106">
        <v>9</v>
      </c>
      <c r="D79" s="107">
        <v>1</v>
      </c>
      <c r="E79" s="108" t="s">
        <v>2148</v>
      </c>
      <c r="F79" s="109">
        <v>0.05</v>
      </c>
      <c r="G79" s="110" t="s">
        <v>69</v>
      </c>
      <c r="H79" s="111"/>
    </row>
    <row r="80" spans="1:8" x14ac:dyDescent="0.2">
      <c r="A80" s="124" t="s">
        <v>2149</v>
      </c>
      <c r="B80" s="125" t="s">
        <v>2150</v>
      </c>
      <c r="C80" s="106"/>
      <c r="D80" s="107"/>
      <c r="E80" s="108"/>
      <c r="F80" s="109"/>
      <c r="G80" s="110"/>
      <c r="H80" s="111"/>
    </row>
    <row r="81" spans="1:8" x14ac:dyDescent="0.2">
      <c r="A81" s="124" t="s">
        <v>2151</v>
      </c>
      <c r="B81" s="125" t="s">
        <v>2152</v>
      </c>
      <c r="C81" s="106"/>
      <c r="D81" s="107">
        <v>385</v>
      </c>
      <c r="E81" s="108"/>
      <c r="F81" s="109"/>
      <c r="G81" s="110"/>
      <c r="H81" s="111"/>
    </row>
    <row r="82" spans="1:8" x14ac:dyDescent="0.2">
      <c r="A82" s="124" t="s">
        <v>2153</v>
      </c>
      <c r="B82" s="125" t="s">
        <v>2154</v>
      </c>
      <c r="C82" s="106"/>
      <c r="D82" s="107"/>
      <c r="E82" s="108"/>
      <c r="F82" s="109"/>
      <c r="G82" s="110"/>
      <c r="H82" s="111"/>
    </row>
    <row r="83" spans="1:8" x14ac:dyDescent="0.2">
      <c r="A83" s="124" t="s">
        <v>2155</v>
      </c>
      <c r="B83" s="125" t="s">
        <v>2156</v>
      </c>
      <c r="C83" s="106"/>
      <c r="D83" s="107"/>
      <c r="E83" s="108"/>
      <c r="F83" s="109"/>
      <c r="G83" s="110"/>
      <c r="H83" s="111"/>
    </row>
    <row r="84" spans="1:8" x14ac:dyDescent="0.2">
      <c r="A84" s="124" t="s">
        <v>2157</v>
      </c>
      <c r="B84" s="125" t="s">
        <v>2158</v>
      </c>
      <c r="C84" s="106"/>
      <c r="D84" s="107"/>
      <c r="E84" s="108"/>
      <c r="F84" s="109"/>
      <c r="G84" s="110"/>
      <c r="H84" s="111"/>
    </row>
    <row r="85" spans="1:8" x14ac:dyDescent="0.2">
      <c r="A85" s="124" t="s">
        <v>2159</v>
      </c>
      <c r="B85" s="125" t="s">
        <v>2160</v>
      </c>
      <c r="C85" s="106"/>
      <c r="D85" s="107"/>
      <c r="E85" s="108"/>
      <c r="F85" s="109"/>
      <c r="G85" s="110"/>
      <c r="H85" s="111"/>
    </row>
    <row r="86" spans="1:8" x14ac:dyDescent="0.2">
      <c r="A86" s="124" t="s">
        <v>2161</v>
      </c>
      <c r="B86" s="125" t="s">
        <v>2162</v>
      </c>
      <c r="C86" s="106"/>
      <c r="D86" s="107"/>
      <c r="E86" s="108"/>
      <c r="F86" s="109"/>
      <c r="G86" s="110"/>
      <c r="H86" s="111"/>
    </row>
    <row r="87" spans="1:8" x14ac:dyDescent="0.2">
      <c r="A87" s="124" t="s">
        <v>2163</v>
      </c>
      <c r="B87" s="125" t="s">
        <v>2164</v>
      </c>
      <c r="C87" s="106"/>
      <c r="D87" s="107"/>
      <c r="E87" s="108"/>
      <c r="F87" s="109"/>
      <c r="G87" s="110"/>
      <c r="H87" s="111"/>
    </row>
    <row r="88" spans="1:8" x14ac:dyDescent="0.2">
      <c r="A88" s="124" t="s">
        <v>2165</v>
      </c>
      <c r="B88" s="125" t="s">
        <v>2166</v>
      </c>
      <c r="C88" s="106"/>
      <c r="D88" s="107"/>
      <c r="E88" s="108"/>
      <c r="F88" s="109"/>
      <c r="G88" s="110"/>
      <c r="H88" s="111"/>
    </row>
    <row r="89" spans="1:8" x14ac:dyDescent="0.2">
      <c r="A89" s="124" t="s">
        <v>2167</v>
      </c>
      <c r="B89" s="125" t="s">
        <v>2168</v>
      </c>
      <c r="C89" s="106"/>
      <c r="D89" s="107"/>
      <c r="E89" s="108"/>
      <c r="F89" s="109"/>
      <c r="G89" s="110"/>
      <c r="H89" s="111"/>
    </row>
    <row r="90" spans="1:8" x14ac:dyDescent="0.2">
      <c r="A90" s="124" t="s">
        <v>2169</v>
      </c>
      <c r="B90" s="125" t="s">
        <v>2170</v>
      </c>
      <c r="C90" s="106"/>
      <c r="D90" s="107"/>
      <c r="E90" s="108"/>
      <c r="F90" s="109"/>
      <c r="G90" s="110"/>
      <c r="H90" s="111"/>
    </row>
    <row r="91" spans="1:8" x14ac:dyDescent="0.2">
      <c r="A91" s="124" t="s">
        <v>2171</v>
      </c>
      <c r="B91" s="125" t="s">
        <v>2172</v>
      </c>
      <c r="C91" s="106"/>
      <c r="D91" s="107"/>
      <c r="E91" s="108"/>
      <c r="F91" s="109"/>
      <c r="G91" s="110"/>
      <c r="H91" s="111"/>
    </row>
    <row r="92" spans="1:8" x14ac:dyDescent="0.2">
      <c r="A92" s="124" t="s">
        <v>2173</v>
      </c>
      <c r="B92" s="125" t="s">
        <v>2174</v>
      </c>
      <c r="C92" s="106"/>
      <c r="D92" s="107"/>
      <c r="E92" s="108"/>
      <c r="F92" s="109"/>
      <c r="G92" s="110"/>
      <c r="H92" s="111"/>
    </row>
    <row r="93" spans="1:8" x14ac:dyDescent="0.2">
      <c r="A93" s="124" t="s">
        <v>2175</v>
      </c>
      <c r="B93" s="125" t="s">
        <v>2176</v>
      </c>
      <c r="C93" s="106"/>
      <c r="D93" s="107"/>
      <c r="E93" s="108"/>
      <c r="F93" s="109"/>
      <c r="G93" s="110"/>
      <c r="H93" s="111"/>
    </row>
    <row r="94" spans="1:8" x14ac:dyDescent="0.2">
      <c r="A94" s="104"/>
      <c r="B94" s="105"/>
      <c r="C94" s="106"/>
      <c r="D94" s="107"/>
      <c r="E94" s="108"/>
      <c r="F94" s="109"/>
      <c r="G94" s="110"/>
      <c r="H94" s="111"/>
    </row>
    <row r="95" spans="1:8" x14ac:dyDescent="0.2">
      <c r="A95" s="104"/>
      <c r="B95" s="105"/>
      <c r="C95" s="106"/>
      <c r="D95" s="107"/>
      <c r="E95" s="108"/>
      <c r="F95" s="109"/>
      <c r="G95" s="110"/>
      <c r="H95" s="111"/>
    </row>
    <row r="96" spans="1:8" x14ac:dyDescent="0.2">
      <c r="A96" s="104"/>
      <c r="B96" s="105"/>
      <c r="C96" s="106"/>
      <c r="D96" s="107"/>
      <c r="E96" s="108"/>
      <c r="F96" s="109"/>
      <c r="G96" s="110"/>
      <c r="H96" s="111"/>
    </row>
    <row r="97" spans="1:8" x14ac:dyDescent="0.2">
      <c r="A97" s="104"/>
      <c r="B97" s="105"/>
      <c r="C97" s="106"/>
      <c r="D97" s="107"/>
      <c r="E97" s="108"/>
      <c r="F97" s="109"/>
      <c r="G97" s="110"/>
      <c r="H97" s="111"/>
    </row>
    <row r="98" spans="1:8" x14ac:dyDescent="0.2">
      <c r="A98" s="104" t="s">
        <v>1324</v>
      </c>
      <c r="B98" s="105" t="s">
        <v>1325</v>
      </c>
      <c r="C98" s="106">
        <v>2</v>
      </c>
      <c r="D98" s="107">
        <v>1</v>
      </c>
      <c r="E98" s="108" t="s">
        <v>2075</v>
      </c>
      <c r="F98" s="109">
        <v>0.1</v>
      </c>
      <c r="G98" s="110"/>
      <c r="H98" s="111"/>
    </row>
    <row r="99" spans="1:8" x14ac:dyDescent="0.2">
      <c r="A99" s="104" t="s">
        <v>1330</v>
      </c>
      <c r="B99" s="105" t="s">
        <v>1331</v>
      </c>
      <c r="C99" s="106">
        <v>12</v>
      </c>
      <c r="D99" s="107">
        <v>10</v>
      </c>
      <c r="E99" s="108" t="s">
        <v>2078</v>
      </c>
      <c r="F99" s="109">
        <v>0.15</v>
      </c>
      <c r="G99" s="110" t="s">
        <v>69</v>
      </c>
      <c r="H99" s="111"/>
    </row>
    <row r="100" spans="1:8" x14ac:dyDescent="0.2">
      <c r="A100" s="104" t="s">
        <v>1372</v>
      </c>
      <c r="B100" s="105" t="s">
        <v>1373</v>
      </c>
      <c r="C100" s="106">
        <v>31</v>
      </c>
      <c r="D100" s="107">
        <v>28</v>
      </c>
      <c r="E100" s="108" t="s">
        <v>2177</v>
      </c>
      <c r="F100" s="109">
        <v>0.15</v>
      </c>
      <c r="G100" s="110" t="s">
        <v>69</v>
      </c>
      <c r="H100" s="111"/>
    </row>
    <row r="101" spans="1:8" x14ac:dyDescent="0.2">
      <c r="A101" s="114" t="s">
        <v>1374</v>
      </c>
      <c r="B101" s="115" t="s">
        <v>2178</v>
      </c>
      <c r="C101" s="106">
        <v>1</v>
      </c>
      <c r="D101" s="107">
        <v>1</v>
      </c>
      <c r="E101" s="108" t="s">
        <v>2051</v>
      </c>
      <c r="F101" s="109">
        <v>0.15</v>
      </c>
      <c r="G101" s="116"/>
      <c r="H101" s="111"/>
    </row>
    <row r="102" spans="1:8" x14ac:dyDescent="0.2">
      <c r="A102" s="104" t="s">
        <v>1384</v>
      </c>
      <c r="B102" s="105" t="s">
        <v>1385</v>
      </c>
      <c r="C102" s="106">
        <v>4</v>
      </c>
      <c r="D102" s="107">
        <v>3</v>
      </c>
      <c r="E102" s="108" t="s">
        <v>2179</v>
      </c>
      <c r="F102" s="109">
        <v>0.15</v>
      </c>
      <c r="G102" s="110"/>
      <c r="H102" s="111"/>
    </row>
    <row r="103" spans="1:8" x14ac:dyDescent="0.2">
      <c r="A103" s="104" t="s">
        <v>1408</v>
      </c>
      <c r="B103" s="105" t="s">
        <v>1409</v>
      </c>
      <c r="C103" s="106">
        <v>3</v>
      </c>
      <c r="D103" s="106">
        <v>1</v>
      </c>
      <c r="E103" s="108" t="s">
        <v>2053</v>
      </c>
      <c r="F103" s="109">
        <v>0.06</v>
      </c>
      <c r="G103" s="110"/>
      <c r="H103" s="111"/>
    </row>
    <row r="104" spans="1:8" x14ac:dyDescent="0.2">
      <c r="A104" s="104" t="s">
        <v>1420</v>
      </c>
      <c r="B104" s="105" t="s">
        <v>1421</v>
      </c>
      <c r="C104" s="106">
        <v>12</v>
      </c>
      <c r="D104" s="107">
        <v>9</v>
      </c>
      <c r="E104" s="108" t="s">
        <v>2179</v>
      </c>
      <c r="F104" s="109">
        <v>0.15</v>
      </c>
      <c r="G104" s="110"/>
      <c r="H104" s="111"/>
    </row>
    <row r="105" spans="1:8" x14ac:dyDescent="0.2">
      <c r="A105" s="117" t="s">
        <v>1440</v>
      </c>
      <c r="B105" s="118" t="s">
        <v>1441</v>
      </c>
      <c r="C105" s="107">
        <v>3</v>
      </c>
      <c r="D105" s="107">
        <v>1</v>
      </c>
      <c r="E105" s="108" t="s">
        <v>2053</v>
      </c>
      <c r="F105" s="109">
        <v>0.06</v>
      </c>
      <c r="G105" s="110"/>
    </row>
    <row r="106" spans="1:8" x14ac:dyDescent="0.2">
      <c r="A106" s="117" t="s">
        <v>1448</v>
      </c>
      <c r="B106" s="118" t="s">
        <v>1449</v>
      </c>
      <c r="C106" s="107">
        <v>3</v>
      </c>
      <c r="D106" s="107">
        <v>1</v>
      </c>
      <c r="E106" s="108" t="s">
        <v>2053</v>
      </c>
      <c r="F106" s="109">
        <v>0.06</v>
      </c>
      <c r="G106" s="110"/>
    </row>
    <row r="107" spans="1:8" x14ac:dyDescent="0.2">
      <c r="A107" s="104" t="s">
        <v>1454</v>
      </c>
      <c r="B107" s="105" t="s">
        <v>1455</v>
      </c>
      <c r="C107" s="106">
        <v>7</v>
      </c>
      <c r="D107" s="107">
        <v>2</v>
      </c>
      <c r="E107" s="108" t="s">
        <v>2180</v>
      </c>
      <c r="F107" s="109">
        <v>0.05</v>
      </c>
      <c r="G107" s="110"/>
      <c r="H107" s="111"/>
    </row>
    <row r="108" spans="1:8" x14ac:dyDescent="0.2">
      <c r="A108" s="104" t="s">
        <v>1480</v>
      </c>
      <c r="B108" s="105" t="s">
        <v>1481</v>
      </c>
      <c r="C108" s="106">
        <v>1</v>
      </c>
      <c r="D108" s="107">
        <v>1</v>
      </c>
      <c r="E108" s="108" t="s">
        <v>2051</v>
      </c>
      <c r="F108" s="109">
        <v>0.15</v>
      </c>
      <c r="G108" s="110"/>
      <c r="H108" s="111"/>
    </row>
    <row r="109" spans="1:8" x14ac:dyDescent="0.2">
      <c r="A109" s="117" t="s">
        <v>1520</v>
      </c>
      <c r="B109" s="118" t="s">
        <v>1521</v>
      </c>
      <c r="C109" s="107">
        <v>7</v>
      </c>
      <c r="D109" s="107">
        <v>2</v>
      </c>
      <c r="E109" s="108" t="s">
        <v>2180</v>
      </c>
      <c r="F109" s="109">
        <v>0.05</v>
      </c>
      <c r="G109" s="110"/>
    </row>
    <row r="110" spans="1:8" x14ac:dyDescent="0.2">
      <c r="A110" s="104" t="s">
        <v>1540</v>
      </c>
      <c r="B110" s="105" t="s">
        <v>2181</v>
      </c>
      <c r="C110" s="106">
        <v>14</v>
      </c>
      <c r="D110" s="107">
        <v>1</v>
      </c>
      <c r="E110" s="108" t="s">
        <v>2182</v>
      </c>
      <c r="F110" s="109">
        <v>0.05</v>
      </c>
      <c r="G110" s="110"/>
      <c r="H110" s="111"/>
    </row>
    <row r="111" spans="1:8" x14ac:dyDescent="0.2">
      <c r="A111" s="104" t="s">
        <v>1564</v>
      </c>
      <c r="B111" s="105" t="s">
        <v>1565</v>
      </c>
      <c r="C111" s="106">
        <v>3</v>
      </c>
      <c r="D111" s="107">
        <v>1</v>
      </c>
      <c r="E111" s="108" t="s">
        <v>2053</v>
      </c>
      <c r="F111" s="109">
        <v>0.06</v>
      </c>
      <c r="G111" s="110"/>
      <c r="H111" s="111"/>
    </row>
    <row r="112" spans="1:8" x14ac:dyDescent="0.2">
      <c r="A112" s="104" t="s">
        <v>1610</v>
      </c>
      <c r="B112" s="105" t="s">
        <v>1611</v>
      </c>
      <c r="C112" s="106">
        <v>18</v>
      </c>
      <c r="D112" s="107">
        <v>12</v>
      </c>
      <c r="E112" s="108" t="s">
        <v>2183</v>
      </c>
      <c r="F112" s="109">
        <v>0.13</v>
      </c>
      <c r="G112" s="110"/>
      <c r="H112" s="111"/>
    </row>
    <row r="113" spans="1:8" x14ac:dyDescent="0.2">
      <c r="A113" s="104" t="s">
        <v>1618</v>
      </c>
      <c r="B113" s="105" t="s">
        <v>2184</v>
      </c>
      <c r="C113" s="106">
        <v>4</v>
      </c>
      <c r="D113" s="107">
        <v>1</v>
      </c>
      <c r="E113" s="108" t="s">
        <v>2058</v>
      </c>
      <c r="F113" s="109">
        <v>0.05</v>
      </c>
      <c r="G113" s="110"/>
      <c r="H113" s="111"/>
    </row>
    <row r="114" spans="1:8" x14ac:dyDescent="0.2">
      <c r="A114" s="104" t="s">
        <v>1636</v>
      </c>
      <c r="B114" s="105" t="s">
        <v>1637</v>
      </c>
      <c r="C114" s="106">
        <v>3</v>
      </c>
      <c r="D114" s="107">
        <v>1</v>
      </c>
      <c r="E114" s="108" t="s">
        <v>2053</v>
      </c>
      <c r="F114" s="109">
        <v>0.06</v>
      </c>
      <c r="G114" s="110"/>
      <c r="H114" s="111"/>
    </row>
    <row r="115" spans="1:8" x14ac:dyDescent="0.2">
      <c r="A115" s="104" t="s">
        <v>1648</v>
      </c>
      <c r="B115" s="105" t="s">
        <v>1649</v>
      </c>
      <c r="C115" s="106">
        <v>2</v>
      </c>
      <c r="D115" s="107">
        <v>1</v>
      </c>
      <c r="E115" s="108" t="s">
        <v>2075</v>
      </c>
      <c r="F115" s="109">
        <v>0.1</v>
      </c>
      <c r="G115" s="110"/>
      <c r="H115" s="111"/>
    </row>
    <row r="116" spans="1:8" x14ac:dyDescent="0.2">
      <c r="A116" s="104" t="s">
        <v>1652</v>
      </c>
      <c r="B116" s="105" t="s">
        <v>1653</v>
      </c>
      <c r="C116" s="106">
        <v>1</v>
      </c>
      <c r="D116" s="107">
        <v>1</v>
      </c>
      <c r="E116" s="108" t="s">
        <v>2051</v>
      </c>
      <c r="F116" s="109">
        <v>0.15</v>
      </c>
      <c r="G116" s="110"/>
      <c r="H116" s="111"/>
    </row>
    <row r="117" spans="1:8" x14ac:dyDescent="0.2">
      <c r="A117" s="104" t="s">
        <v>1676</v>
      </c>
      <c r="B117" s="105" t="s">
        <v>1677</v>
      </c>
      <c r="C117" s="106">
        <v>4</v>
      </c>
      <c r="D117" s="107">
        <v>3</v>
      </c>
      <c r="E117" s="108" t="s">
        <v>2179</v>
      </c>
      <c r="F117" s="109">
        <v>0.15</v>
      </c>
      <c r="G117" s="110"/>
      <c r="H117" s="111"/>
    </row>
    <row r="118" spans="1:8" x14ac:dyDescent="0.2">
      <c r="A118" s="104" t="s">
        <v>1704</v>
      </c>
      <c r="B118" s="105" t="s">
        <v>1705</v>
      </c>
      <c r="C118" s="106">
        <v>6</v>
      </c>
      <c r="D118" s="107">
        <v>1</v>
      </c>
      <c r="E118" s="108" t="s">
        <v>2062</v>
      </c>
      <c r="F118" s="109">
        <v>0.05</v>
      </c>
      <c r="G118" s="110"/>
      <c r="H118" s="111"/>
    </row>
    <row r="119" spans="1:8" x14ac:dyDescent="0.2">
      <c r="A119" s="104" t="s">
        <v>1724</v>
      </c>
      <c r="B119" s="105" t="s">
        <v>1725</v>
      </c>
      <c r="C119" s="106">
        <v>7</v>
      </c>
      <c r="D119" s="107">
        <v>2</v>
      </c>
      <c r="E119" s="108" t="s">
        <v>2180</v>
      </c>
      <c r="F119" s="109">
        <v>0.05</v>
      </c>
      <c r="G119" s="110"/>
      <c r="H119" s="111"/>
    </row>
    <row r="120" spans="1:8" x14ac:dyDescent="0.2">
      <c r="A120" s="104" t="s">
        <v>1754</v>
      </c>
      <c r="B120" s="105" t="s">
        <v>1755</v>
      </c>
      <c r="C120" s="106">
        <v>8</v>
      </c>
      <c r="D120" s="107">
        <v>5</v>
      </c>
      <c r="E120" s="108" t="s">
        <v>2185</v>
      </c>
      <c r="F120" s="109">
        <v>0.12</v>
      </c>
      <c r="G120" s="110"/>
      <c r="H120" s="111"/>
    </row>
    <row r="121" spans="1:8" x14ac:dyDescent="0.2">
      <c r="A121" s="104" t="s">
        <v>1804</v>
      </c>
      <c r="B121" s="105" t="s">
        <v>1805</v>
      </c>
      <c r="C121" s="106">
        <v>2</v>
      </c>
      <c r="D121" s="107">
        <v>1</v>
      </c>
      <c r="E121" s="108" t="s">
        <v>2075</v>
      </c>
      <c r="F121" s="109">
        <v>0.1</v>
      </c>
      <c r="G121" s="110"/>
      <c r="H121" s="111"/>
    </row>
    <row r="122" spans="1:8" x14ac:dyDescent="0.2">
      <c r="A122" s="117" t="s">
        <v>1812</v>
      </c>
      <c r="B122" s="118" t="s">
        <v>1813</v>
      </c>
      <c r="C122" s="107">
        <v>1</v>
      </c>
      <c r="D122" s="107">
        <v>1</v>
      </c>
      <c r="E122" s="108" t="s">
        <v>2051</v>
      </c>
      <c r="F122" s="109">
        <v>0.15</v>
      </c>
      <c r="G122" s="110"/>
    </row>
    <row r="123" spans="1:8" x14ac:dyDescent="0.2">
      <c r="A123" s="117" t="s">
        <v>1836</v>
      </c>
      <c r="B123" s="118" t="s">
        <v>1837</v>
      </c>
      <c r="C123" s="107">
        <v>3</v>
      </c>
      <c r="D123" s="107">
        <v>1</v>
      </c>
      <c r="E123" s="108" t="s">
        <v>2053</v>
      </c>
      <c r="F123" s="109">
        <v>0.06</v>
      </c>
      <c r="G123" s="110"/>
    </row>
    <row r="124" spans="1:8" x14ac:dyDescent="0.2">
      <c r="A124" s="117" t="s">
        <v>1848</v>
      </c>
      <c r="B124" s="118" t="s">
        <v>1849</v>
      </c>
      <c r="C124" s="107">
        <v>13</v>
      </c>
      <c r="D124" s="107">
        <v>6</v>
      </c>
      <c r="E124" s="108" t="s">
        <v>2186</v>
      </c>
      <c r="F124" s="109">
        <v>0.09</v>
      </c>
      <c r="G124" s="110"/>
    </row>
    <row r="125" spans="1:8" x14ac:dyDescent="0.2">
      <c r="A125" s="104" t="s">
        <v>1896</v>
      </c>
      <c r="B125" s="105" t="s">
        <v>1897</v>
      </c>
      <c r="C125" s="106">
        <v>5</v>
      </c>
      <c r="D125" s="107">
        <v>1</v>
      </c>
      <c r="E125" s="108" t="s">
        <v>2077</v>
      </c>
      <c r="F125" s="109">
        <v>0.05</v>
      </c>
      <c r="G125" s="110"/>
      <c r="H125" s="111"/>
    </row>
    <row r="126" spans="1:8" x14ac:dyDescent="0.2">
      <c r="A126" s="104" t="s">
        <v>1948</v>
      </c>
      <c r="B126" s="105" t="s">
        <v>1949</v>
      </c>
      <c r="C126" s="106">
        <v>3</v>
      </c>
      <c r="D126" s="107">
        <v>1</v>
      </c>
      <c r="E126" s="108" t="s">
        <v>2053</v>
      </c>
      <c r="F126" s="109">
        <v>0.06</v>
      </c>
      <c r="G126" s="110"/>
      <c r="H126" s="111"/>
    </row>
    <row r="127" spans="1:8" x14ac:dyDescent="0.2">
      <c r="A127" s="104" t="s">
        <v>1960</v>
      </c>
      <c r="B127" s="105" t="s">
        <v>2187</v>
      </c>
      <c r="C127" s="106">
        <v>3</v>
      </c>
      <c r="D127" s="107">
        <v>1</v>
      </c>
      <c r="E127" s="108" t="s">
        <v>2053</v>
      </c>
      <c r="F127" s="109">
        <v>0.06</v>
      </c>
      <c r="G127" s="110"/>
      <c r="H127" s="111"/>
    </row>
    <row r="128" spans="1:8" x14ac:dyDescent="0.2">
      <c r="A128" s="104" t="s">
        <v>1982</v>
      </c>
      <c r="B128" s="105" t="s">
        <v>2188</v>
      </c>
      <c r="C128" s="106">
        <v>16</v>
      </c>
      <c r="D128" s="107">
        <v>7</v>
      </c>
      <c r="E128" s="108" t="s">
        <v>2189</v>
      </c>
      <c r="F128" s="109">
        <v>0.08</v>
      </c>
      <c r="G128" s="110"/>
      <c r="H128" s="111"/>
    </row>
    <row r="129" spans="1:8" x14ac:dyDescent="0.2">
      <c r="A129" s="104" t="s">
        <v>2016</v>
      </c>
      <c r="B129" s="105" t="s">
        <v>2017</v>
      </c>
      <c r="C129" s="106">
        <v>38</v>
      </c>
      <c r="D129" s="107">
        <v>14</v>
      </c>
      <c r="E129" s="108" t="s">
        <v>2190</v>
      </c>
      <c r="F129" s="109">
        <v>7.0000000000000007E-2</v>
      </c>
      <c r="G129" s="110"/>
      <c r="H129" s="111"/>
    </row>
    <row r="130" spans="1:8" x14ac:dyDescent="0.2">
      <c r="A130" s="104" t="s">
        <v>912</v>
      </c>
      <c r="B130" s="105" t="s">
        <v>2191</v>
      </c>
      <c r="C130" s="106">
        <v>294</v>
      </c>
      <c r="D130" s="107">
        <f>SUM(D124:D129)</f>
        <v>30</v>
      </c>
      <c r="E130" s="108" t="s">
        <v>2192</v>
      </c>
      <c r="F130" s="109">
        <v>0.05</v>
      </c>
      <c r="G130" s="110"/>
      <c r="H130" s="111"/>
    </row>
    <row r="131" spans="1:8" x14ac:dyDescent="0.2">
      <c r="A131" s="117" t="s">
        <v>1102</v>
      </c>
      <c r="B131" s="118" t="s">
        <v>2193</v>
      </c>
      <c r="C131" s="107">
        <v>453</v>
      </c>
      <c r="D131" s="107">
        <f>SUM(D119:D130)</f>
        <v>70</v>
      </c>
      <c r="E131" s="108" t="s">
        <v>2194</v>
      </c>
      <c r="F131" s="109">
        <v>0.05</v>
      </c>
      <c r="G131" s="110"/>
    </row>
    <row r="132" spans="1:8" x14ac:dyDescent="0.2">
      <c r="A132" s="104" t="s">
        <v>1004</v>
      </c>
      <c r="B132" s="105" t="s">
        <v>2195</v>
      </c>
      <c r="C132" s="106">
        <v>350</v>
      </c>
      <c r="D132" s="107">
        <f>SUM(D126:D131)</f>
        <v>123</v>
      </c>
      <c r="E132" s="108" t="s">
        <v>2196</v>
      </c>
      <c r="F132" s="109">
        <v>0.09</v>
      </c>
      <c r="G132" s="110"/>
      <c r="H132" s="111"/>
    </row>
    <row r="133" spans="1:8" x14ac:dyDescent="0.2">
      <c r="A133" s="104" t="s">
        <v>1252</v>
      </c>
      <c r="B133" s="105" t="s">
        <v>2197</v>
      </c>
      <c r="C133" s="106">
        <v>311</v>
      </c>
      <c r="D133" s="107">
        <f>SUM(D126:D132)</f>
        <v>246</v>
      </c>
      <c r="E133" s="108" t="s">
        <v>2076</v>
      </c>
      <c r="F133" s="109">
        <v>0.05</v>
      </c>
      <c r="G133" s="110"/>
      <c r="H133" s="111"/>
    </row>
    <row r="134" spans="1:8" x14ac:dyDescent="0.2">
      <c r="A134" s="126"/>
      <c r="B134" s="127"/>
      <c r="C134" s="107">
        <f>SUM(C3:C133)-SUM(C57,C64,C77,C103)</f>
        <v>3236</v>
      </c>
      <c r="D134" s="107">
        <f>SUM(D3:D133)-SUM(D57,D64,D77,D103)</f>
        <v>1474</v>
      </c>
    </row>
  </sheetData>
  <autoFilter ref="A2:J134"/>
  <mergeCells count="1">
    <mergeCell ref="A1:F1"/>
  </mergeCells>
  <pageMargins left="0.75" right="0.75" top="1" bottom="1" header="0.5" footer="0.5"/>
  <pageSetup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5272"/>
  <sheetViews>
    <sheetView workbookViewId="0">
      <selection activeCell="B6" sqref="B6:C6"/>
    </sheetView>
  </sheetViews>
  <sheetFormatPr defaultRowHeight="15" x14ac:dyDescent="0.25"/>
  <cols>
    <col min="1" max="1" width="13.28515625" bestFit="1" customWidth="1"/>
    <col min="2" max="2" width="46.5703125" bestFit="1" customWidth="1"/>
    <col min="3" max="3" width="47.5703125" bestFit="1" customWidth="1"/>
    <col min="4" max="4" width="21.85546875" style="174" customWidth="1"/>
    <col min="255" max="255" width="3.7109375" customWidth="1"/>
    <col min="256" max="256" width="13.28515625" bestFit="1" customWidth="1"/>
    <col min="257" max="257" width="46.5703125" bestFit="1" customWidth="1"/>
    <col min="258" max="258" width="14" customWidth="1"/>
    <col min="259" max="259" width="47.5703125" bestFit="1" customWidth="1"/>
    <col min="260" max="260" width="21.85546875" customWidth="1"/>
    <col min="511" max="511" width="3.7109375" customWidth="1"/>
    <col min="512" max="512" width="13.28515625" bestFit="1" customWidth="1"/>
    <col min="513" max="513" width="46.5703125" bestFit="1" customWidth="1"/>
    <col min="514" max="514" width="14" customWidth="1"/>
    <col min="515" max="515" width="47.5703125" bestFit="1" customWidth="1"/>
    <col min="516" max="516" width="21.85546875" customWidth="1"/>
    <col min="767" max="767" width="3.7109375" customWidth="1"/>
    <col min="768" max="768" width="13.28515625" bestFit="1" customWidth="1"/>
    <col min="769" max="769" width="46.5703125" bestFit="1" customWidth="1"/>
    <col min="770" max="770" width="14" customWidth="1"/>
    <col min="771" max="771" width="47.5703125" bestFit="1" customWidth="1"/>
    <col min="772" max="772" width="21.85546875" customWidth="1"/>
    <col min="1023" max="1023" width="3.7109375" customWidth="1"/>
    <col min="1024" max="1024" width="13.28515625" bestFit="1" customWidth="1"/>
    <col min="1025" max="1025" width="46.5703125" bestFit="1" customWidth="1"/>
    <col min="1026" max="1026" width="14" customWidth="1"/>
    <col min="1027" max="1027" width="47.5703125" bestFit="1" customWidth="1"/>
    <col min="1028" max="1028" width="21.85546875" customWidth="1"/>
    <col min="1279" max="1279" width="3.7109375" customWidth="1"/>
    <col min="1280" max="1280" width="13.28515625" bestFit="1" customWidth="1"/>
    <col min="1281" max="1281" width="46.5703125" bestFit="1" customWidth="1"/>
    <col min="1282" max="1282" width="14" customWidth="1"/>
    <col min="1283" max="1283" width="47.5703125" bestFit="1" customWidth="1"/>
    <col min="1284" max="1284" width="21.85546875" customWidth="1"/>
    <col min="1535" max="1535" width="3.7109375" customWidth="1"/>
    <col min="1536" max="1536" width="13.28515625" bestFit="1" customWidth="1"/>
    <col min="1537" max="1537" width="46.5703125" bestFit="1" customWidth="1"/>
    <col min="1538" max="1538" width="14" customWidth="1"/>
    <col min="1539" max="1539" width="47.5703125" bestFit="1" customWidth="1"/>
    <col min="1540" max="1540" width="21.85546875" customWidth="1"/>
    <col min="1791" max="1791" width="3.7109375" customWidth="1"/>
    <col min="1792" max="1792" width="13.28515625" bestFit="1" customWidth="1"/>
    <col min="1793" max="1793" width="46.5703125" bestFit="1" customWidth="1"/>
    <col min="1794" max="1794" width="14" customWidth="1"/>
    <col min="1795" max="1795" width="47.5703125" bestFit="1" customWidth="1"/>
    <col min="1796" max="1796" width="21.85546875" customWidth="1"/>
    <col min="2047" max="2047" width="3.7109375" customWidth="1"/>
    <col min="2048" max="2048" width="13.28515625" bestFit="1" customWidth="1"/>
    <col min="2049" max="2049" width="46.5703125" bestFit="1" customWidth="1"/>
    <col min="2050" max="2050" width="14" customWidth="1"/>
    <col min="2051" max="2051" width="47.5703125" bestFit="1" customWidth="1"/>
    <col min="2052" max="2052" width="21.85546875" customWidth="1"/>
    <col min="2303" max="2303" width="3.7109375" customWidth="1"/>
    <col min="2304" max="2304" width="13.28515625" bestFit="1" customWidth="1"/>
    <col min="2305" max="2305" width="46.5703125" bestFit="1" customWidth="1"/>
    <col min="2306" max="2306" width="14" customWidth="1"/>
    <col min="2307" max="2307" width="47.5703125" bestFit="1" customWidth="1"/>
    <col min="2308" max="2308" width="21.85546875" customWidth="1"/>
    <col min="2559" max="2559" width="3.7109375" customWidth="1"/>
    <col min="2560" max="2560" width="13.28515625" bestFit="1" customWidth="1"/>
    <col min="2561" max="2561" width="46.5703125" bestFit="1" customWidth="1"/>
    <col min="2562" max="2562" width="14" customWidth="1"/>
    <col min="2563" max="2563" width="47.5703125" bestFit="1" customWidth="1"/>
    <col min="2564" max="2564" width="21.85546875" customWidth="1"/>
    <col min="2815" max="2815" width="3.7109375" customWidth="1"/>
    <col min="2816" max="2816" width="13.28515625" bestFit="1" customWidth="1"/>
    <col min="2817" max="2817" width="46.5703125" bestFit="1" customWidth="1"/>
    <col min="2818" max="2818" width="14" customWidth="1"/>
    <col min="2819" max="2819" width="47.5703125" bestFit="1" customWidth="1"/>
    <col min="2820" max="2820" width="21.85546875" customWidth="1"/>
    <col min="3071" max="3071" width="3.7109375" customWidth="1"/>
    <col min="3072" max="3072" width="13.28515625" bestFit="1" customWidth="1"/>
    <col min="3073" max="3073" width="46.5703125" bestFit="1" customWidth="1"/>
    <col min="3074" max="3074" width="14" customWidth="1"/>
    <col min="3075" max="3075" width="47.5703125" bestFit="1" customWidth="1"/>
    <col min="3076" max="3076" width="21.85546875" customWidth="1"/>
    <col min="3327" max="3327" width="3.7109375" customWidth="1"/>
    <col min="3328" max="3328" width="13.28515625" bestFit="1" customWidth="1"/>
    <col min="3329" max="3329" width="46.5703125" bestFit="1" customWidth="1"/>
    <col min="3330" max="3330" width="14" customWidth="1"/>
    <col min="3331" max="3331" width="47.5703125" bestFit="1" customWidth="1"/>
    <col min="3332" max="3332" width="21.85546875" customWidth="1"/>
    <col min="3583" max="3583" width="3.7109375" customWidth="1"/>
    <col min="3584" max="3584" width="13.28515625" bestFit="1" customWidth="1"/>
    <col min="3585" max="3585" width="46.5703125" bestFit="1" customWidth="1"/>
    <col min="3586" max="3586" width="14" customWidth="1"/>
    <col min="3587" max="3587" width="47.5703125" bestFit="1" customWidth="1"/>
    <col min="3588" max="3588" width="21.85546875" customWidth="1"/>
    <col min="3839" max="3839" width="3.7109375" customWidth="1"/>
    <col min="3840" max="3840" width="13.28515625" bestFit="1" customWidth="1"/>
    <col min="3841" max="3841" width="46.5703125" bestFit="1" customWidth="1"/>
    <col min="3842" max="3842" width="14" customWidth="1"/>
    <col min="3843" max="3843" width="47.5703125" bestFit="1" customWidth="1"/>
    <col min="3844" max="3844" width="21.85546875" customWidth="1"/>
    <col min="4095" max="4095" width="3.7109375" customWidth="1"/>
    <col min="4096" max="4096" width="13.28515625" bestFit="1" customWidth="1"/>
    <col min="4097" max="4097" width="46.5703125" bestFit="1" customWidth="1"/>
    <col min="4098" max="4098" width="14" customWidth="1"/>
    <col min="4099" max="4099" width="47.5703125" bestFit="1" customWidth="1"/>
    <col min="4100" max="4100" width="21.85546875" customWidth="1"/>
    <col min="4351" max="4351" width="3.7109375" customWidth="1"/>
    <col min="4352" max="4352" width="13.28515625" bestFit="1" customWidth="1"/>
    <col min="4353" max="4353" width="46.5703125" bestFit="1" customWidth="1"/>
    <col min="4354" max="4354" width="14" customWidth="1"/>
    <col min="4355" max="4355" width="47.5703125" bestFit="1" customWidth="1"/>
    <col min="4356" max="4356" width="21.85546875" customWidth="1"/>
    <col min="4607" max="4607" width="3.7109375" customWidth="1"/>
    <col min="4608" max="4608" width="13.28515625" bestFit="1" customWidth="1"/>
    <col min="4609" max="4609" width="46.5703125" bestFit="1" customWidth="1"/>
    <col min="4610" max="4610" width="14" customWidth="1"/>
    <col min="4611" max="4611" width="47.5703125" bestFit="1" customWidth="1"/>
    <col min="4612" max="4612" width="21.85546875" customWidth="1"/>
    <col min="4863" max="4863" width="3.7109375" customWidth="1"/>
    <col min="4864" max="4864" width="13.28515625" bestFit="1" customWidth="1"/>
    <col min="4865" max="4865" width="46.5703125" bestFit="1" customWidth="1"/>
    <col min="4866" max="4866" width="14" customWidth="1"/>
    <col min="4867" max="4867" width="47.5703125" bestFit="1" customWidth="1"/>
    <col min="4868" max="4868" width="21.85546875" customWidth="1"/>
    <col min="5119" max="5119" width="3.7109375" customWidth="1"/>
    <col min="5120" max="5120" width="13.28515625" bestFit="1" customWidth="1"/>
    <col min="5121" max="5121" width="46.5703125" bestFit="1" customWidth="1"/>
    <col min="5122" max="5122" width="14" customWidth="1"/>
    <col min="5123" max="5123" width="47.5703125" bestFit="1" customWidth="1"/>
    <col min="5124" max="5124" width="21.85546875" customWidth="1"/>
    <col min="5375" max="5375" width="3.7109375" customWidth="1"/>
    <col min="5376" max="5376" width="13.28515625" bestFit="1" customWidth="1"/>
    <col min="5377" max="5377" width="46.5703125" bestFit="1" customWidth="1"/>
    <col min="5378" max="5378" width="14" customWidth="1"/>
    <col min="5379" max="5379" width="47.5703125" bestFit="1" customWidth="1"/>
    <col min="5380" max="5380" width="21.85546875" customWidth="1"/>
    <col min="5631" max="5631" width="3.7109375" customWidth="1"/>
    <col min="5632" max="5632" width="13.28515625" bestFit="1" customWidth="1"/>
    <col min="5633" max="5633" width="46.5703125" bestFit="1" customWidth="1"/>
    <col min="5634" max="5634" width="14" customWidth="1"/>
    <col min="5635" max="5635" width="47.5703125" bestFit="1" customWidth="1"/>
    <col min="5636" max="5636" width="21.85546875" customWidth="1"/>
    <col min="5887" max="5887" width="3.7109375" customWidth="1"/>
    <col min="5888" max="5888" width="13.28515625" bestFit="1" customWidth="1"/>
    <col min="5889" max="5889" width="46.5703125" bestFit="1" customWidth="1"/>
    <col min="5890" max="5890" width="14" customWidth="1"/>
    <col min="5891" max="5891" width="47.5703125" bestFit="1" customWidth="1"/>
    <col min="5892" max="5892" width="21.85546875" customWidth="1"/>
    <col min="6143" max="6143" width="3.7109375" customWidth="1"/>
    <col min="6144" max="6144" width="13.28515625" bestFit="1" customWidth="1"/>
    <col min="6145" max="6145" width="46.5703125" bestFit="1" customWidth="1"/>
    <col min="6146" max="6146" width="14" customWidth="1"/>
    <col min="6147" max="6147" width="47.5703125" bestFit="1" customWidth="1"/>
    <col min="6148" max="6148" width="21.85546875" customWidth="1"/>
    <col min="6399" max="6399" width="3.7109375" customWidth="1"/>
    <col min="6400" max="6400" width="13.28515625" bestFit="1" customWidth="1"/>
    <col min="6401" max="6401" width="46.5703125" bestFit="1" customWidth="1"/>
    <col min="6402" max="6402" width="14" customWidth="1"/>
    <col min="6403" max="6403" width="47.5703125" bestFit="1" customWidth="1"/>
    <col min="6404" max="6404" width="21.85546875" customWidth="1"/>
    <col min="6655" max="6655" width="3.7109375" customWidth="1"/>
    <col min="6656" max="6656" width="13.28515625" bestFit="1" customWidth="1"/>
    <col min="6657" max="6657" width="46.5703125" bestFit="1" customWidth="1"/>
    <col min="6658" max="6658" width="14" customWidth="1"/>
    <col min="6659" max="6659" width="47.5703125" bestFit="1" customWidth="1"/>
    <col min="6660" max="6660" width="21.85546875" customWidth="1"/>
    <col min="6911" max="6911" width="3.7109375" customWidth="1"/>
    <col min="6912" max="6912" width="13.28515625" bestFit="1" customWidth="1"/>
    <col min="6913" max="6913" width="46.5703125" bestFit="1" customWidth="1"/>
    <col min="6914" max="6914" width="14" customWidth="1"/>
    <col min="6915" max="6915" width="47.5703125" bestFit="1" customWidth="1"/>
    <col min="6916" max="6916" width="21.85546875" customWidth="1"/>
    <col min="7167" max="7167" width="3.7109375" customWidth="1"/>
    <col min="7168" max="7168" width="13.28515625" bestFit="1" customWidth="1"/>
    <col min="7169" max="7169" width="46.5703125" bestFit="1" customWidth="1"/>
    <col min="7170" max="7170" width="14" customWidth="1"/>
    <col min="7171" max="7171" width="47.5703125" bestFit="1" customWidth="1"/>
    <col min="7172" max="7172" width="21.85546875" customWidth="1"/>
    <col min="7423" max="7423" width="3.7109375" customWidth="1"/>
    <col min="7424" max="7424" width="13.28515625" bestFit="1" customWidth="1"/>
    <col min="7425" max="7425" width="46.5703125" bestFit="1" customWidth="1"/>
    <col min="7426" max="7426" width="14" customWidth="1"/>
    <col min="7427" max="7427" width="47.5703125" bestFit="1" customWidth="1"/>
    <col min="7428" max="7428" width="21.85546875" customWidth="1"/>
    <col min="7679" max="7679" width="3.7109375" customWidth="1"/>
    <col min="7680" max="7680" width="13.28515625" bestFit="1" customWidth="1"/>
    <col min="7681" max="7681" width="46.5703125" bestFit="1" customWidth="1"/>
    <col min="7682" max="7682" width="14" customWidth="1"/>
    <col min="7683" max="7683" width="47.5703125" bestFit="1" customWidth="1"/>
    <col min="7684" max="7684" width="21.85546875" customWidth="1"/>
    <col min="7935" max="7935" width="3.7109375" customWidth="1"/>
    <col min="7936" max="7936" width="13.28515625" bestFit="1" customWidth="1"/>
    <col min="7937" max="7937" width="46.5703125" bestFit="1" customWidth="1"/>
    <col min="7938" max="7938" width="14" customWidth="1"/>
    <col min="7939" max="7939" width="47.5703125" bestFit="1" customWidth="1"/>
    <col min="7940" max="7940" width="21.85546875" customWidth="1"/>
    <col min="8191" max="8191" width="3.7109375" customWidth="1"/>
    <col min="8192" max="8192" width="13.28515625" bestFit="1" customWidth="1"/>
    <col min="8193" max="8193" width="46.5703125" bestFit="1" customWidth="1"/>
    <col min="8194" max="8194" width="14" customWidth="1"/>
    <col min="8195" max="8195" width="47.5703125" bestFit="1" customWidth="1"/>
    <col min="8196" max="8196" width="21.85546875" customWidth="1"/>
    <col min="8447" max="8447" width="3.7109375" customWidth="1"/>
    <col min="8448" max="8448" width="13.28515625" bestFit="1" customWidth="1"/>
    <col min="8449" max="8449" width="46.5703125" bestFit="1" customWidth="1"/>
    <col min="8450" max="8450" width="14" customWidth="1"/>
    <col min="8451" max="8451" width="47.5703125" bestFit="1" customWidth="1"/>
    <col min="8452" max="8452" width="21.85546875" customWidth="1"/>
    <col min="8703" max="8703" width="3.7109375" customWidth="1"/>
    <col min="8704" max="8704" width="13.28515625" bestFit="1" customWidth="1"/>
    <col min="8705" max="8705" width="46.5703125" bestFit="1" customWidth="1"/>
    <col min="8706" max="8706" width="14" customWidth="1"/>
    <col min="8707" max="8707" width="47.5703125" bestFit="1" customWidth="1"/>
    <col min="8708" max="8708" width="21.85546875" customWidth="1"/>
    <col min="8959" max="8959" width="3.7109375" customWidth="1"/>
    <col min="8960" max="8960" width="13.28515625" bestFit="1" customWidth="1"/>
    <col min="8961" max="8961" width="46.5703125" bestFit="1" customWidth="1"/>
    <col min="8962" max="8962" width="14" customWidth="1"/>
    <col min="8963" max="8963" width="47.5703125" bestFit="1" customWidth="1"/>
    <col min="8964" max="8964" width="21.85546875" customWidth="1"/>
    <col min="9215" max="9215" width="3.7109375" customWidth="1"/>
    <col min="9216" max="9216" width="13.28515625" bestFit="1" customWidth="1"/>
    <col min="9217" max="9217" width="46.5703125" bestFit="1" customWidth="1"/>
    <col min="9218" max="9218" width="14" customWidth="1"/>
    <col min="9219" max="9219" width="47.5703125" bestFit="1" customWidth="1"/>
    <col min="9220" max="9220" width="21.85546875" customWidth="1"/>
    <col min="9471" max="9471" width="3.7109375" customWidth="1"/>
    <col min="9472" max="9472" width="13.28515625" bestFit="1" customWidth="1"/>
    <col min="9473" max="9473" width="46.5703125" bestFit="1" customWidth="1"/>
    <col min="9474" max="9474" width="14" customWidth="1"/>
    <col min="9475" max="9475" width="47.5703125" bestFit="1" customWidth="1"/>
    <col min="9476" max="9476" width="21.85546875" customWidth="1"/>
    <col min="9727" max="9727" width="3.7109375" customWidth="1"/>
    <col min="9728" max="9728" width="13.28515625" bestFit="1" customWidth="1"/>
    <col min="9729" max="9729" width="46.5703125" bestFit="1" customWidth="1"/>
    <col min="9730" max="9730" width="14" customWidth="1"/>
    <col min="9731" max="9731" width="47.5703125" bestFit="1" customWidth="1"/>
    <col min="9732" max="9732" width="21.85546875" customWidth="1"/>
    <col min="9983" max="9983" width="3.7109375" customWidth="1"/>
    <col min="9984" max="9984" width="13.28515625" bestFit="1" customWidth="1"/>
    <col min="9985" max="9985" width="46.5703125" bestFit="1" customWidth="1"/>
    <col min="9986" max="9986" width="14" customWidth="1"/>
    <col min="9987" max="9987" width="47.5703125" bestFit="1" customWidth="1"/>
    <col min="9988" max="9988" width="21.85546875" customWidth="1"/>
    <col min="10239" max="10239" width="3.7109375" customWidth="1"/>
    <col min="10240" max="10240" width="13.28515625" bestFit="1" customWidth="1"/>
    <col min="10241" max="10241" width="46.5703125" bestFit="1" customWidth="1"/>
    <col min="10242" max="10242" width="14" customWidth="1"/>
    <col min="10243" max="10243" width="47.5703125" bestFit="1" customWidth="1"/>
    <col min="10244" max="10244" width="21.85546875" customWidth="1"/>
    <col min="10495" max="10495" width="3.7109375" customWidth="1"/>
    <col min="10496" max="10496" width="13.28515625" bestFit="1" customWidth="1"/>
    <col min="10497" max="10497" width="46.5703125" bestFit="1" customWidth="1"/>
    <col min="10498" max="10498" width="14" customWidth="1"/>
    <col min="10499" max="10499" width="47.5703125" bestFit="1" customWidth="1"/>
    <col min="10500" max="10500" width="21.85546875" customWidth="1"/>
    <col min="10751" max="10751" width="3.7109375" customWidth="1"/>
    <col min="10752" max="10752" width="13.28515625" bestFit="1" customWidth="1"/>
    <col min="10753" max="10753" width="46.5703125" bestFit="1" customWidth="1"/>
    <col min="10754" max="10754" width="14" customWidth="1"/>
    <col min="10755" max="10755" width="47.5703125" bestFit="1" customWidth="1"/>
    <col min="10756" max="10756" width="21.85546875" customWidth="1"/>
    <col min="11007" max="11007" width="3.7109375" customWidth="1"/>
    <col min="11008" max="11008" width="13.28515625" bestFit="1" customWidth="1"/>
    <col min="11009" max="11009" width="46.5703125" bestFit="1" customWidth="1"/>
    <col min="11010" max="11010" width="14" customWidth="1"/>
    <col min="11011" max="11011" width="47.5703125" bestFit="1" customWidth="1"/>
    <col min="11012" max="11012" width="21.85546875" customWidth="1"/>
    <col min="11263" max="11263" width="3.7109375" customWidth="1"/>
    <col min="11264" max="11264" width="13.28515625" bestFit="1" customWidth="1"/>
    <col min="11265" max="11265" width="46.5703125" bestFit="1" customWidth="1"/>
    <col min="11266" max="11266" width="14" customWidth="1"/>
    <col min="11267" max="11267" width="47.5703125" bestFit="1" customWidth="1"/>
    <col min="11268" max="11268" width="21.85546875" customWidth="1"/>
    <col min="11519" max="11519" width="3.7109375" customWidth="1"/>
    <col min="11520" max="11520" width="13.28515625" bestFit="1" customWidth="1"/>
    <col min="11521" max="11521" width="46.5703125" bestFit="1" customWidth="1"/>
    <col min="11522" max="11522" width="14" customWidth="1"/>
    <col min="11523" max="11523" width="47.5703125" bestFit="1" customWidth="1"/>
    <col min="11524" max="11524" width="21.85546875" customWidth="1"/>
    <col min="11775" max="11775" width="3.7109375" customWidth="1"/>
    <col min="11776" max="11776" width="13.28515625" bestFit="1" customWidth="1"/>
    <col min="11777" max="11777" width="46.5703125" bestFit="1" customWidth="1"/>
    <col min="11778" max="11778" width="14" customWidth="1"/>
    <col min="11779" max="11779" width="47.5703125" bestFit="1" customWidth="1"/>
    <col min="11780" max="11780" width="21.85546875" customWidth="1"/>
    <col min="12031" max="12031" width="3.7109375" customWidth="1"/>
    <col min="12032" max="12032" width="13.28515625" bestFit="1" customWidth="1"/>
    <col min="12033" max="12033" width="46.5703125" bestFit="1" customWidth="1"/>
    <col min="12034" max="12034" width="14" customWidth="1"/>
    <col min="12035" max="12035" width="47.5703125" bestFit="1" customWidth="1"/>
    <col min="12036" max="12036" width="21.85546875" customWidth="1"/>
    <col min="12287" max="12287" width="3.7109375" customWidth="1"/>
    <col min="12288" max="12288" width="13.28515625" bestFit="1" customWidth="1"/>
    <col min="12289" max="12289" width="46.5703125" bestFit="1" customWidth="1"/>
    <col min="12290" max="12290" width="14" customWidth="1"/>
    <col min="12291" max="12291" width="47.5703125" bestFit="1" customWidth="1"/>
    <col min="12292" max="12292" width="21.85546875" customWidth="1"/>
    <col min="12543" max="12543" width="3.7109375" customWidth="1"/>
    <col min="12544" max="12544" width="13.28515625" bestFit="1" customWidth="1"/>
    <col min="12545" max="12545" width="46.5703125" bestFit="1" customWidth="1"/>
    <col min="12546" max="12546" width="14" customWidth="1"/>
    <col min="12547" max="12547" width="47.5703125" bestFit="1" customWidth="1"/>
    <col min="12548" max="12548" width="21.85546875" customWidth="1"/>
    <col min="12799" max="12799" width="3.7109375" customWidth="1"/>
    <col min="12800" max="12800" width="13.28515625" bestFit="1" customWidth="1"/>
    <col min="12801" max="12801" width="46.5703125" bestFit="1" customWidth="1"/>
    <col min="12802" max="12802" width="14" customWidth="1"/>
    <col min="12803" max="12803" width="47.5703125" bestFit="1" customWidth="1"/>
    <col min="12804" max="12804" width="21.85546875" customWidth="1"/>
    <col min="13055" max="13055" width="3.7109375" customWidth="1"/>
    <col min="13056" max="13056" width="13.28515625" bestFit="1" customWidth="1"/>
    <col min="13057" max="13057" width="46.5703125" bestFit="1" customWidth="1"/>
    <col min="13058" max="13058" width="14" customWidth="1"/>
    <col min="13059" max="13059" width="47.5703125" bestFit="1" customWidth="1"/>
    <col min="13060" max="13060" width="21.85546875" customWidth="1"/>
    <col min="13311" max="13311" width="3.7109375" customWidth="1"/>
    <col min="13312" max="13312" width="13.28515625" bestFit="1" customWidth="1"/>
    <col min="13313" max="13313" width="46.5703125" bestFit="1" customWidth="1"/>
    <col min="13314" max="13314" width="14" customWidth="1"/>
    <col min="13315" max="13315" width="47.5703125" bestFit="1" customWidth="1"/>
    <col min="13316" max="13316" width="21.85546875" customWidth="1"/>
    <col min="13567" max="13567" width="3.7109375" customWidth="1"/>
    <col min="13568" max="13568" width="13.28515625" bestFit="1" customWidth="1"/>
    <col min="13569" max="13569" width="46.5703125" bestFit="1" customWidth="1"/>
    <col min="13570" max="13570" width="14" customWidth="1"/>
    <col min="13571" max="13571" width="47.5703125" bestFit="1" customWidth="1"/>
    <col min="13572" max="13572" width="21.85546875" customWidth="1"/>
    <col min="13823" max="13823" width="3.7109375" customWidth="1"/>
    <col min="13824" max="13824" width="13.28515625" bestFit="1" customWidth="1"/>
    <col min="13825" max="13825" width="46.5703125" bestFit="1" customWidth="1"/>
    <col min="13826" max="13826" width="14" customWidth="1"/>
    <col min="13827" max="13827" width="47.5703125" bestFit="1" customWidth="1"/>
    <col min="13828" max="13828" width="21.85546875" customWidth="1"/>
    <col min="14079" max="14079" width="3.7109375" customWidth="1"/>
    <col min="14080" max="14080" width="13.28515625" bestFit="1" customWidth="1"/>
    <col min="14081" max="14081" width="46.5703125" bestFit="1" customWidth="1"/>
    <col min="14082" max="14082" width="14" customWidth="1"/>
    <col min="14083" max="14083" width="47.5703125" bestFit="1" customWidth="1"/>
    <col min="14084" max="14084" width="21.85546875" customWidth="1"/>
    <col min="14335" max="14335" width="3.7109375" customWidth="1"/>
    <col min="14336" max="14336" width="13.28515625" bestFit="1" customWidth="1"/>
    <col min="14337" max="14337" width="46.5703125" bestFit="1" customWidth="1"/>
    <col min="14338" max="14338" width="14" customWidth="1"/>
    <col min="14339" max="14339" width="47.5703125" bestFit="1" customWidth="1"/>
    <col min="14340" max="14340" width="21.85546875" customWidth="1"/>
    <col min="14591" max="14591" width="3.7109375" customWidth="1"/>
    <col min="14592" max="14592" width="13.28515625" bestFit="1" customWidth="1"/>
    <col min="14593" max="14593" width="46.5703125" bestFit="1" customWidth="1"/>
    <col min="14594" max="14594" width="14" customWidth="1"/>
    <col min="14595" max="14595" width="47.5703125" bestFit="1" customWidth="1"/>
    <col min="14596" max="14596" width="21.85546875" customWidth="1"/>
    <col min="14847" max="14847" width="3.7109375" customWidth="1"/>
    <col min="14848" max="14848" width="13.28515625" bestFit="1" customWidth="1"/>
    <col min="14849" max="14849" width="46.5703125" bestFit="1" customWidth="1"/>
    <col min="14850" max="14850" width="14" customWidth="1"/>
    <col min="14851" max="14851" width="47.5703125" bestFit="1" customWidth="1"/>
    <col min="14852" max="14852" width="21.85546875" customWidth="1"/>
    <col min="15103" max="15103" width="3.7109375" customWidth="1"/>
    <col min="15104" max="15104" width="13.28515625" bestFit="1" customWidth="1"/>
    <col min="15105" max="15105" width="46.5703125" bestFit="1" customWidth="1"/>
    <col min="15106" max="15106" width="14" customWidth="1"/>
    <col min="15107" max="15107" width="47.5703125" bestFit="1" customWidth="1"/>
    <col min="15108" max="15108" width="21.85546875" customWidth="1"/>
    <col min="15359" max="15359" width="3.7109375" customWidth="1"/>
    <col min="15360" max="15360" width="13.28515625" bestFit="1" customWidth="1"/>
    <col min="15361" max="15361" width="46.5703125" bestFit="1" customWidth="1"/>
    <col min="15362" max="15362" width="14" customWidth="1"/>
    <col min="15363" max="15363" width="47.5703125" bestFit="1" customWidth="1"/>
    <col min="15364" max="15364" width="21.85546875" customWidth="1"/>
    <col min="15615" max="15615" width="3.7109375" customWidth="1"/>
    <col min="15616" max="15616" width="13.28515625" bestFit="1" customWidth="1"/>
    <col min="15617" max="15617" width="46.5703125" bestFit="1" customWidth="1"/>
    <col min="15618" max="15618" width="14" customWidth="1"/>
    <col min="15619" max="15619" width="47.5703125" bestFit="1" customWidth="1"/>
    <col min="15620" max="15620" width="21.85546875" customWidth="1"/>
    <col min="15871" max="15871" width="3.7109375" customWidth="1"/>
    <col min="15872" max="15872" width="13.28515625" bestFit="1" customWidth="1"/>
    <col min="15873" max="15873" width="46.5703125" bestFit="1" customWidth="1"/>
    <col min="15874" max="15874" width="14" customWidth="1"/>
    <col min="15875" max="15875" width="47.5703125" bestFit="1" customWidth="1"/>
    <col min="15876" max="15876" width="21.85546875" customWidth="1"/>
    <col min="16127" max="16127" width="3.7109375" customWidth="1"/>
    <col min="16128" max="16128" width="13.28515625" bestFit="1" customWidth="1"/>
    <col min="16129" max="16129" width="46.5703125" bestFit="1" customWidth="1"/>
    <col min="16130" max="16130" width="14" customWidth="1"/>
    <col min="16131" max="16131" width="47.5703125" bestFit="1" customWidth="1"/>
    <col min="16132" max="16132" width="21.85546875" customWidth="1"/>
  </cols>
  <sheetData>
    <row r="1" spans="1:4" s="173" customFormat="1" ht="26.25" x14ac:dyDescent="0.25">
      <c r="A1" s="185" t="s">
        <v>2264</v>
      </c>
      <c r="B1" s="185" t="s">
        <v>2265</v>
      </c>
      <c r="C1" s="185" t="s">
        <v>2266</v>
      </c>
      <c r="D1" s="186" t="s">
        <v>2267</v>
      </c>
    </row>
    <row r="2" spans="1:4" x14ac:dyDescent="0.25">
      <c r="A2" s="187" t="s">
        <v>176</v>
      </c>
      <c r="B2" s="187" t="s">
        <v>177</v>
      </c>
      <c r="C2" s="187" t="s">
        <v>2300</v>
      </c>
      <c r="D2" s="188" t="s">
        <v>2288</v>
      </c>
    </row>
    <row r="3" spans="1:4" x14ac:dyDescent="0.25">
      <c r="A3" s="187" t="s">
        <v>176</v>
      </c>
      <c r="B3" s="187" t="s">
        <v>177</v>
      </c>
      <c r="C3" s="187" t="s">
        <v>2301</v>
      </c>
      <c r="D3" s="188" t="s">
        <v>2288</v>
      </c>
    </row>
    <row r="4" spans="1:4" x14ac:dyDescent="0.25">
      <c r="A4" s="187" t="s">
        <v>176</v>
      </c>
      <c r="B4" s="187" t="s">
        <v>177</v>
      </c>
      <c r="C4" s="187" t="s">
        <v>2302</v>
      </c>
      <c r="D4" s="188" t="s">
        <v>2288</v>
      </c>
    </row>
    <row r="5" spans="1:4" x14ac:dyDescent="0.25">
      <c r="A5" s="187" t="s">
        <v>176</v>
      </c>
      <c r="B5" s="187" t="s">
        <v>177</v>
      </c>
      <c r="C5" s="187" t="s">
        <v>2303</v>
      </c>
      <c r="D5" s="188" t="s">
        <v>2288</v>
      </c>
    </row>
    <row r="6" spans="1:4" x14ac:dyDescent="0.25">
      <c r="A6" s="187" t="s">
        <v>176</v>
      </c>
      <c r="B6" s="187" t="s">
        <v>177</v>
      </c>
      <c r="C6" s="187" t="s">
        <v>2304</v>
      </c>
      <c r="D6" s="188" t="s">
        <v>2288</v>
      </c>
    </row>
    <row r="7" spans="1:4" x14ac:dyDescent="0.25">
      <c r="A7" s="187" t="s">
        <v>176</v>
      </c>
      <c r="B7" s="187" t="s">
        <v>177</v>
      </c>
      <c r="C7" s="187" t="s">
        <v>2305</v>
      </c>
      <c r="D7" s="188" t="s">
        <v>2288</v>
      </c>
    </row>
    <row r="8" spans="1:4" x14ac:dyDescent="0.25">
      <c r="A8" s="187" t="s">
        <v>176</v>
      </c>
      <c r="B8" s="187" t="s">
        <v>177</v>
      </c>
      <c r="C8" s="187" t="s">
        <v>2306</v>
      </c>
      <c r="D8" s="188" t="s">
        <v>2288</v>
      </c>
    </row>
    <row r="9" spans="1:4" x14ac:dyDescent="0.25">
      <c r="A9" s="187" t="s">
        <v>176</v>
      </c>
      <c r="B9" s="187" t="s">
        <v>177</v>
      </c>
      <c r="C9" s="187" t="s">
        <v>2307</v>
      </c>
      <c r="D9" s="188" t="s">
        <v>2288</v>
      </c>
    </row>
    <row r="10" spans="1:4" x14ac:dyDescent="0.25">
      <c r="A10" s="187" t="s">
        <v>176</v>
      </c>
      <c r="B10" s="187" t="s">
        <v>177</v>
      </c>
      <c r="C10" s="187" t="s">
        <v>2308</v>
      </c>
      <c r="D10" s="188" t="s">
        <v>2288</v>
      </c>
    </row>
    <row r="11" spans="1:4" x14ac:dyDescent="0.25">
      <c r="A11" s="187" t="s">
        <v>176</v>
      </c>
      <c r="B11" s="187" t="s">
        <v>177</v>
      </c>
      <c r="C11" s="187" t="s">
        <v>2312</v>
      </c>
      <c r="D11" s="188" t="s">
        <v>2288</v>
      </c>
    </row>
    <row r="12" spans="1:4" x14ac:dyDescent="0.25">
      <c r="A12" s="187" t="s">
        <v>176</v>
      </c>
      <c r="B12" s="187" t="s">
        <v>177</v>
      </c>
      <c r="C12" s="187" t="s">
        <v>2314</v>
      </c>
      <c r="D12" s="188" t="s">
        <v>2288</v>
      </c>
    </row>
    <row r="13" spans="1:4" x14ac:dyDescent="0.25">
      <c r="A13" s="187" t="s">
        <v>176</v>
      </c>
      <c r="B13" s="187" t="s">
        <v>177</v>
      </c>
      <c r="C13" s="187" t="s">
        <v>2315</v>
      </c>
      <c r="D13" s="188" t="s">
        <v>2288</v>
      </c>
    </row>
    <row r="14" spans="1:4" x14ac:dyDescent="0.25">
      <c r="A14" s="187" t="s">
        <v>176</v>
      </c>
      <c r="B14" s="187" t="s">
        <v>177</v>
      </c>
      <c r="C14" s="187" t="s">
        <v>177</v>
      </c>
      <c r="D14" s="188" t="s">
        <v>2284</v>
      </c>
    </row>
    <row r="15" spans="1:4" x14ac:dyDescent="0.25">
      <c r="A15" s="187" t="s">
        <v>176</v>
      </c>
      <c r="B15" s="187" t="s">
        <v>177</v>
      </c>
      <c r="C15" s="187" t="s">
        <v>2309</v>
      </c>
      <c r="D15" s="188" t="s">
        <v>2310</v>
      </c>
    </row>
    <row r="16" spans="1:4" x14ac:dyDescent="0.25">
      <c r="A16" s="187" t="s">
        <v>176</v>
      </c>
      <c r="B16" s="187" t="s">
        <v>177</v>
      </c>
      <c r="C16" s="187" t="s">
        <v>2311</v>
      </c>
      <c r="D16" s="188" t="s">
        <v>2310</v>
      </c>
    </row>
    <row r="17" spans="1:4" x14ac:dyDescent="0.25">
      <c r="A17" s="187" t="s">
        <v>176</v>
      </c>
      <c r="B17" s="187" t="s">
        <v>177</v>
      </c>
      <c r="C17" s="187" t="s">
        <v>2313</v>
      </c>
      <c r="D17" s="188" t="s">
        <v>2310</v>
      </c>
    </row>
    <row r="18" spans="1:4" x14ac:dyDescent="0.25">
      <c r="A18" s="187" t="s">
        <v>178</v>
      </c>
      <c r="B18" s="187" t="s">
        <v>2544</v>
      </c>
      <c r="C18" s="187" t="s">
        <v>2544</v>
      </c>
      <c r="D18" s="188" t="s">
        <v>2269</v>
      </c>
    </row>
    <row r="19" spans="1:4" x14ac:dyDescent="0.25">
      <c r="A19" s="187" t="s">
        <v>180</v>
      </c>
      <c r="B19" s="187" t="s">
        <v>2545</v>
      </c>
      <c r="C19" s="187" t="s">
        <v>2545</v>
      </c>
      <c r="D19" s="188" t="s">
        <v>2269</v>
      </c>
    </row>
    <row r="20" spans="1:4" x14ac:dyDescent="0.25">
      <c r="A20" s="187" t="s">
        <v>182</v>
      </c>
      <c r="B20" s="187" t="s">
        <v>3662</v>
      </c>
      <c r="C20" s="187" t="s">
        <v>3662</v>
      </c>
      <c r="D20" s="188" t="s">
        <v>2269</v>
      </c>
    </row>
    <row r="21" spans="1:4" x14ac:dyDescent="0.25">
      <c r="A21" s="187" t="s">
        <v>184</v>
      </c>
      <c r="B21" s="187" t="s">
        <v>3441</v>
      </c>
      <c r="C21" s="187" t="s">
        <v>3441</v>
      </c>
      <c r="D21" s="188" t="s">
        <v>2269</v>
      </c>
    </row>
    <row r="22" spans="1:4" x14ac:dyDescent="0.25">
      <c r="A22" s="187" t="s">
        <v>186</v>
      </c>
      <c r="B22" s="187" t="s">
        <v>2316</v>
      </c>
      <c r="C22" s="187" t="s">
        <v>2316</v>
      </c>
      <c r="D22" s="188" t="s">
        <v>2269</v>
      </c>
    </row>
    <row r="23" spans="1:4" x14ac:dyDescent="0.25">
      <c r="A23" s="187" t="s">
        <v>188</v>
      </c>
      <c r="B23" s="187" t="s">
        <v>3304</v>
      </c>
      <c r="C23" s="187" t="s">
        <v>3304</v>
      </c>
      <c r="D23" s="188" t="s">
        <v>2286</v>
      </c>
    </row>
    <row r="24" spans="1:4" x14ac:dyDescent="0.25">
      <c r="A24" s="187" t="s">
        <v>190</v>
      </c>
      <c r="B24" s="187" t="s">
        <v>2317</v>
      </c>
      <c r="C24" s="187" t="s">
        <v>2317</v>
      </c>
      <c r="D24" s="188" t="s">
        <v>2269</v>
      </c>
    </row>
    <row r="25" spans="1:4" x14ac:dyDescent="0.25">
      <c r="A25" s="187" t="s">
        <v>192</v>
      </c>
      <c r="B25" s="187" t="s">
        <v>2542</v>
      </c>
      <c r="C25" s="187" t="s">
        <v>2542</v>
      </c>
      <c r="D25" s="188" t="s">
        <v>2269</v>
      </c>
    </row>
    <row r="26" spans="1:4" x14ac:dyDescent="0.25">
      <c r="A26" s="187" t="s">
        <v>194</v>
      </c>
      <c r="B26" s="187" t="s">
        <v>2543</v>
      </c>
      <c r="C26" s="187" t="s">
        <v>2543</v>
      </c>
      <c r="D26" s="188" t="s">
        <v>2286</v>
      </c>
    </row>
    <row r="27" spans="1:4" x14ac:dyDescent="0.25">
      <c r="A27" s="187" t="s">
        <v>196</v>
      </c>
      <c r="B27" s="187" t="s">
        <v>197</v>
      </c>
      <c r="C27" s="187" t="s">
        <v>197</v>
      </c>
      <c r="D27" s="188" t="s">
        <v>2269</v>
      </c>
    </row>
    <row r="28" spans="1:4" x14ac:dyDescent="0.25">
      <c r="A28" s="187" t="s">
        <v>196</v>
      </c>
      <c r="B28" s="187" t="s">
        <v>197</v>
      </c>
      <c r="C28" s="187" t="s">
        <v>2485</v>
      </c>
      <c r="D28" s="188" t="s">
        <v>2286</v>
      </c>
    </row>
    <row r="29" spans="1:4" x14ac:dyDescent="0.25">
      <c r="A29" s="187" t="s">
        <v>196</v>
      </c>
      <c r="B29" s="187" t="s">
        <v>197</v>
      </c>
      <c r="C29" s="187" t="s">
        <v>2486</v>
      </c>
      <c r="D29" s="188" t="s">
        <v>2286</v>
      </c>
    </row>
    <row r="30" spans="1:4" x14ac:dyDescent="0.25">
      <c r="A30" s="187" t="s">
        <v>198</v>
      </c>
      <c r="B30" s="187" t="s">
        <v>199</v>
      </c>
      <c r="C30" s="187" t="s">
        <v>2487</v>
      </c>
      <c r="D30" s="188" t="s">
        <v>2269</v>
      </c>
    </row>
    <row r="31" spans="1:4" x14ac:dyDescent="0.25">
      <c r="A31" s="187" t="s">
        <v>198</v>
      </c>
      <c r="B31" s="187" t="s">
        <v>199</v>
      </c>
      <c r="C31" s="187" t="s">
        <v>199</v>
      </c>
      <c r="D31" s="188" t="s">
        <v>2269</v>
      </c>
    </row>
    <row r="32" spans="1:4" x14ac:dyDescent="0.25">
      <c r="A32" s="187" t="s">
        <v>198</v>
      </c>
      <c r="B32" s="187" t="s">
        <v>199</v>
      </c>
      <c r="C32" s="187" t="s">
        <v>2488</v>
      </c>
      <c r="D32" s="188" t="s">
        <v>2269</v>
      </c>
    </row>
    <row r="33" spans="1:4" x14ac:dyDescent="0.25">
      <c r="A33" s="187" t="s">
        <v>198</v>
      </c>
      <c r="B33" s="187" t="s">
        <v>199</v>
      </c>
      <c r="C33" s="187" t="s">
        <v>2490</v>
      </c>
      <c r="D33" s="188" t="s">
        <v>2269</v>
      </c>
    </row>
    <row r="34" spans="1:4" x14ac:dyDescent="0.25">
      <c r="A34" s="187" t="s">
        <v>198</v>
      </c>
      <c r="B34" s="187" t="s">
        <v>199</v>
      </c>
      <c r="C34" s="187" t="s">
        <v>2491</v>
      </c>
      <c r="D34" s="188" t="s">
        <v>2269</v>
      </c>
    </row>
    <row r="35" spans="1:4" x14ac:dyDescent="0.25">
      <c r="A35" s="187" t="s">
        <v>198</v>
      </c>
      <c r="B35" s="187" t="s">
        <v>199</v>
      </c>
      <c r="C35" s="187" t="s">
        <v>2492</v>
      </c>
      <c r="D35" s="188" t="s">
        <v>2269</v>
      </c>
    </row>
    <row r="36" spans="1:4" x14ac:dyDescent="0.25">
      <c r="A36" s="187" t="s">
        <v>198</v>
      </c>
      <c r="B36" s="187" t="s">
        <v>199</v>
      </c>
      <c r="C36" s="187" t="s">
        <v>2493</v>
      </c>
      <c r="D36" s="188" t="s">
        <v>2269</v>
      </c>
    </row>
    <row r="37" spans="1:4" x14ac:dyDescent="0.25">
      <c r="A37" s="187" t="s">
        <v>198</v>
      </c>
      <c r="B37" s="187" t="s">
        <v>199</v>
      </c>
      <c r="C37" s="187" t="s">
        <v>2489</v>
      </c>
      <c r="D37" s="188" t="s">
        <v>2286</v>
      </c>
    </row>
    <row r="38" spans="1:4" x14ac:dyDescent="0.25">
      <c r="A38" s="187" t="s">
        <v>200</v>
      </c>
      <c r="B38" s="187" t="s">
        <v>5817</v>
      </c>
      <c r="C38" s="187" t="s">
        <v>5817</v>
      </c>
      <c r="D38" s="188" t="s">
        <v>2269</v>
      </c>
    </row>
    <row r="39" spans="1:4" x14ac:dyDescent="0.25">
      <c r="A39" s="187" t="s">
        <v>200</v>
      </c>
      <c r="B39" s="187" t="s">
        <v>5817</v>
      </c>
      <c r="C39" s="187" t="s">
        <v>5818</v>
      </c>
      <c r="D39" s="188" t="s">
        <v>2269</v>
      </c>
    </row>
    <row r="40" spans="1:4" x14ac:dyDescent="0.25">
      <c r="A40" s="187" t="s">
        <v>200</v>
      </c>
      <c r="B40" s="187" t="s">
        <v>5817</v>
      </c>
      <c r="C40" s="187" t="s">
        <v>5819</v>
      </c>
      <c r="D40" s="188" t="s">
        <v>2269</v>
      </c>
    </row>
    <row r="41" spans="1:4" x14ac:dyDescent="0.25">
      <c r="A41" s="187" t="s">
        <v>200</v>
      </c>
      <c r="B41" s="187" t="s">
        <v>5817</v>
      </c>
      <c r="C41" s="187" t="s">
        <v>5821</v>
      </c>
      <c r="D41" s="188" t="s">
        <v>2269</v>
      </c>
    </row>
    <row r="42" spans="1:4" x14ac:dyDescent="0.25">
      <c r="A42" s="187" t="s">
        <v>200</v>
      </c>
      <c r="B42" s="187" t="s">
        <v>5817</v>
      </c>
      <c r="C42" s="187" t="s">
        <v>5820</v>
      </c>
      <c r="D42" s="188" t="s">
        <v>2286</v>
      </c>
    </row>
    <row r="43" spans="1:4" x14ac:dyDescent="0.25">
      <c r="A43" s="187" t="s">
        <v>202</v>
      </c>
      <c r="B43" s="187" t="s">
        <v>203</v>
      </c>
      <c r="C43" s="187" t="s">
        <v>203</v>
      </c>
      <c r="D43" s="188" t="s">
        <v>2269</v>
      </c>
    </row>
    <row r="44" spans="1:4" x14ac:dyDescent="0.25">
      <c r="A44" s="187" t="s">
        <v>202</v>
      </c>
      <c r="B44" s="187" t="s">
        <v>203</v>
      </c>
      <c r="C44" s="187" t="s">
        <v>2839</v>
      </c>
      <c r="D44" s="188" t="s">
        <v>2269</v>
      </c>
    </row>
    <row r="45" spans="1:4" x14ac:dyDescent="0.25">
      <c r="A45" s="187" t="s">
        <v>202</v>
      </c>
      <c r="B45" s="187" t="s">
        <v>203</v>
      </c>
      <c r="C45" s="187" t="s">
        <v>2840</v>
      </c>
      <c r="D45" s="188" t="s">
        <v>2269</v>
      </c>
    </row>
    <row r="46" spans="1:4" x14ac:dyDescent="0.25">
      <c r="A46" s="187" t="s">
        <v>202</v>
      </c>
      <c r="B46" s="187" t="s">
        <v>203</v>
      </c>
      <c r="C46" s="187" t="s">
        <v>2841</v>
      </c>
      <c r="D46" s="188" t="s">
        <v>2269</v>
      </c>
    </row>
    <row r="47" spans="1:4" x14ac:dyDescent="0.25">
      <c r="A47" s="187" t="s">
        <v>202</v>
      </c>
      <c r="B47" s="187" t="s">
        <v>203</v>
      </c>
      <c r="C47" s="187" t="s">
        <v>2842</v>
      </c>
      <c r="D47" s="188" t="s">
        <v>2269</v>
      </c>
    </row>
    <row r="48" spans="1:4" x14ac:dyDescent="0.25">
      <c r="A48" s="187" t="s">
        <v>202</v>
      </c>
      <c r="B48" s="187" t="s">
        <v>203</v>
      </c>
      <c r="C48" s="187" t="s">
        <v>2843</v>
      </c>
      <c r="D48" s="188" t="s">
        <v>2269</v>
      </c>
    </row>
    <row r="49" spans="1:4" x14ac:dyDescent="0.25">
      <c r="A49" s="187" t="s">
        <v>204</v>
      </c>
      <c r="B49" s="187" t="s">
        <v>205</v>
      </c>
      <c r="C49" s="187" t="s">
        <v>205</v>
      </c>
      <c r="D49" s="188" t="s">
        <v>2269</v>
      </c>
    </row>
    <row r="50" spans="1:4" x14ac:dyDescent="0.25">
      <c r="A50" s="187" t="s">
        <v>204</v>
      </c>
      <c r="B50" s="187" t="s">
        <v>205</v>
      </c>
      <c r="C50" s="187" t="s">
        <v>6145</v>
      </c>
      <c r="D50" s="188" t="s">
        <v>2269</v>
      </c>
    </row>
    <row r="51" spans="1:4" x14ac:dyDescent="0.25">
      <c r="A51" s="187" t="s">
        <v>204</v>
      </c>
      <c r="B51" s="187" t="s">
        <v>205</v>
      </c>
      <c r="C51" s="187" t="s">
        <v>6146</v>
      </c>
      <c r="D51" s="188" t="s">
        <v>2269</v>
      </c>
    </row>
    <row r="52" spans="1:4" x14ac:dyDescent="0.25">
      <c r="A52" s="187" t="s">
        <v>204</v>
      </c>
      <c r="B52" s="187" t="s">
        <v>205</v>
      </c>
      <c r="C52" s="187" t="s">
        <v>6147</v>
      </c>
      <c r="D52" s="188" t="s">
        <v>2269</v>
      </c>
    </row>
    <row r="53" spans="1:4" x14ac:dyDescent="0.25">
      <c r="A53" s="187" t="s">
        <v>204</v>
      </c>
      <c r="B53" s="187" t="s">
        <v>205</v>
      </c>
      <c r="C53" s="187" t="s">
        <v>6148</v>
      </c>
      <c r="D53" s="188" t="s">
        <v>2269</v>
      </c>
    </row>
    <row r="54" spans="1:4" x14ac:dyDescent="0.25">
      <c r="A54" s="187" t="s">
        <v>204</v>
      </c>
      <c r="B54" s="187" t="s">
        <v>205</v>
      </c>
      <c r="C54" s="187" t="s">
        <v>3351</v>
      </c>
      <c r="D54" s="188" t="s">
        <v>2269</v>
      </c>
    </row>
    <row r="55" spans="1:4" x14ac:dyDescent="0.25">
      <c r="A55" s="187" t="s">
        <v>204</v>
      </c>
      <c r="B55" s="187" t="s">
        <v>205</v>
      </c>
      <c r="C55" s="187" t="s">
        <v>6149</v>
      </c>
      <c r="D55" s="188" t="s">
        <v>2269</v>
      </c>
    </row>
    <row r="56" spans="1:4" x14ac:dyDescent="0.25">
      <c r="A56" s="187" t="s">
        <v>204</v>
      </c>
      <c r="B56" s="187" t="s">
        <v>205</v>
      </c>
      <c r="C56" s="187" t="s">
        <v>6151</v>
      </c>
      <c r="D56" s="188" t="s">
        <v>2269</v>
      </c>
    </row>
    <row r="57" spans="1:4" x14ac:dyDescent="0.25">
      <c r="A57" s="187" t="s">
        <v>204</v>
      </c>
      <c r="B57" s="187" t="s">
        <v>205</v>
      </c>
      <c r="C57" s="187" t="s">
        <v>6150</v>
      </c>
      <c r="D57" s="188" t="s">
        <v>2286</v>
      </c>
    </row>
    <row r="58" spans="1:4" x14ac:dyDescent="0.25">
      <c r="A58" s="187" t="s">
        <v>206</v>
      </c>
      <c r="B58" s="187" t="s">
        <v>207</v>
      </c>
      <c r="C58" s="187" t="s">
        <v>207</v>
      </c>
      <c r="D58" s="188" t="s">
        <v>2269</v>
      </c>
    </row>
    <row r="59" spans="1:4" x14ac:dyDescent="0.25">
      <c r="A59" s="187" t="s">
        <v>206</v>
      </c>
      <c r="B59" s="187" t="s">
        <v>207</v>
      </c>
      <c r="C59" s="187" t="s">
        <v>3875</v>
      </c>
      <c r="D59" s="188" t="s">
        <v>2269</v>
      </c>
    </row>
    <row r="60" spans="1:4" x14ac:dyDescent="0.25">
      <c r="A60" s="187" t="s">
        <v>208</v>
      </c>
      <c r="B60" s="187" t="s">
        <v>209</v>
      </c>
      <c r="C60" s="187" t="s">
        <v>4087</v>
      </c>
      <c r="D60" s="188" t="s">
        <v>2269</v>
      </c>
    </row>
    <row r="61" spans="1:4" x14ac:dyDescent="0.25">
      <c r="A61" s="187" t="s">
        <v>208</v>
      </c>
      <c r="B61" s="187" t="s">
        <v>209</v>
      </c>
      <c r="C61" s="187" t="s">
        <v>4088</v>
      </c>
      <c r="D61" s="188" t="s">
        <v>2269</v>
      </c>
    </row>
    <row r="62" spans="1:4" x14ac:dyDescent="0.25">
      <c r="A62" s="187" t="s">
        <v>208</v>
      </c>
      <c r="B62" s="187" t="s">
        <v>209</v>
      </c>
      <c r="C62" s="187" t="s">
        <v>209</v>
      </c>
      <c r="D62" s="188" t="s">
        <v>2269</v>
      </c>
    </row>
    <row r="63" spans="1:4" x14ac:dyDescent="0.25">
      <c r="A63" s="187" t="s">
        <v>208</v>
      </c>
      <c r="B63" s="187" t="s">
        <v>209</v>
      </c>
      <c r="C63" s="187" t="s">
        <v>4089</v>
      </c>
      <c r="D63" s="188" t="s">
        <v>2269</v>
      </c>
    </row>
    <row r="64" spans="1:4" x14ac:dyDescent="0.25">
      <c r="A64" s="187" t="s">
        <v>208</v>
      </c>
      <c r="B64" s="187" t="s">
        <v>209</v>
      </c>
      <c r="C64" s="187" t="s">
        <v>4090</v>
      </c>
      <c r="D64" s="188" t="s">
        <v>2269</v>
      </c>
    </row>
    <row r="65" spans="1:4" x14ac:dyDescent="0.25">
      <c r="A65" s="187" t="s">
        <v>208</v>
      </c>
      <c r="B65" s="187" t="s">
        <v>209</v>
      </c>
      <c r="C65" s="187" t="s">
        <v>4091</v>
      </c>
      <c r="D65" s="188" t="s">
        <v>2269</v>
      </c>
    </row>
    <row r="66" spans="1:4" x14ac:dyDescent="0.25">
      <c r="A66" s="187" t="s">
        <v>208</v>
      </c>
      <c r="B66" s="187" t="s">
        <v>209</v>
      </c>
      <c r="C66" s="187" t="s">
        <v>4092</v>
      </c>
      <c r="D66" s="188" t="s">
        <v>2269</v>
      </c>
    </row>
    <row r="67" spans="1:4" x14ac:dyDescent="0.25">
      <c r="A67" s="187" t="s">
        <v>208</v>
      </c>
      <c r="B67" s="187" t="s">
        <v>209</v>
      </c>
      <c r="C67" s="187" t="s">
        <v>4093</v>
      </c>
      <c r="D67" s="188" t="s">
        <v>2269</v>
      </c>
    </row>
    <row r="68" spans="1:4" x14ac:dyDescent="0.25">
      <c r="A68" s="187" t="s">
        <v>208</v>
      </c>
      <c r="B68" s="187" t="s">
        <v>209</v>
      </c>
      <c r="C68" s="187" t="s">
        <v>4094</v>
      </c>
      <c r="D68" s="188" t="s">
        <v>2269</v>
      </c>
    </row>
    <row r="69" spans="1:4" x14ac:dyDescent="0.25">
      <c r="A69" s="187" t="s">
        <v>210</v>
      </c>
      <c r="B69" s="187" t="s">
        <v>211</v>
      </c>
      <c r="C69" s="187" t="s">
        <v>211</v>
      </c>
      <c r="D69" s="188" t="s">
        <v>2269</v>
      </c>
    </row>
    <row r="70" spans="1:4" x14ac:dyDescent="0.25">
      <c r="A70" s="187" t="s">
        <v>210</v>
      </c>
      <c r="B70" s="187" t="s">
        <v>211</v>
      </c>
      <c r="C70" s="187" t="s">
        <v>3303</v>
      </c>
      <c r="D70" s="188" t="s">
        <v>2269</v>
      </c>
    </row>
    <row r="71" spans="1:4" x14ac:dyDescent="0.25">
      <c r="A71" s="187" t="s">
        <v>212</v>
      </c>
      <c r="B71" s="187" t="s">
        <v>213</v>
      </c>
      <c r="C71" s="187" t="s">
        <v>3335</v>
      </c>
      <c r="D71" s="188" t="s">
        <v>2269</v>
      </c>
    </row>
    <row r="72" spans="1:4" x14ac:dyDescent="0.25">
      <c r="A72" s="187" t="s">
        <v>212</v>
      </c>
      <c r="B72" s="187" t="s">
        <v>213</v>
      </c>
      <c r="C72" s="187" t="s">
        <v>3336</v>
      </c>
      <c r="D72" s="188" t="s">
        <v>2269</v>
      </c>
    </row>
    <row r="73" spans="1:4" x14ac:dyDescent="0.25">
      <c r="A73" s="187" t="s">
        <v>212</v>
      </c>
      <c r="B73" s="187" t="s">
        <v>213</v>
      </c>
      <c r="C73" s="187" t="s">
        <v>213</v>
      </c>
      <c r="D73" s="188" t="s">
        <v>2269</v>
      </c>
    </row>
    <row r="74" spans="1:4" x14ac:dyDescent="0.25">
      <c r="A74" s="187" t="s">
        <v>212</v>
      </c>
      <c r="B74" s="187" t="s">
        <v>213</v>
      </c>
      <c r="C74" s="187" t="s">
        <v>3337</v>
      </c>
      <c r="D74" s="188" t="s">
        <v>2269</v>
      </c>
    </row>
    <row r="75" spans="1:4" x14ac:dyDescent="0.25">
      <c r="A75" s="187" t="s">
        <v>212</v>
      </c>
      <c r="B75" s="187" t="s">
        <v>213</v>
      </c>
      <c r="C75" s="187" t="s">
        <v>3338</v>
      </c>
      <c r="D75" s="188" t="s">
        <v>2269</v>
      </c>
    </row>
    <row r="76" spans="1:4" x14ac:dyDescent="0.25">
      <c r="A76" s="187" t="s">
        <v>212</v>
      </c>
      <c r="B76" s="187" t="s">
        <v>213</v>
      </c>
      <c r="C76" s="187" t="s">
        <v>3339</v>
      </c>
      <c r="D76" s="188" t="s">
        <v>2269</v>
      </c>
    </row>
    <row r="77" spans="1:4" x14ac:dyDescent="0.25">
      <c r="A77" s="187" t="s">
        <v>212</v>
      </c>
      <c r="B77" s="187" t="s">
        <v>213</v>
      </c>
      <c r="C77" s="187" t="s">
        <v>3340</v>
      </c>
      <c r="D77" s="188" t="s">
        <v>2269</v>
      </c>
    </row>
    <row r="78" spans="1:4" x14ac:dyDescent="0.25">
      <c r="A78" s="187" t="s">
        <v>212</v>
      </c>
      <c r="B78" s="187" t="s">
        <v>213</v>
      </c>
      <c r="C78" s="187" t="s">
        <v>3341</v>
      </c>
      <c r="D78" s="188" t="s">
        <v>2269</v>
      </c>
    </row>
    <row r="79" spans="1:4" x14ac:dyDescent="0.25">
      <c r="A79" s="187" t="s">
        <v>214</v>
      </c>
      <c r="B79" s="187" t="s">
        <v>215</v>
      </c>
      <c r="C79" s="187" t="s">
        <v>6400</v>
      </c>
      <c r="D79" s="188" t="s">
        <v>2269</v>
      </c>
    </row>
    <row r="80" spans="1:4" x14ac:dyDescent="0.25">
      <c r="A80" s="187" t="s">
        <v>214</v>
      </c>
      <c r="B80" s="187" t="s">
        <v>215</v>
      </c>
      <c r="C80" s="187" t="s">
        <v>6401</v>
      </c>
      <c r="D80" s="188" t="s">
        <v>2269</v>
      </c>
    </row>
    <row r="81" spans="1:4" x14ac:dyDescent="0.25">
      <c r="A81" s="187" t="s">
        <v>214</v>
      </c>
      <c r="B81" s="187" t="s">
        <v>215</v>
      </c>
      <c r="C81" s="187" t="s">
        <v>215</v>
      </c>
      <c r="D81" s="188" t="s">
        <v>2269</v>
      </c>
    </row>
    <row r="82" spans="1:4" x14ac:dyDescent="0.25">
      <c r="A82" s="187" t="s">
        <v>214</v>
      </c>
      <c r="B82" s="187" t="s">
        <v>215</v>
      </c>
      <c r="C82" s="187" t="s">
        <v>6402</v>
      </c>
      <c r="D82" s="188" t="s">
        <v>2269</v>
      </c>
    </row>
    <row r="83" spans="1:4" x14ac:dyDescent="0.25">
      <c r="A83" s="187" t="s">
        <v>216</v>
      </c>
      <c r="B83" s="187" t="s">
        <v>217</v>
      </c>
      <c r="C83" s="187" t="s">
        <v>217</v>
      </c>
      <c r="D83" s="188" t="s">
        <v>2269</v>
      </c>
    </row>
    <row r="84" spans="1:4" x14ac:dyDescent="0.25">
      <c r="A84" s="187" t="s">
        <v>216</v>
      </c>
      <c r="B84" s="187" t="s">
        <v>217</v>
      </c>
      <c r="C84" s="187" t="s">
        <v>6457</v>
      </c>
      <c r="D84" s="188" t="s">
        <v>2269</v>
      </c>
    </row>
    <row r="85" spans="1:4" x14ac:dyDescent="0.25">
      <c r="A85" s="187" t="s">
        <v>216</v>
      </c>
      <c r="B85" s="187" t="s">
        <v>217</v>
      </c>
      <c r="C85" s="187" t="s">
        <v>6458</v>
      </c>
      <c r="D85" s="188" t="s">
        <v>2286</v>
      </c>
    </row>
    <row r="86" spans="1:4" x14ac:dyDescent="0.25">
      <c r="A86" s="187" t="s">
        <v>218</v>
      </c>
      <c r="B86" s="187" t="s">
        <v>219</v>
      </c>
      <c r="C86" s="187" t="s">
        <v>219</v>
      </c>
      <c r="D86" s="188" t="s">
        <v>2269</v>
      </c>
    </row>
    <row r="87" spans="1:4" x14ac:dyDescent="0.25">
      <c r="A87" s="187" t="s">
        <v>218</v>
      </c>
      <c r="B87" s="187" t="s">
        <v>219</v>
      </c>
      <c r="C87" s="187" t="s">
        <v>2328</v>
      </c>
      <c r="D87" s="188" t="s">
        <v>2269</v>
      </c>
    </row>
    <row r="88" spans="1:4" x14ac:dyDescent="0.25">
      <c r="A88" s="187" t="s">
        <v>218</v>
      </c>
      <c r="B88" s="187" t="s">
        <v>219</v>
      </c>
      <c r="C88" s="187" t="s">
        <v>2329</v>
      </c>
      <c r="D88" s="188" t="s">
        <v>2269</v>
      </c>
    </row>
    <row r="89" spans="1:4" x14ac:dyDescent="0.25">
      <c r="A89" s="187" t="s">
        <v>220</v>
      </c>
      <c r="B89" s="187" t="s">
        <v>221</v>
      </c>
      <c r="C89" s="187" t="s">
        <v>221</v>
      </c>
      <c r="D89" s="188" t="s">
        <v>2269</v>
      </c>
    </row>
    <row r="90" spans="1:4" x14ac:dyDescent="0.25">
      <c r="A90" s="187" t="s">
        <v>220</v>
      </c>
      <c r="B90" s="187" t="s">
        <v>221</v>
      </c>
      <c r="C90" s="187" t="s">
        <v>2353</v>
      </c>
      <c r="D90" s="188" t="s">
        <v>2269</v>
      </c>
    </row>
    <row r="91" spans="1:4" x14ac:dyDescent="0.25">
      <c r="A91" s="187" t="s">
        <v>222</v>
      </c>
      <c r="B91" s="187" t="s">
        <v>223</v>
      </c>
      <c r="C91" s="187" t="s">
        <v>223</v>
      </c>
      <c r="D91" s="188" t="s">
        <v>2269</v>
      </c>
    </row>
    <row r="92" spans="1:4" x14ac:dyDescent="0.25">
      <c r="A92" s="187" t="s">
        <v>222</v>
      </c>
      <c r="B92" s="187" t="s">
        <v>223</v>
      </c>
      <c r="C92" s="187" t="s">
        <v>3219</v>
      </c>
      <c r="D92" s="188" t="s">
        <v>2286</v>
      </c>
    </row>
    <row r="93" spans="1:4" x14ac:dyDescent="0.25">
      <c r="A93" s="187" t="s">
        <v>224</v>
      </c>
      <c r="B93" s="187" t="s">
        <v>225</v>
      </c>
      <c r="C93" s="187" t="s">
        <v>225</v>
      </c>
      <c r="D93" s="188" t="s">
        <v>2269</v>
      </c>
    </row>
    <row r="94" spans="1:4" x14ac:dyDescent="0.25">
      <c r="A94" s="187" t="s">
        <v>224</v>
      </c>
      <c r="B94" s="187" t="s">
        <v>225</v>
      </c>
      <c r="C94" s="187" t="s">
        <v>2467</v>
      </c>
      <c r="D94" s="188" t="s">
        <v>2269</v>
      </c>
    </row>
    <row r="95" spans="1:4" x14ac:dyDescent="0.25">
      <c r="A95" s="187" t="s">
        <v>226</v>
      </c>
      <c r="B95" s="187" t="s">
        <v>227</v>
      </c>
      <c r="C95" s="187" t="s">
        <v>227</v>
      </c>
      <c r="D95" s="188" t="s">
        <v>2269</v>
      </c>
    </row>
    <row r="96" spans="1:4" x14ac:dyDescent="0.25">
      <c r="A96" s="187" t="s">
        <v>226</v>
      </c>
      <c r="B96" s="187" t="s">
        <v>227</v>
      </c>
      <c r="C96" s="187" t="s">
        <v>2693</v>
      </c>
      <c r="D96" s="188" t="s">
        <v>2269</v>
      </c>
    </row>
    <row r="97" spans="1:4" x14ac:dyDescent="0.25">
      <c r="A97" s="187" t="s">
        <v>228</v>
      </c>
      <c r="B97" s="187" t="s">
        <v>229</v>
      </c>
      <c r="C97" s="187" t="s">
        <v>229</v>
      </c>
      <c r="D97" s="188" t="s">
        <v>2269</v>
      </c>
    </row>
    <row r="98" spans="1:4" x14ac:dyDescent="0.25">
      <c r="A98" s="187" t="s">
        <v>228</v>
      </c>
      <c r="B98" s="187" t="s">
        <v>229</v>
      </c>
      <c r="C98" s="187" t="s">
        <v>3182</v>
      </c>
      <c r="D98" s="188" t="s">
        <v>2269</v>
      </c>
    </row>
    <row r="99" spans="1:4" x14ac:dyDescent="0.25">
      <c r="A99" s="187" t="s">
        <v>230</v>
      </c>
      <c r="B99" s="187" t="s">
        <v>231</v>
      </c>
      <c r="C99" s="187" t="s">
        <v>231</v>
      </c>
      <c r="D99" s="188" t="s">
        <v>2269</v>
      </c>
    </row>
    <row r="100" spans="1:4" x14ac:dyDescent="0.25">
      <c r="A100" s="187" t="s">
        <v>230</v>
      </c>
      <c r="B100" s="187" t="s">
        <v>231</v>
      </c>
      <c r="C100" s="187" t="s">
        <v>3144</v>
      </c>
      <c r="D100" s="188" t="s">
        <v>2269</v>
      </c>
    </row>
    <row r="101" spans="1:4" x14ac:dyDescent="0.25">
      <c r="A101" s="187" t="s">
        <v>232</v>
      </c>
      <c r="B101" s="187" t="s">
        <v>233</v>
      </c>
      <c r="C101" s="187" t="s">
        <v>233</v>
      </c>
      <c r="D101" s="188" t="s">
        <v>2269</v>
      </c>
    </row>
    <row r="102" spans="1:4" x14ac:dyDescent="0.25">
      <c r="A102" s="187" t="s">
        <v>232</v>
      </c>
      <c r="B102" s="187" t="s">
        <v>233</v>
      </c>
      <c r="C102" s="187" t="s">
        <v>6573</v>
      </c>
      <c r="D102" s="188" t="s">
        <v>2269</v>
      </c>
    </row>
    <row r="103" spans="1:4" x14ac:dyDescent="0.25">
      <c r="A103" s="187" t="s">
        <v>234</v>
      </c>
      <c r="B103" s="187" t="s">
        <v>235</v>
      </c>
      <c r="C103" s="187" t="s">
        <v>235</v>
      </c>
      <c r="D103" s="188" t="s">
        <v>2269</v>
      </c>
    </row>
    <row r="104" spans="1:4" x14ac:dyDescent="0.25">
      <c r="A104" s="187" t="s">
        <v>234</v>
      </c>
      <c r="B104" s="187" t="s">
        <v>235</v>
      </c>
      <c r="C104" s="187" t="s">
        <v>2912</v>
      </c>
      <c r="D104" s="188" t="s">
        <v>2269</v>
      </c>
    </row>
    <row r="105" spans="1:4" x14ac:dyDescent="0.25">
      <c r="A105" s="187" t="s">
        <v>234</v>
      </c>
      <c r="B105" s="187" t="s">
        <v>235</v>
      </c>
      <c r="C105" s="187" t="s">
        <v>2913</v>
      </c>
      <c r="D105" s="188" t="s">
        <v>2269</v>
      </c>
    </row>
    <row r="106" spans="1:4" x14ac:dyDescent="0.25">
      <c r="A106" s="187" t="s">
        <v>234</v>
      </c>
      <c r="B106" s="187" t="s">
        <v>235</v>
      </c>
      <c r="C106" s="187" t="s">
        <v>2914</v>
      </c>
      <c r="D106" s="188" t="s">
        <v>2269</v>
      </c>
    </row>
    <row r="107" spans="1:4" x14ac:dyDescent="0.25">
      <c r="A107" s="187" t="s">
        <v>236</v>
      </c>
      <c r="B107" s="187" t="s">
        <v>237</v>
      </c>
      <c r="C107" s="187" t="s">
        <v>237</v>
      </c>
      <c r="D107" s="188" t="s">
        <v>2269</v>
      </c>
    </row>
    <row r="108" spans="1:4" x14ac:dyDescent="0.25">
      <c r="A108" s="187" t="s">
        <v>236</v>
      </c>
      <c r="B108" s="187" t="s">
        <v>237</v>
      </c>
      <c r="C108" s="187" t="s">
        <v>6059</v>
      </c>
      <c r="D108" s="188" t="s">
        <v>2269</v>
      </c>
    </row>
    <row r="109" spans="1:4" x14ac:dyDescent="0.25">
      <c r="A109" s="187" t="s">
        <v>238</v>
      </c>
      <c r="B109" s="187" t="s">
        <v>239</v>
      </c>
      <c r="C109" s="187" t="s">
        <v>6489</v>
      </c>
      <c r="D109" s="188" t="s">
        <v>2288</v>
      </c>
    </row>
    <row r="110" spans="1:4" x14ac:dyDescent="0.25">
      <c r="A110" s="187" t="s">
        <v>238</v>
      </c>
      <c r="B110" s="187" t="s">
        <v>239</v>
      </c>
      <c r="C110" s="187" t="s">
        <v>6490</v>
      </c>
      <c r="D110" s="188" t="s">
        <v>2288</v>
      </c>
    </row>
    <row r="111" spans="1:4" x14ac:dyDescent="0.25">
      <c r="A111" s="187" t="s">
        <v>238</v>
      </c>
      <c r="B111" s="187" t="s">
        <v>239</v>
      </c>
      <c r="C111" s="187" t="s">
        <v>6491</v>
      </c>
      <c r="D111" s="188" t="s">
        <v>2288</v>
      </c>
    </row>
    <row r="112" spans="1:4" x14ac:dyDescent="0.25">
      <c r="A112" s="187" t="s">
        <v>238</v>
      </c>
      <c r="B112" s="187" t="s">
        <v>239</v>
      </c>
      <c r="C112" s="187" t="s">
        <v>239</v>
      </c>
      <c r="D112" s="188" t="s">
        <v>2284</v>
      </c>
    </row>
    <row r="113" spans="1:4" x14ac:dyDescent="0.25">
      <c r="A113" s="187" t="s">
        <v>240</v>
      </c>
      <c r="B113" s="187" t="s">
        <v>241</v>
      </c>
      <c r="C113" s="187" t="s">
        <v>241</v>
      </c>
      <c r="D113" s="188" t="s">
        <v>2269</v>
      </c>
    </row>
    <row r="114" spans="1:4" x14ac:dyDescent="0.25">
      <c r="A114" s="187" t="s">
        <v>240</v>
      </c>
      <c r="B114" s="187" t="s">
        <v>241</v>
      </c>
      <c r="C114" s="187" t="s">
        <v>2512</v>
      </c>
      <c r="D114" s="188" t="s">
        <v>2269</v>
      </c>
    </row>
    <row r="115" spans="1:4" x14ac:dyDescent="0.25">
      <c r="A115" s="187" t="s">
        <v>240</v>
      </c>
      <c r="B115" s="187" t="s">
        <v>241</v>
      </c>
      <c r="C115" s="187" t="s">
        <v>2513</v>
      </c>
      <c r="D115" s="188" t="s">
        <v>2269</v>
      </c>
    </row>
    <row r="116" spans="1:4" x14ac:dyDescent="0.25">
      <c r="A116" s="187" t="s">
        <v>242</v>
      </c>
      <c r="B116" s="187" t="s">
        <v>243</v>
      </c>
      <c r="C116" s="187" t="s">
        <v>243</v>
      </c>
      <c r="D116" s="188" t="s">
        <v>2269</v>
      </c>
    </row>
    <row r="117" spans="1:4" x14ac:dyDescent="0.25">
      <c r="A117" s="187" t="s">
        <v>242</v>
      </c>
      <c r="B117" s="187" t="s">
        <v>243</v>
      </c>
      <c r="C117" s="187" t="s">
        <v>2777</v>
      </c>
      <c r="D117" s="188" t="s">
        <v>2269</v>
      </c>
    </row>
    <row r="118" spans="1:4" x14ac:dyDescent="0.25">
      <c r="A118" s="187" t="s">
        <v>242</v>
      </c>
      <c r="B118" s="187" t="s">
        <v>243</v>
      </c>
      <c r="C118" s="187" t="s">
        <v>2778</v>
      </c>
      <c r="D118" s="188" t="s">
        <v>2269</v>
      </c>
    </row>
    <row r="119" spans="1:4" x14ac:dyDescent="0.25">
      <c r="A119" s="187" t="s">
        <v>242</v>
      </c>
      <c r="B119" s="187" t="s">
        <v>243</v>
      </c>
      <c r="C119" s="187" t="s">
        <v>2776</v>
      </c>
      <c r="D119" s="188" t="s">
        <v>2286</v>
      </c>
    </row>
    <row r="120" spans="1:4" x14ac:dyDescent="0.25">
      <c r="A120" s="187" t="s">
        <v>244</v>
      </c>
      <c r="B120" s="187" t="s">
        <v>245</v>
      </c>
      <c r="C120" s="187" t="s">
        <v>2499</v>
      </c>
      <c r="D120" s="188" t="s">
        <v>2288</v>
      </c>
    </row>
    <row r="121" spans="1:4" x14ac:dyDescent="0.25">
      <c r="A121" s="187" t="s">
        <v>244</v>
      </c>
      <c r="B121" s="187" t="s">
        <v>245</v>
      </c>
      <c r="C121" s="187" t="s">
        <v>2500</v>
      </c>
      <c r="D121" s="188" t="s">
        <v>2288</v>
      </c>
    </row>
    <row r="122" spans="1:4" x14ac:dyDescent="0.25">
      <c r="A122" s="187" t="s">
        <v>244</v>
      </c>
      <c r="B122" s="187" t="s">
        <v>245</v>
      </c>
      <c r="C122" s="187" t="s">
        <v>2501</v>
      </c>
      <c r="D122" s="188" t="s">
        <v>2288</v>
      </c>
    </row>
    <row r="123" spans="1:4" x14ac:dyDescent="0.25">
      <c r="A123" s="187" t="s">
        <v>244</v>
      </c>
      <c r="B123" s="187" t="s">
        <v>245</v>
      </c>
      <c r="C123" s="187" t="s">
        <v>2502</v>
      </c>
      <c r="D123" s="188" t="s">
        <v>2288</v>
      </c>
    </row>
    <row r="124" spans="1:4" x14ac:dyDescent="0.25">
      <c r="A124" s="187" t="s">
        <v>244</v>
      </c>
      <c r="B124" s="187" t="s">
        <v>245</v>
      </c>
      <c r="C124" s="187" t="s">
        <v>2503</v>
      </c>
      <c r="D124" s="188" t="s">
        <v>2288</v>
      </c>
    </row>
    <row r="125" spans="1:4" x14ac:dyDescent="0.25">
      <c r="A125" s="187" t="s">
        <v>244</v>
      </c>
      <c r="B125" s="187" t="s">
        <v>245</v>
      </c>
      <c r="C125" s="187" t="s">
        <v>2504</v>
      </c>
      <c r="D125" s="188" t="s">
        <v>2288</v>
      </c>
    </row>
    <row r="126" spans="1:4" x14ac:dyDescent="0.25">
      <c r="A126" s="187" t="s">
        <v>244</v>
      </c>
      <c r="B126" s="187" t="s">
        <v>245</v>
      </c>
      <c r="C126" s="187" t="s">
        <v>2505</v>
      </c>
      <c r="D126" s="188" t="s">
        <v>2288</v>
      </c>
    </row>
    <row r="127" spans="1:4" x14ac:dyDescent="0.25">
      <c r="A127" s="187" t="s">
        <v>244</v>
      </c>
      <c r="B127" s="187" t="s">
        <v>245</v>
      </c>
      <c r="C127" s="187" t="s">
        <v>2506</v>
      </c>
      <c r="D127" s="188" t="s">
        <v>2288</v>
      </c>
    </row>
    <row r="128" spans="1:4" x14ac:dyDescent="0.25">
      <c r="A128" s="187" t="s">
        <v>244</v>
      </c>
      <c r="B128" s="187" t="s">
        <v>245</v>
      </c>
      <c r="C128" s="187" t="s">
        <v>2507</v>
      </c>
      <c r="D128" s="188" t="s">
        <v>2288</v>
      </c>
    </row>
    <row r="129" spans="1:4" x14ac:dyDescent="0.25">
      <c r="A129" s="187" t="s">
        <v>244</v>
      </c>
      <c r="B129" s="187" t="s">
        <v>245</v>
      </c>
      <c r="C129" s="187" t="s">
        <v>2508</v>
      </c>
      <c r="D129" s="188" t="s">
        <v>2288</v>
      </c>
    </row>
    <row r="130" spans="1:4" x14ac:dyDescent="0.25">
      <c r="A130" s="187" t="s">
        <v>244</v>
      </c>
      <c r="B130" s="187" t="s">
        <v>245</v>
      </c>
      <c r="C130" s="187" t="s">
        <v>245</v>
      </c>
      <c r="D130" s="188" t="s">
        <v>2284</v>
      </c>
    </row>
    <row r="131" spans="1:4" x14ac:dyDescent="0.25">
      <c r="A131" s="187" t="s">
        <v>246</v>
      </c>
      <c r="B131" s="187" t="s">
        <v>247</v>
      </c>
      <c r="C131" s="187" t="s">
        <v>247</v>
      </c>
      <c r="D131" s="188" t="s">
        <v>2269</v>
      </c>
    </row>
    <row r="132" spans="1:4" x14ac:dyDescent="0.25">
      <c r="A132" s="187" t="s">
        <v>246</v>
      </c>
      <c r="B132" s="187" t="s">
        <v>247</v>
      </c>
      <c r="C132" s="187" t="s">
        <v>3394</v>
      </c>
      <c r="D132" s="188" t="s">
        <v>2269</v>
      </c>
    </row>
    <row r="133" spans="1:4" x14ac:dyDescent="0.25">
      <c r="A133" s="187" t="s">
        <v>246</v>
      </c>
      <c r="B133" s="187" t="s">
        <v>247</v>
      </c>
      <c r="C133" s="187" t="s">
        <v>3393</v>
      </c>
      <c r="D133" s="188" t="s">
        <v>2286</v>
      </c>
    </row>
    <row r="134" spans="1:4" x14ac:dyDescent="0.25">
      <c r="A134" s="187" t="s">
        <v>248</v>
      </c>
      <c r="B134" s="187" t="s">
        <v>249</v>
      </c>
      <c r="C134" s="187" t="s">
        <v>249</v>
      </c>
      <c r="D134" s="188" t="s">
        <v>2269</v>
      </c>
    </row>
    <row r="135" spans="1:4" x14ac:dyDescent="0.25">
      <c r="A135" s="187" t="s">
        <v>248</v>
      </c>
      <c r="B135" s="187" t="s">
        <v>249</v>
      </c>
      <c r="C135" s="187" t="s">
        <v>2403</v>
      </c>
      <c r="D135" s="188" t="s">
        <v>2269</v>
      </c>
    </row>
    <row r="136" spans="1:4" x14ac:dyDescent="0.25">
      <c r="A136" s="187" t="s">
        <v>248</v>
      </c>
      <c r="B136" s="187" t="s">
        <v>249</v>
      </c>
      <c r="C136" s="187" t="s">
        <v>6229</v>
      </c>
      <c r="D136" s="188" t="s">
        <v>2269</v>
      </c>
    </row>
    <row r="137" spans="1:4" x14ac:dyDescent="0.25">
      <c r="A137" s="187" t="s">
        <v>248</v>
      </c>
      <c r="B137" s="187" t="s">
        <v>249</v>
      </c>
      <c r="C137" s="187" t="s">
        <v>6230</v>
      </c>
      <c r="D137" s="188" t="s">
        <v>2269</v>
      </c>
    </row>
    <row r="138" spans="1:4" x14ac:dyDescent="0.25">
      <c r="A138" s="187" t="s">
        <v>248</v>
      </c>
      <c r="B138" s="187" t="s">
        <v>249</v>
      </c>
      <c r="C138" s="187" t="s">
        <v>6231</v>
      </c>
      <c r="D138" s="188" t="s">
        <v>2269</v>
      </c>
    </row>
    <row r="139" spans="1:4" x14ac:dyDescent="0.25">
      <c r="A139" s="187" t="s">
        <v>250</v>
      </c>
      <c r="B139" s="187" t="s">
        <v>251</v>
      </c>
      <c r="C139" s="187" t="s">
        <v>251</v>
      </c>
      <c r="D139" s="188" t="s">
        <v>2269</v>
      </c>
    </row>
    <row r="140" spans="1:4" x14ac:dyDescent="0.25">
      <c r="A140" s="187" t="s">
        <v>250</v>
      </c>
      <c r="B140" s="187" t="s">
        <v>251</v>
      </c>
      <c r="C140" s="187" t="s">
        <v>2779</v>
      </c>
      <c r="D140" s="188" t="s">
        <v>2269</v>
      </c>
    </row>
    <row r="141" spans="1:4" x14ac:dyDescent="0.25">
      <c r="A141" s="187" t="s">
        <v>250</v>
      </c>
      <c r="B141" s="187" t="s">
        <v>251</v>
      </c>
      <c r="C141" s="187" t="s">
        <v>2780</v>
      </c>
      <c r="D141" s="188" t="s">
        <v>2269</v>
      </c>
    </row>
    <row r="142" spans="1:4" x14ac:dyDescent="0.25">
      <c r="A142" s="187" t="s">
        <v>250</v>
      </c>
      <c r="B142" s="187" t="s">
        <v>251</v>
      </c>
      <c r="C142" s="187" t="s">
        <v>2781</v>
      </c>
      <c r="D142" s="188" t="s">
        <v>2269</v>
      </c>
    </row>
    <row r="143" spans="1:4" x14ac:dyDescent="0.25">
      <c r="A143" s="187" t="s">
        <v>250</v>
      </c>
      <c r="B143" s="187" t="s">
        <v>251</v>
      </c>
      <c r="C143" s="187" t="s">
        <v>2782</v>
      </c>
      <c r="D143" s="188" t="s">
        <v>2269</v>
      </c>
    </row>
    <row r="144" spans="1:4" x14ac:dyDescent="0.25">
      <c r="A144" s="187" t="s">
        <v>252</v>
      </c>
      <c r="B144" s="187" t="s">
        <v>253</v>
      </c>
      <c r="C144" s="187" t="s">
        <v>3810</v>
      </c>
      <c r="D144" s="188" t="s">
        <v>2269</v>
      </c>
    </row>
    <row r="145" spans="1:4" x14ac:dyDescent="0.25">
      <c r="A145" s="187" t="s">
        <v>252</v>
      </c>
      <c r="B145" s="187" t="s">
        <v>253</v>
      </c>
      <c r="C145" s="187" t="s">
        <v>253</v>
      </c>
      <c r="D145" s="188" t="s">
        <v>2269</v>
      </c>
    </row>
    <row r="146" spans="1:4" x14ac:dyDescent="0.25">
      <c r="A146" s="187" t="s">
        <v>252</v>
      </c>
      <c r="B146" s="187" t="s">
        <v>253</v>
      </c>
      <c r="C146" s="187" t="s">
        <v>3811</v>
      </c>
      <c r="D146" s="188" t="s">
        <v>2269</v>
      </c>
    </row>
    <row r="147" spans="1:4" x14ac:dyDescent="0.25">
      <c r="A147" s="187" t="s">
        <v>252</v>
      </c>
      <c r="B147" s="187" t="s">
        <v>253</v>
      </c>
      <c r="C147" s="187" t="s">
        <v>3812</v>
      </c>
      <c r="D147" s="188" t="s">
        <v>2269</v>
      </c>
    </row>
    <row r="148" spans="1:4" x14ac:dyDescent="0.25">
      <c r="A148" s="187" t="s">
        <v>252</v>
      </c>
      <c r="B148" s="187" t="s">
        <v>253</v>
      </c>
      <c r="C148" s="187" t="s">
        <v>3813</v>
      </c>
      <c r="D148" s="188" t="s">
        <v>2269</v>
      </c>
    </row>
    <row r="149" spans="1:4" x14ac:dyDescent="0.25">
      <c r="A149" s="187" t="s">
        <v>254</v>
      </c>
      <c r="B149" s="187" t="s">
        <v>255</v>
      </c>
      <c r="C149" s="187" t="s">
        <v>255</v>
      </c>
      <c r="D149" s="188" t="s">
        <v>2269</v>
      </c>
    </row>
    <row r="150" spans="1:4" x14ac:dyDescent="0.25">
      <c r="A150" s="187" t="s">
        <v>254</v>
      </c>
      <c r="B150" s="187" t="s">
        <v>255</v>
      </c>
      <c r="C150" s="187" t="s">
        <v>2935</v>
      </c>
      <c r="D150" s="188" t="s">
        <v>2269</v>
      </c>
    </row>
    <row r="151" spans="1:4" x14ac:dyDescent="0.25">
      <c r="A151" s="187" t="s">
        <v>254</v>
      </c>
      <c r="B151" s="187" t="s">
        <v>255</v>
      </c>
      <c r="C151" s="187" t="s">
        <v>2936</v>
      </c>
      <c r="D151" s="188" t="s">
        <v>2269</v>
      </c>
    </row>
    <row r="152" spans="1:4" x14ac:dyDescent="0.25">
      <c r="A152" s="187" t="s">
        <v>256</v>
      </c>
      <c r="B152" s="187" t="s">
        <v>257</v>
      </c>
      <c r="C152" s="187" t="s">
        <v>6574</v>
      </c>
      <c r="D152" s="188" t="s">
        <v>2288</v>
      </c>
    </row>
    <row r="153" spans="1:4" x14ac:dyDescent="0.25">
      <c r="A153" s="187" t="s">
        <v>256</v>
      </c>
      <c r="B153" s="187" t="s">
        <v>257</v>
      </c>
      <c r="C153" s="187" t="s">
        <v>257</v>
      </c>
      <c r="D153" s="188" t="s">
        <v>2284</v>
      </c>
    </row>
    <row r="154" spans="1:4" x14ac:dyDescent="0.25">
      <c r="A154" s="187" t="s">
        <v>256</v>
      </c>
      <c r="B154" s="187" t="s">
        <v>257</v>
      </c>
      <c r="C154" s="187" t="s">
        <v>6575</v>
      </c>
      <c r="D154" s="188" t="s">
        <v>2269</v>
      </c>
    </row>
    <row r="155" spans="1:4" x14ac:dyDescent="0.25">
      <c r="A155" s="187" t="s">
        <v>256</v>
      </c>
      <c r="B155" s="187" t="s">
        <v>257</v>
      </c>
      <c r="C155" s="187" t="s">
        <v>6576</v>
      </c>
      <c r="D155" s="188" t="s">
        <v>2269</v>
      </c>
    </row>
    <row r="156" spans="1:4" x14ac:dyDescent="0.25">
      <c r="A156" s="187" t="s">
        <v>258</v>
      </c>
      <c r="B156" s="187" t="s">
        <v>259</v>
      </c>
      <c r="C156" s="187" t="s">
        <v>259</v>
      </c>
      <c r="D156" s="188" t="s">
        <v>2269</v>
      </c>
    </row>
    <row r="157" spans="1:4" x14ac:dyDescent="0.25">
      <c r="A157" s="187" t="s">
        <v>258</v>
      </c>
      <c r="B157" s="187" t="s">
        <v>259</v>
      </c>
      <c r="C157" s="187" t="s">
        <v>6340</v>
      </c>
      <c r="D157" s="188" t="s">
        <v>2269</v>
      </c>
    </row>
    <row r="158" spans="1:4" x14ac:dyDescent="0.25">
      <c r="A158" s="187" t="s">
        <v>258</v>
      </c>
      <c r="B158" s="187" t="s">
        <v>259</v>
      </c>
      <c r="C158" s="187" t="s">
        <v>6342</v>
      </c>
      <c r="D158" s="188" t="s">
        <v>2269</v>
      </c>
    </row>
    <row r="159" spans="1:4" x14ac:dyDescent="0.25">
      <c r="A159" s="187" t="s">
        <v>258</v>
      </c>
      <c r="B159" s="187" t="s">
        <v>259</v>
      </c>
      <c r="C159" s="187" t="s">
        <v>6343</v>
      </c>
      <c r="D159" s="188" t="s">
        <v>2269</v>
      </c>
    </row>
    <row r="160" spans="1:4" x14ac:dyDescent="0.25">
      <c r="A160" s="187" t="s">
        <v>258</v>
      </c>
      <c r="B160" s="187" t="s">
        <v>259</v>
      </c>
      <c r="C160" s="187" t="s">
        <v>6344</v>
      </c>
      <c r="D160" s="188" t="s">
        <v>2269</v>
      </c>
    </row>
    <row r="161" spans="1:4" x14ac:dyDescent="0.25">
      <c r="A161" s="187" t="s">
        <v>258</v>
      </c>
      <c r="B161" s="187" t="s">
        <v>259</v>
      </c>
      <c r="C161" s="187" t="s">
        <v>6345</v>
      </c>
      <c r="D161" s="188" t="s">
        <v>2269</v>
      </c>
    </row>
    <row r="162" spans="1:4" x14ac:dyDescent="0.25">
      <c r="A162" s="187" t="s">
        <v>258</v>
      </c>
      <c r="B162" s="187" t="s">
        <v>259</v>
      </c>
      <c r="C162" s="187" t="s">
        <v>6341</v>
      </c>
      <c r="D162" s="188" t="s">
        <v>2286</v>
      </c>
    </row>
    <row r="163" spans="1:4" x14ac:dyDescent="0.25">
      <c r="A163" s="187" t="s">
        <v>260</v>
      </c>
      <c r="B163" s="187" t="s">
        <v>261</v>
      </c>
      <c r="C163" s="187" t="s">
        <v>261</v>
      </c>
      <c r="D163" s="188" t="s">
        <v>2269</v>
      </c>
    </row>
    <row r="164" spans="1:4" x14ac:dyDescent="0.25">
      <c r="A164" s="187" t="s">
        <v>260</v>
      </c>
      <c r="B164" s="187" t="s">
        <v>261</v>
      </c>
      <c r="C164" s="187" t="s">
        <v>3614</v>
      </c>
      <c r="D164" s="188" t="s">
        <v>2269</v>
      </c>
    </row>
    <row r="165" spans="1:4" x14ac:dyDescent="0.25">
      <c r="A165" s="187" t="s">
        <v>260</v>
      </c>
      <c r="B165" s="187" t="s">
        <v>261</v>
      </c>
      <c r="C165" s="187" t="s">
        <v>3615</v>
      </c>
      <c r="D165" s="188" t="s">
        <v>2269</v>
      </c>
    </row>
    <row r="166" spans="1:4" x14ac:dyDescent="0.25">
      <c r="A166" s="187" t="s">
        <v>260</v>
      </c>
      <c r="B166" s="187" t="s">
        <v>261</v>
      </c>
      <c r="C166" s="187" t="s">
        <v>3616</v>
      </c>
      <c r="D166" s="188" t="s">
        <v>2269</v>
      </c>
    </row>
    <row r="167" spans="1:4" x14ac:dyDescent="0.25">
      <c r="A167" s="187" t="s">
        <v>260</v>
      </c>
      <c r="B167" s="187" t="s">
        <v>261</v>
      </c>
      <c r="C167" s="187" t="s">
        <v>3613</v>
      </c>
      <c r="D167" s="188" t="s">
        <v>2286</v>
      </c>
    </row>
    <row r="168" spans="1:4" x14ac:dyDescent="0.25">
      <c r="A168" s="187" t="s">
        <v>262</v>
      </c>
      <c r="B168" s="187" t="s">
        <v>263</v>
      </c>
      <c r="C168" s="187" t="s">
        <v>6388</v>
      </c>
      <c r="D168" s="188" t="s">
        <v>2269</v>
      </c>
    </row>
    <row r="169" spans="1:4" x14ac:dyDescent="0.25">
      <c r="A169" s="187" t="s">
        <v>262</v>
      </c>
      <c r="B169" s="187" t="s">
        <v>263</v>
      </c>
      <c r="C169" s="187" t="s">
        <v>263</v>
      </c>
      <c r="D169" s="188" t="s">
        <v>2269</v>
      </c>
    </row>
    <row r="170" spans="1:4" x14ac:dyDescent="0.25">
      <c r="A170" s="187" t="s">
        <v>262</v>
      </c>
      <c r="B170" s="187" t="s">
        <v>263</v>
      </c>
      <c r="C170" s="187" t="s">
        <v>6389</v>
      </c>
      <c r="D170" s="188" t="s">
        <v>2269</v>
      </c>
    </row>
    <row r="171" spans="1:4" x14ac:dyDescent="0.25">
      <c r="A171" s="187" t="s">
        <v>262</v>
      </c>
      <c r="B171" s="187" t="s">
        <v>263</v>
      </c>
      <c r="C171" s="187" t="s">
        <v>6390</v>
      </c>
      <c r="D171" s="188" t="s">
        <v>2269</v>
      </c>
    </row>
    <row r="172" spans="1:4" x14ac:dyDescent="0.25">
      <c r="A172" s="187" t="s">
        <v>262</v>
      </c>
      <c r="B172" s="187" t="s">
        <v>263</v>
      </c>
      <c r="C172" s="187" t="s">
        <v>6391</v>
      </c>
      <c r="D172" s="188" t="s">
        <v>2269</v>
      </c>
    </row>
    <row r="173" spans="1:4" x14ac:dyDescent="0.25">
      <c r="A173" s="187" t="s">
        <v>262</v>
      </c>
      <c r="B173" s="187" t="s">
        <v>263</v>
      </c>
      <c r="C173" s="187" t="s">
        <v>6392</v>
      </c>
      <c r="D173" s="188" t="s">
        <v>2269</v>
      </c>
    </row>
    <row r="174" spans="1:4" x14ac:dyDescent="0.25">
      <c r="A174" s="187" t="s">
        <v>262</v>
      </c>
      <c r="B174" s="187" t="s">
        <v>263</v>
      </c>
      <c r="C174" s="187" t="s">
        <v>6393</v>
      </c>
      <c r="D174" s="188" t="s">
        <v>2269</v>
      </c>
    </row>
    <row r="175" spans="1:4" x14ac:dyDescent="0.25">
      <c r="A175" s="187" t="s">
        <v>262</v>
      </c>
      <c r="B175" s="187" t="s">
        <v>263</v>
      </c>
      <c r="C175" s="187" t="s">
        <v>6394</v>
      </c>
      <c r="D175" s="188" t="s">
        <v>2269</v>
      </c>
    </row>
    <row r="176" spans="1:4" x14ac:dyDescent="0.25">
      <c r="A176" s="187" t="s">
        <v>264</v>
      </c>
      <c r="B176" s="187" t="s">
        <v>265</v>
      </c>
      <c r="C176" s="187" t="s">
        <v>6608</v>
      </c>
      <c r="D176" s="188" t="s">
        <v>2269</v>
      </c>
    </row>
    <row r="177" spans="1:4" x14ac:dyDescent="0.25">
      <c r="A177" s="187" t="s">
        <v>264</v>
      </c>
      <c r="B177" s="187" t="s">
        <v>265</v>
      </c>
      <c r="C177" s="187" t="s">
        <v>265</v>
      </c>
      <c r="D177" s="188" t="s">
        <v>2269</v>
      </c>
    </row>
    <row r="178" spans="1:4" x14ac:dyDescent="0.25">
      <c r="A178" s="187" t="s">
        <v>264</v>
      </c>
      <c r="B178" s="187" t="s">
        <v>265</v>
      </c>
      <c r="C178" s="187" t="s">
        <v>6609</v>
      </c>
      <c r="D178" s="188" t="s">
        <v>2269</v>
      </c>
    </row>
    <row r="179" spans="1:4" x14ac:dyDescent="0.25">
      <c r="A179" s="187" t="s">
        <v>264</v>
      </c>
      <c r="B179" s="187" t="s">
        <v>265</v>
      </c>
      <c r="C179" s="187" t="s">
        <v>6610</v>
      </c>
      <c r="D179" s="188" t="s">
        <v>2269</v>
      </c>
    </row>
    <row r="180" spans="1:4" x14ac:dyDescent="0.25">
      <c r="A180" s="187" t="s">
        <v>264</v>
      </c>
      <c r="B180" s="187" t="s">
        <v>265</v>
      </c>
      <c r="C180" s="187" t="s">
        <v>6611</v>
      </c>
      <c r="D180" s="188" t="s">
        <v>2269</v>
      </c>
    </row>
    <row r="181" spans="1:4" x14ac:dyDescent="0.25">
      <c r="A181" s="187" t="s">
        <v>268</v>
      </c>
      <c r="B181" s="187" t="s">
        <v>269</v>
      </c>
      <c r="C181" s="187" t="s">
        <v>269</v>
      </c>
      <c r="D181" s="188" t="s">
        <v>2269</v>
      </c>
    </row>
    <row r="182" spans="1:4" x14ac:dyDescent="0.25">
      <c r="A182" s="187" t="s">
        <v>268</v>
      </c>
      <c r="B182" s="187" t="s">
        <v>269</v>
      </c>
      <c r="C182" s="187" t="s">
        <v>6534</v>
      </c>
      <c r="D182" s="188" t="s">
        <v>2269</v>
      </c>
    </row>
    <row r="183" spans="1:4" x14ac:dyDescent="0.25">
      <c r="A183" s="187" t="s">
        <v>270</v>
      </c>
      <c r="B183" s="187" t="s">
        <v>2330</v>
      </c>
      <c r="C183" s="187" t="s">
        <v>2331</v>
      </c>
      <c r="D183" s="188" t="s">
        <v>2269</v>
      </c>
    </row>
    <row r="184" spans="1:4" x14ac:dyDescent="0.25">
      <c r="A184" s="187" t="s">
        <v>270</v>
      </c>
      <c r="B184" s="187" t="s">
        <v>2330</v>
      </c>
      <c r="C184" s="187" t="s">
        <v>2330</v>
      </c>
      <c r="D184" s="188" t="s">
        <v>2269</v>
      </c>
    </row>
    <row r="185" spans="1:4" x14ac:dyDescent="0.25">
      <c r="A185" s="187" t="s">
        <v>270</v>
      </c>
      <c r="B185" s="187" t="s">
        <v>2330</v>
      </c>
      <c r="C185" s="187" t="s">
        <v>2332</v>
      </c>
      <c r="D185" s="188" t="s">
        <v>2269</v>
      </c>
    </row>
    <row r="186" spans="1:4" x14ac:dyDescent="0.25">
      <c r="A186" s="187" t="s">
        <v>270</v>
      </c>
      <c r="B186" s="187" t="s">
        <v>2330</v>
      </c>
      <c r="C186" s="187" t="s">
        <v>2333</v>
      </c>
      <c r="D186" s="188" t="s">
        <v>2269</v>
      </c>
    </row>
    <row r="187" spans="1:4" x14ac:dyDescent="0.25">
      <c r="A187" s="187" t="s">
        <v>272</v>
      </c>
      <c r="B187" s="187" t="s">
        <v>273</v>
      </c>
      <c r="C187" s="187" t="s">
        <v>3065</v>
      </c>
      <c r="D187" s="188" t="s">
        <v>2269</v>
      </c>
    </row>
    <row r="188" spans="1:4" x14ac:dyDescent="0.25">
      <c r="A188" s="187" t="s">
        <v>272</v>
      </c>
      <c r="B188" s="187" t="s">
        <v>273</v>
      </c>
      <c r="C188" s="187" t="s">
        <v>273</v>
      </c>
      <c r="D188" s="188" t="s">
        <v>2269</v>
      </c>
    </row>
    <row r="189" spans="1:4" x14ac:dyDescent="0.25">
      <c r="A189" s="187" t="s">
        <v>272</v>
      </c>
      <c r="B189" s="187" t="s">
        <v>273</v>
      </c>
      <c r="C189" s="187" t="s">
        <v>3066</v>
      </c>
      <c r="D189" s="188" t="s">
        <v>2269</v>
      </c>
    </row>
    <row r="190" spans="1:4" x14ac:dyDescent="0.25">
      <c r="A190" s="187" t="s">
        <v>274</v>
      </c>
      <c r="B190" s="187" t="s">
        <v>275</v>
      </c>
      <c r="C190" s="187" t="s">
        <v>275</v>
      </c>
      <c r="D190" s="188" t="s">
        <v>2269</v>
      </c>
    </row>
    <row r="191" spans="1:4" x14ac:dyDescent="0.25">
      <c r="A191" s="187" t="s">
        <v>274</v>
      </c>
      <c r="B191" s="187" t="s">
        <v>275</v>
      </c>
      <c r="C191" s="187" t="s">
        <v>3168</v>
      </c>
      <c r="D191" s="188" t="s">
        <v>2269</v>
      </c>
    </row>
    <row r="192" spans="1:4" x14ac:dyDescent="0.25">
      <c r="A192" s="187" t="s">
        <v>274</v>
      </c>
      <c r="B192" s="187" t="s">
        <v>275</v>
      </c>
      <c r="C192" s="187" t="s">
        <v>3169</v>
      </c>
      <c r="D192" s="188" t="s">
        <v>2269</v>
      </c>
    </row>
    <row r="193" spans="1:4" x14ac:dyDescent="0.25">
      <c r="A193" s="187" t="s">
        <v>276</v>
      </c>
      <c r="B193" s="187" t="s">
        <v>277</v>
      </c>
      <c r="C193" s="187" t="s">
        <v>277</v>
      </c>
      <c r="D193" s="188" t="s">
        <v>2269</v>
      </c>
    </row>
    <row r="194" spans="1:4" x14ac:dyDescent="0.25">
      <c r="A194" s="187" t="s">
        <v>276</v>
      </c>
      <c r="B194" s="187" t="s">
        <v>277</v>
      </c>
      <c r="C194" s="187" t="s">
        <v>3475</v>
      </c>
      <c r="D194" s="188" t="s">
        <v>2269</v>
      </c>
    </row>
    <row r="195" spans="1:4" x14ac:dyDescent="0.25">
      <c r="A195" s="187" t="s">
        <v>278</v>
      </c>
      <c r="B195" s="187" t="s">
        <v>2726</v>
      </c>
      <c r="C195" s="187" t="s">
        <v>2726</v>
      </c>
      <c r="D195" s="188" t="s">
        <v>2269</v>
      </c>
    </row>
    <row r="196" spans="1:4" x14ac:dyDescent="0.25">
      <c r="A196" s="187" t="s">
        <v>278</v>
      </c>
      <c r="B196" s="187" t="s">
        <v>2726</v>
      </c>
      <c r="C196" s="187" t="s">
        <v>2728</v>
      </c>
      <c r="D196" s="188" t="s">
        <v>2269</v>
      </c>
    </row>
    <row r="197" spans="1:4" x14ac:dyDescent="0.25">
      <c r="A197" s="187" t="s">
        <v>278</v>
      </c>
      <c r="B197" s="187" t="s">
        <v>2726</v>
      </c>
      <c r="C197" s="187" t="s">
        <v>2727</v>
      </c>
      <c r="D197" s="188" t="s">
        <v>2286</v>
      </c>
    </row>
    <row r="198" spans="1:4" x14ac:dyDescent="0.25">
      <c r="A198" s="187" t="s">
        <v>278</v>
      </c>
      <c r="B198" s="187" t="s">
        <v>2726</v>
      </c>
      <c r="C198" s="187" t="s">
        <v>2729</v>
      </c>
      <c r="D198" s="188" t="s">
        <v>2286</v>
      </c>
    </row>
    <row r="199" spans="1:4" x14ac:dyDescent="0.25">
      <c r="A199" s="187" t="s">
        <v>280</v>
      </c>
      <c r="B199" s="187" t="s">
        <v>281</v>
      </c>
      <c r="C199" s="187" t="s">
        <v>5590</v>
      </c>
      <c r="D199" s="188" t="s">
        <v>2288</v>
      </c>
    </row>
    <row r="200" spans="1:4" x14ac:dyDescent="0.25">
      <c r="A200" s="187" t="s">
        <v>280</v>
      </c>
      <c r="B200" s="187" t="s">
        <v>281</v>
      </c>
      <c r="C200" s="187" t="s">
        <v>281</v>
      </c>
      <c r="D200" s="188" t="s">
        <v>2284</v>
      </c>
    </row>
    <row r="201" spans="1:4" x14ac:dyDescent="0.25">
      <c r="A201" s="187" t="s">
        <v>280</v>
      </c>
      <c r="B201" s="187" t="s">
        <v>281</v>
      </c>
      <c r="C201" s="187" t="s">
        <v>5587</v>
      </c>
      <c r="D201" s="188" t="s">
        <v>2269</v>
      </c>
    </row>
    <row r="202" spans="1:4" x14ac:dyDescent="0.25">
      <c r="A202" s="187" t="s">
        <v>280</v>
      </c>
      <c r="B202" s="187" t="s">
        <v>281</v>
      </c>
      <c r="C202" s="187" t="s">
        <v>5588</v>
      </c>
      <c r="D202" s="188" t="s">
        <v>2269</v>
      </c>
    </row>
    <row r="203" spans="1:4" x14ac:dyDescent="0.25">
      <c r="A203" s="187" t="s">
        <v>280</v>
      </c>
      <c r="B203" s="187" t="s">
        <v>281</v>
      </c>
      <c r="C203" s="187" t="s">
        <v>5589</v>
      </c>
      <c r="D203" s="188" t="s">
        <v>2269</v>
      </c>
    </row>
    <row r="204" spans="1:4" x14ac:dyDescent="0.25">
      <c r="A204" s="187" t="s">
        <v>282</v>
      </c>
      <c r="B204" s="187" t="s">
        <v>283</v>
      </c>
      <c r="C204" s="187" t="s">
        <v>283</v>
      </c>
      <c r="D204" s="188" t="s">
        <v>2269</v>
      </c>
    </row>
    <row r="205" spans="1:4" x14ac:dyDescent="0.25">
      <c r="A205" s="187" t="s">
        <v>282</v>
      </c>
      <c r="B205" s="187" t="s">
        <v>283</v>
      </c>
      <c r="C205" s="187" t="s">
        <v>3264</v>
      </c>
      <c r="D205" s="188" t="s">
        <v>2269</v>
      </c>
    </row>
    <row r="206" spans="1:4" x14ac:dyDescent="0.25">
      <c r="A206" s="187" t="s">
        <v>282</v>
      </c>
      <c r="B206" s="187" t="s">
        <v>283</v>
      </c>
      <c r="C206" s="187" t="s">
        <v>3265</v>
      </c>
      <c r="D206" s="188" t="s">
        <v>2269</v>
      </c>
    </row>
    <row r="207" spans="1:4" x14ac:dyDescent="0.25">
      <c r="A207" s="187" t="s">
        <v>282</v>
      </c>
      <c r="B207" s="187" t="s">
        <v>283</v>
      </c>
      <c r="C207" s="187" t="s">
        <v>3266</v>
      </c>
      <c r="D207" s="188" t="s">
        <v>2269</v>
      </c>
    </row>
    <row r="208" spans="1:4" x14ac:dyDescent="0.25">
      <c r="A208" s="187" t="s">
        <v>284</v>
      </c>
      <c r="B208" s="187" t="s">
        <v>285</v>
      </c>
      <c r="C208" s="187" t="s">
        <v>285</v>
      </c>
      <c r="D208" s="188" t="s">
        <v>2269</v>
      </c>
    </row>
    <row r="209" spans="1:4" x14ac:dyDescent="0.25">
      <c r="A209" s="187" t="s">
        <v>284</v>
      </c>
      <c r="B209" s="187" t="s">
        <v>285</v>
      </c>
      <c r="C209" s="187" t="s">
        <v>5780</v>
      </c>
      <c r="D209" s="188" t="s">
        <v>2269</v>
      </c>
    </row>
    <row r="210" spans="1:4" x14ac:dyDescent="0.25">
      <c r="A210" s="187" t="s">
        <v>284</v>
      </c>
      <c r="B210" s="187" t="s">
        <v>285</v>
      </c>
      <c r="C210" s="187" t="s">
        <v>5781</v>
      </c>
      <c r="D210" s="188" t="s">
        <v>2269</v>
      </c>
    </row>
    <row r="211" spans="1:4" x14ac:dyDescent="0.25">
      <c r="A211" s="187" t="s">
        <v>286</v>
      </c>
      <c r="B211" s="187" t="s">
        <v>287</v>
      </c>
      <c r="C211" s="187" t="s">
        <v>287</v>
      </c>
      <c r="D211" s="188" t="s">
        <v>2269</v>
      </c>
    </row>
    <row r="212" spans="1:4" x14ac:dyDescent="0.25">
      <c r="A212" s="187" t="s">
        <v>286</v>
      </c>
      <c r="B212" s="187" t="s">
        <v>287</v>
      </c>
      <c r="C212" s="187" t="s">
        <v>5815</v>
      </c>
      <c r="D212" s="188" t="s">
        <v>2269</v>
      </c>
    </row>
    <row r="213" spans="1:4" x14ac:dyDescent="0.25">
      <c r="A213" s="187" t="s">
        <v>286</v>
      </c>
      <c r="B213" s="187" t="s">
        <v>287</v>
      </c>
      <c r="C213" s="187" t="s">
        <v>5816</v>
      </c>
      <c r="D213" s="188" t="s">
        <v>2269</v>
      </c>
    </row>
    <row r="214" spans="1:4" x14ac:dyDescent="0.25">
      <c r="A214" s="187" t="s">
        <v>288</v>
      </c>
      <c r="B214" s="187" t="s">
        <v>5812</v>
      </c>
      <c r="C214" s="187" t="s">
        <v>5812</v>
      </c>
      <c r="D214" s="188" t="s">
        <v>2269</v>
      </c>
    </row>
    <row r="215" spans="1:4" x14ac:dyDescent="0.25">
      <c r="A215" s="187" t="s">
        <v>288</v>
      </c>
      <c r="B215" s="187" t="s">
        <v>5812</v>
      </c>
      <c r="C215" s="187" t="s">
        <v>5813</v>
      </c>
      <c r="D215" s="188" t="s">
        <v>2269</v>
      </c>
    </row>
    <row r="216" spans="1:4" x14ac:dyDescent="0.25">
      <c r="A216" s="187" t="s">
        <v>288</v>
      </c>
      <c r="B216" s="187" t="s">
        <v>5812</v>
      </c>
      <c r="C216" s="187" t="s">
        <v>5814</v>
      </c>
      <c r="D216" s="188" t="s">
        <v>2269</v>
      </c>
    </row>
    <row r="217" spans="1:4" x14ac:dyDescent="0.25">
      <c r="A217" s="187" t="s">
        <v>290</v>
      </c>
      <c r="B217" s="187" t="s">
        <v>291</v>
      </c>
      <c r="C217" s="187" t="s">
        <v>291</v>
      </c>
      <c r="D217" s="188" t="s">
        <v>2269</v>
      </c>
    </row>
    <row r="218" spans="1:4" x14ac:dyDescent="0.25">
      <c r="A218" s="187" t="s">
        <v>290</v>
      </c>
      <c r="B218" s="187" t="s">
        <v>291</v>
      </c>
      <c r="C218" s="187" t="s">
        <v>5983</v>
      </c>
      <c r="D218" s="188" t="s">
        <v>2269</v>
      </c>
    </row>
    <row r="219" spans="1:4" x14ac:dyDescent="0.25">
      <c r="A219" s="187" t="s">
        <v>290</v>
      </c>
      <c r="B219" s="187" t="s">
        <v>291</v>
      </c>
      <c r="C219" s="187" t="s">
        <v>5984</v>
      </c>
      <c r="D219" s="188" t="s">
        <v>2269</v>
      </c>
    </row>
    <row r="220" spans="1:4" x14ac:dyDescent="0.25">
      <c r="A220" s="187" t="s">
        <v>290</v>
      </c>
      <c r="B220" s="187" t="s">
        <v>291</v>
      </c>
      <c r="C220" s="187" t="s">
        <v>5985</v>
      </c>
      <c r="D220" s="188" t="s">
        <v>2286</v>
      </c>
    </row>
    <row r="221" spans="1:4" x14ac:dyDescent="0.25">
      <c r="A221" s="187" t="s">
        <v>292</v>
      </c>
      <c r="B221" s="187" t="s">
        <v>293</v>
      </c>
      <c r="C221" s="187" t="s">
        <v>293</v>
      </c>
      <c r="D221" s="188" t="s">
        <v>2269</v>
      </c>
    </row>
    <row r="222" spans="1:4" x14ac:dyDescent="0.25">
      <c r="A222" s="187" t="s">
        <v>292</v>
      </c>
      <c r="B222" s="187" t="s">
        <v>293</v>
      </c>
      <c r="C222" s="187" t="s">
        <v>6659</v>
      </c>
      <c r="D222" s="188" t="s">
        <v>2269</v>
      </c>
    </row>
    <row r="223" spans="1:4" x14ac:dyDescent="0.25">
      <c r="A223" s="187" t="s">
        <v>292</v>
      </c>
      <c r="B223" s="187" t="s">
        <v>293</v>
      </c>
      <c r="C223" s="187" t="s">
        <v>6660</v>
      </c>
      <c r="D223" s="188" t="s">
        <v>2269</v>
      </c>
    </row>
    <row r="224" spans="1:4" x14ac:dyDescent="0.25">
      <c r="A224" s="187" t="s">
        <v>292</v>
      </c>
      <c r="B224" s="187" t="s">
        <v>293</v>
      </c>
      <c r="C224" s="187" t="s">
        <v>6661</v>
      </c>
      <c r="D224" s="188" t="s">
        <v>2269</v>
      </c>
    </row>
    <row r="225" spans="1:4" x14ac:dyDescent="0.25">
      <c r="A225" s="187" t="s">
        <v>292</v>
      </c>
      <c r="B225" s="187" t="s">
        <v>293</v>
      </c>
      <c r="C225" s="187" t="s">
        <v>6662</v>
      </c>
      <c r="D225" s="188" t="s">
        <v>2269</v>
      </c>
    </row>
    <row r="226" spans="1:4" x14ac:dyDescent="0.25">
      <c r="A226" s="187" t="s">
        <v>294</v>
      </c>
      <c r="B226" s="187" t="s">
        <v>295</v>
      </c>
      <c r="C226" s="187" t="s">
        <v>2377</v>
      </c>
      <c r="D226" s="188" t="s">
        <v>2288</v>
      </c>
    </row>
    <row r="227" spans="1:4" x14ac:dyDescent="0.25">
      <c r="A227" s="187" t="s">
        <v>294</v>
      </c>
      <c r="B227" s="187" t="s">
        <v>295</v>
      </c>
      <c r="C227" s="187" t="s">
        <v>2378</v>
      </c>
      <c r="D227" s="188" t="s">
        <v>2288</v>
      </c>
    </row>
    <row r="228" spans="1:4" x14ac:dyDescent="0.25">
      <c r="A228" s="187" t="s">
        <v>294</v>
      </c>
      <c r="B228" s="187" t="s">
        <v>295</v>
      </c>
      <c r="C228" s="187" t="s">
        <v>2379</v>
      </c>
      <c r="D228" s="188" t="s">
        <v>2288</v>
      </c>
    </row>
    <row r="229" spans="1:4" x14ac:dyDescent="0.25">
      <c r="A229" s="187" t="s">
        <v>294</v>
      </c>
      <c r="B229" s="187" t="s">
        <v>295</v>
      </c>
      <c r="C229" s="187" t="s">
        <v>2380</v>
      </c>
      <c r="D229" s="188" t="s">
        <v>2288</v>
      </c>
    </row>
    <row r="230" spans="1:4" x14ac:dyDescent="0.25">
      <c r="A230" s="187" t="s">
        <v>294</v>
      </c>
      <c r="B230" s="187" t="s">
        <v>295</v>
      </c>
      <c r="C230" s="187" t="s">
        <v>2381</v>
      </c>
      <c r="D230" s="188" t="s">
        <v>2288</v>
      </c>
    </row>
    <row r="231" spans="1:4" x14ac:dyDescent="0.25">
      <c r="A231" s="187" t="s">
        <v>294</v>
      </c>
      <c r="B231" s="187" t="s">
        <v>295</v>
      </c>
      <c r="C231" s="187" t="s">
        <v>2382</v>
      </c>
      <c r="D231" s="188" t="s">
        <v>2288</v>
      </c>
    </row>
    <row r="232" spans="1:4" x14ac:dyDescent="0.25">
      <c r="A232" s="187" t="s">
        <v>294</v>
      </c>
      <c r="B232" s="187" t="s">
        <v>295</v>
      </c>
      <c r="C232" s="187" t="s">
        <v>2383</v>
      </c>
      <c r="D232" s="188" t="s">
        <v>2288</v>
      </c>
    </row>
    <row r="233" spans="1:4" x14ac:dyDescent="0.25">
      <c r="A233" s="187" t="s">
        <v>294</v>
      </c>
      <c r="B233" s="187" t="s">
        <v>295</v>
      </c>
      <c r="C233" s="187" t="s">
        <v>295</v>
      </c>
      <c r="D233" s="188" t="s">
        <v>2284</v>
      </c>
    </row>
    <row r="234" spans="1:4" x14ac:dyDescent="0.25">
      <c r="A234" s="187" t="s">
        <v>6485</v>
      </c>
      <c r="B234" s="187" t="s">
        <v>297</v>
      </c>
      <c r="C234" s="187" t="s">
        <v>297</v>
      </c>
      <c r="D234" s="188" t="s">
        <v>2269</v>
      </c>
    </row>
    <row r="235" spans="1:4" x14ac:dyDescent="0.25">
      <c r="A235" s="187" t="s">
        <v>6485</v>
      </c>
      <c r="B235" s="187" t="s">
        <v>297</v>
      </c>
      <c r="C235" s="187" t="s">
        <v>6486</v>
      </c>
      <c r="D235" s="188" t="s">
        <v>2269</v>
      </c>
    </row>
    <row r="236" spans="1:4" x14ac:dyDescent="0.25">
      <c r="A236" s="187" t="s">
        <v>6485</v>
      </c>
      <c r="B236" s="187" t="s">
        <v>297</v>
      </c>
      <c r="C236" s="187" t="s">
        <v>6487</v>
      </c>
      <c r="D236" s="188" t="s">
        <v>2269</v>
      </c>
    </row>
    <row r="237" spans="1:4" x14ac:dyDescent="0.25">
      <c r="A237" s="187" t="s">
        <v>298</v>
      </c>
      <c r="B237" s="187" t="s">
        <v>299</v>
      </c>
      <c r="C237" s="187" t="s">
        <v>299</v>
      </c>
      <c r="D237" s="188" t="s">
        <v>2269</v>
      </c>
    </row>
    <row r="238" spans="1:4" x14ac:dyDescent="0.25">
      <c r="A238" s="187" t="s">
        <v>298</v>
      </c>
      <c r="B238" s="187" t="s">
        <v>299</v>
      </c>
      <c r="C238" s="187" t="s">
        <v>2720</v>
      </c>
      <c r="D238" s="188" t="s">
        <v>2269</v>
      </c>
    </row>
    <row r="239" spans="1:4" x14ac:dyDescent="0.25">
      <c r="A239" s="187" t="s">
        <v>298</v>
      </c>
      <c r="B239" s="187" t="s">
        <v>299</v>
      </c>
      <c r="C239" s="187" t="s">
        <v>2722</v>
      </c>
      <c r="D239" s="188" t="s">
        <v>2269</v>
      </c>
    </row>
    <row r="240" spans="1:4" x14ac:dyDescent="0.25">
      <c r="A240" s="187" t="s">
        <v>298</v>
      </c>
      <c r="B240" s="187" t="s">
        <v>299</v>
      </c>
      <c r="C240" s="187" t="s">
        <v>2721</v>
      </c>
      <c r="D240" s="188" t="s">
        <v>2286</v>
      </c>
    </row>
    <row r="241" spans="1:4" x14ac:dyDescent="0.25">
      <c r="A241" s="187" t="s">
        <v>300</v>
      </c>
      <c r="B241" s="187" t="s">
        <v>301</v>
      </c>
      <c r="C241" s="187" t="s">
        <v>301</v>
      </c>
      <c r="D241" s="188" t="s">
        <v>2269</v>
      </c>
    </row>
    <row r="242" spans="1:4" x14ac:dyDescent="0.25">
      <c r="A242" s="187" t="s">
        <v>300</v>
      </c>
      <c r="B242" s="187" t="s">
        <v>301</v>
      </c>
      <c r="C242" s="187" t="s">
        <v>6188</v>
      </c>
      <c r="D242" s="188" t="s">
        <v>2269</v>
      </c>
    </row>
    <row r="243" spans="1:4" x14ac:dyDescent="0.25">
      <c r="A243" s="187" t="s">
        <v>300</v>
      </c>
      <c r="B243" s="187" t="s">
        <v>301</v>
      </c>
      <c r="C243" s="187" t="s">
        <v>6189</v>
      </c>
      <c r="D243" s="188" t="s">
        <v>2269</v>
      </c>
    </row>
    <row r="244" spans="1:4" x14ac:dyDescent="0.25">
      <c r="A244" s="187" t="s">
        <v>302</v>
      </c>
      <c r="B244" s="187" t="s">
        <v>303</v>
      </c>
      <c r="C244" s="187" t="s">
        <v>303</v>
      </c>
      <c r="D244" s="188" t="s">
        <v>2269</v>
      </c>
    </row>
    <row r="245" spans="1:4" x14ac:dyDescent="0.25">
      <c r="A245" s="187" t="s">
        <v>302</v>
      </c>
      <c r="B245" s="187" t="s">
        <v>303</v>
      </c>
      <c r="C245" s="187" t="s">
        <v>5759</v>
      </c>
      <c r="D245" s="188" t="s">
        <v>2269</v>
      </c>
    </row>
    <row r="246" spans="1:4" x14ac:dyDescent="0.25">
      <c r="A246" s="187" t="s">
        <v>302</v>
      </c>
      <c r="B246" s="187" t="s">
        <v>303</v>
      </c>
      <c r="C246" s="187" t="s">
        <v>5760</v>
      </c>
      <c r="D246" s="188" t="s">
        <v>2286</v>
      </c>
    </row>
    <row r="247" spans="1:4" x14ac:dyDescent="0.25">
      <c r="A247" s="187" t="s">
        <v>304</v>
      </c>
      <c r="B247" s="187" t="s">
        <v>305</v>
      </c>
      <c r="C247" s="187" t="s">
        <v>305</v>
      </c>
      <c r="D247" s="188" t="s">
        <v>2269</v>
      </c>
    </row>
    <row r="248" spans="1:4" x14ac:dyDescent="0.25">
      <c r="A248" s="187" t="s">
        <v>304</v>
      </c>
      <c r="B248" s="187" t="s">
        <v>305</v>
      </c>
      <c r="C248" s="187" t="s">
        <v>3942</v>
      </c>
      <c r="D248" s="188" t="s">
        <v>2269</v>
      </c>
    </row>
    <row r="249" spans="1:4" x14ac:dyDescent="0.25">
      <c r="A249" s="187" t="s">
        <v>304</v>
      </c>
      <c r="B249" s="187" t="s">
        <v>305</v>
      </c>
      <c r="C249" s="187" t="s">
        <v>3943</v>
      </c>
      <c r="D249" s="188" t="s">
        <v>2269</v>
      </c>
    </row>
    <row r="250" spans="1:4" x14ac:dyDescent="0.25">
      <c r="A250" s="187" t="s">
        <v>306</v>
      </c>
      <c r="B250" s="187" t="s">
        <v>307</v>
      </c>
      <c r="C250" s="187" t="s">
        <v>6329</v>
      </c>
      <c r="D250" s="188" t="s">
        <v>2269</v>
      </c>
    </row>
    <row r="251" spans="1:4" x14ac:dyDescent="0.25">
      <c r="A251" s="187" t="s">
        <v>306</v>
      </c>
      <c r="B251" s="187" t="s">
        <v>307</v>
      </c>
      <c r="C251" s="187" t="s">
        <v>307</v>
      </c>
      <c r="D251" s="188" t="s">
        <v>2269</v>
      </c>
    </row>
    <row r="252" spans="1:4" x14ac:dyDescent="0.25">
      <c r="A252" s="187" t="s">
        <v>306</v>
      </c>
      <c r="B252" s="187" t="s">
        <v>307</v>
      </c>
      <c r="C252" s="187" t="s">
        <v>6330</v>
      </c>
      <c r="D252" s="188" t="s">
        <v>2269</v>
      </c>
    </row>
    <row r="253" spans="1:4" x14ac:dyDescent="0.25">
      <c r="A253" s="187" t="s">
        <v>306</v>
      </c>
      <c r="B253" s="187" t="s">
        <v>307</v>
      </c>
      <c r="C253" s="187" t="s">
        <v>6331</v>
      </c>
      <c r="D253" s="188" t="s">
        <v>2269</v>
      </c>
    </row>
    <row r="254" spans="1:4" x14ac:dyDescent="0.25">
      <c r="A254" s="187" t="s">
        <v>308</v>
      </c>
      <c r="B254" s="187" t="s">
        <v>6192</v>
      </c>
      <c r="C254" s="187" t="s">
        <v>6193</v>
      </c>
      <c r="D254" s="188" t="s">
        <v>2269</v>
      </c>
    </row>
    <row r="255" spans="1:4" x14ac:dyDescent="0.25">
      <c r="A255" s="187" t="s">
        <v>308</v>
      </c>
      <c r="B255" s="187" t="s">
        <v>6192</v>
      </c>
      <c r="C255" s="187" t="s">
        <v>6192</v>
      </c>
      <c r="D255" s="188" t="s">
        <v>2269</v>
      </c>
    </row>
    <row r="256" spans="1:4" x14ac:dyDescent="0.25">
      <c r="A256" s="187" t="s">
        <v>308</v>
      </c>
      <c r="B256" s="187" t="s">
        <v>6192</v>
      </c>
      <c r="C256" s="187" t="s">
        <v>6194</v>
      </c>
      <c r="D256" s="188" t="s">
        <v>2269</v>
      </c>
    </row>
    <row r="257" spans="1:4" x14ac:dyDescent="0.25">
      <c r="A257" s="187" t="s">
        <v>308</v>
      </c>
      <c r="B257" s="187" t="s">
        <v>6192</v>
      </c>
      <c r="C257" s="187" t="s">
        <v>6195</v>
      </c>
      <c r="D257" s="188" t="s">
        <v>2269</v>
      </c>
    </row>
    <row r="258" spans="1:4" x14ac:dyDescent="0.25">
      <c r="A258" s="187" t="s">
        <v>310</v>
      </c>
      <c r="B258" s="187" t="s">
        <v>311</v>
      </c>
      <c r="C258" s="187" t="s">
        <v>311</v>
      </c>
      <c r="D258" s="188" t="s">
        <v>2269</v>
      </c>
    </row>
    <row r="259" spans="1:4" x14ac:dyDescent="0.25">
      <c r="A259" s="187" t="s">
        <v>310</v>
      </c>
      <c r="B259" s="187" t="s">
        <v>311</v>
      </c>
      <c r="C259" s="187" t="s">
        <v>3180</v>
      </c>
      <c r="D259" s="188" t="s">
        <v>2269</v>
      </c>
    </row>
    <row r="260" spans="1:4" x14ac:dyDescent="0.25">
      <c r="A260" s="187" t="s">
        <v>310</v>
      </c>
      <c r="B260" s="187" t="s">
        <v>311</v>
      </c>
      <c r="C260" s="187" t="s">
        <v>3181</v>
      </c>
      <c r="D260" s="188" t="s">
        <v>2269</v>
      </c>
    </row>
    <row r="261" spans="1:4" x14ac:dyDescent="0.25">
      <c r="A261" s="187" t="s">
        <v>312</v>
      </c>
      <c r="B261" s="187" t="s">
        <v>313</v>
      </c>
      <c r="C261" s="187" t="s">
        <v>313</v>
      </c>
      <c r="D261" s="188" t="s">
        <v>2269</v>
      </c>
    </row>
    <row r="262" spans="1:4" x14ac:dyDescent="0.25">
      <c r="A262" s="187" t="s">
        <v>312</v>
      </c>
      <c r="B262" s="187" t="s">
        <v>313</v>
      </c>
      <c r="C262" s="187" t="s">
        <v>2718</v>
      </c>
      <c r="D262" s="188" t="s">
        <v>2269</v>
      </c>
    </row>
    <row r="263" spans="1:4" x14ac:dyDescent="0.25">
      <c r="A263" s="187" t="s">
        <v>312</v>
      </c>
      <c r="B263" s="187" t="s">
        <v>313</v>
      </c>
      <c r="C263" s="187" t="s">
        <v>2719</v>
      </c>
      <c r="D263" s="188" t="s">
        <v>2286</v>
      </c>
    </row>
    <row r="264" spans="1:4" x14ac:dyDescent="0.25">
      <c r="A264" s="187" t="s">
        <v>314</v>
      </c>
      <c r="B264" s="187" t="s">
        <v>315</v>
      </c>
      <c r="C264" s="187" t="s">
        <v>315</v>
      </c>
      <c r="D264" s="188" t="s">
        <v>2269</v>
      </c>
    </row>
    <row r="265" spans="1:4" x14ac:dyDescent="0.25">
      <c r="A265" s="187" t="s">
        <v>314</v>
      </c>
      <c r="B265" s="187" t="s">
        <v>315</v>
      </c>
      <c r="C265" s="187" t="s">
        <v>2762</v>
      </c>
      <c r="D265" s="188" t="s">
        <v>2269</v>
      </c>
    </row>
    <row r="266" spans="1:4" x14ac:dyDescent="0.25">
      <c r="A266" s="187" t="s">
        <v>314</v>
      </c>
      <c r="B266" s="187" t="s">
        <v>315</v>
      </c>
      <c r="C266" s="187" t="s">
        <v>2763</v>
      </c>
      <c r="D266" s="188" t="s">
        <v>2269</v>
      </c>
    </row>
    <row r="267" spans="1:4" x14ac:dyDescent="0.25">
      <c r="A267" s="187" t="s">
        <v>316</v>
      </c>
      <c r="B267" s="187" t="s">
        <v>5723</v>
      </c>
      <c r="C267" s="187" t="s">
        <v>5723</v>
      </c>
      <c r="D267" s="188" t="s">
        <v>2269</v>
      </c>
    </row>
    <row r="268" spans="1:4" x14ac:dyDescent="0.25">
      <c r="A268" s="187" t="s">
        <v>316</v>
      </c>
      <c r="B268" s="187" t="s">
        <v>5723</v>
      </c>
      <c r="C268" s="187" t="s">
        <v>5724</v>
      </c>
      <c r="D268" s="188" t="s">
        <v>2269</v>
      </c>
    </row>
    <row r="269" spans="1:4" x14ac:dyDescent="0.25">
      <c r="A269" s="187" t="s">
        <v>316</v>
      </c>
      <c r="B269" s="187" t="s">
        <v>5723</v>
      </c>
      <c r="C269" s="187" t="s">
        <v>5725</v>
      </c>
      <c r="D269" s="188" t="s">
        <v>2269</v>
      </c>
    </row>
    <row r="270" spans="1:4" x14ac:dyDescent="0.25">
      <c r="A270" s="187" t="s">
        <v>318</v>
      </c>
      <c r="B270" s="187" t="s">
        <v>319</v>
      </c>
      <c r="C270" s="187" t="s">
        <v>319</v>
      </c>
      <c r="D270" s="188" t="s">
        <v>2269</v>
      </c>
    </row>
    <row r="271" spans="1:4" x14ac:dyDescent="0.25">
      <c r="A271" s="187" t="s">
        <v>318</v>
      </c>
      <c r="B271" s="187" t="s">
        <v>319</v>
      </c>
      <c r="C271" s="187" t="s">
        <v>2834</v>
      </c>
      <c r="D271" s="188" t="s">
        <v>2269</v>
      </c>
    </row>
    <row r="272" spans="1:4" x14ac:dyDescent="0.25">
      <c r="A272" s="187" t="s">
        <v>320</v>
      </c>
      <c r="B272" s="187" t="s">
        <v>321</v>
      </c>
      <c r="C272" s="187" t="s">
        <v>2968</v>
      </c>
      <c r="D272" s="188" t="s">
        <v>2288</v>
      </c>
    </row>
    <row r="273" spans="1:4" x14ac:dyDescent="0.25">
      <c r="A273" s="187" t="s">
        <v>320</v>
      </c>
      <c r="B273" s="187" t="s">
        <v>321</v>
      </c>
      <c r="C273" s="187" t="s">
        <v>321</v>
      </c>
      <c r="D273" s="188" t="s">
        <v>2284</v>
      </c>
    </row>
    <row r="274" spans="1:4" x14ac:dyDescent="0.25">
      <c r="A274" s="187" t="s">
        <v>320</v>
      </c>
      <c r="B274" s="187" t="s">
        <v>321</v>
      </c>
      <c r="C274" s="187" t="s">
        <v>2963</v>
      </c>
      <c r="D274" s="188" t="s">
        <v>2269</v>
      </c>
    </row>
    <row r="275" spans="1:4" x14ac:dyDescent="0.25">
      <c r="A275" s="187" t="s">
        <v>320</v>
      </c>
      <c r="B275" s="187" t="s">
        <v>321</v>
      </c>
      <c r="C275" s="187" t="s">
        <v>2964</v>
      </c>
      <c r="D275" s="188" t="s">
        <v>2269</v>
      </c>
    </row>
    <row r="276" spans="1:4" x14ac:dyDescent="0.25">
      <c r="A276" s="187" t="s">
        <v>320</v>
      </c>
      <c r="B276" s="187" t="s">
        <v>321</v>
      </c>
      <c r="C276" s="187" t="s">
        <v>2965</v>
      </c>
      <c r="D276" s="188" t="s">
        <v>2269</v>
      </c>
    </row>
    <row r="277" spans="1:4" x14ac:dyDescent="0.25">
      <c r="A277" s="187" t="s">
        <v>320</v>
      </c>
      <c r="B277" s="187" t="s">
        <v>321</v>
      </c>
      <c r="C277" s="187" t="s">
        <v>2966</v>
      </c>
      <c r="D277" s="188" t="s">
        <v>2269</v>
      </c>
    </row>
    <row r="278" spans="1:4" x14ac:dyDescent="0.25">
      <c r="A278" s="187" t="s">
        <v>320</v>
      </c>
      <c r="B278" s="187" t="s">
        <v>321</v>
      </c>
      <c r="C278" s="187" t="s">
        <v>2967</v>
      </c>
      <c r="D278" s="188" t="s">
        <v>2269</v>
      </c>
    </row>
    <row r="279" spans="1:4" x14ac:dyDescent="0.25">
      <c r="A279" s="187" t="s">
        <v>322</v>
      </c>
      <c r="B279" s="187" t="s">
        <v>323</v>
      </c>
      <c r="C279" s="187" t="s">
        <v>323</v>
      </c>
      <c r="D279" s="188" t="s">
        <v>2269</v>
      </c>
    </row>
    <row r="280" spans="1:4" x14ac:dyDescent="0.25">
      <c r="A280" s="187" t="s">
        <v>322</v>
      </c>
      <c r="B280" s="187" t="s">
        <v>323</v>
      </c>
      <c r="C280" s="187" t="s">
        <v>6690</v>
      </c>
      <c r="D280" s="188" t="s">
        <v>2269</v>
      </c>
    </row>
    <row r="281" spans="1:4" x14ac:dyDescent="0.25">
      <c r="A281" s="187" t="s">
        <v>322</v>
      </c>
      <c r="B281" s="187" t="s">
        <v>323</v>
      </c>
      <c r="C281" s="187" t="s">
        <v>6700</v>
      </c>
      <c r="D281" s="188" t="s">
        <v>2269</v>
      </c>
    </row>
    <row r="282" spans="1:4" x14ac:dyDescent="0.25">
      <c r="A282" s="187" t="s">
        <v>324</v>
      </c>
      <c r="B282" s="187" t="s">
        <v>325</v>
      </c>
      <c r="C282" s="187" t="s">
        <v>325</v>
      </c>
      <c r="D282" s="188" t="s">
        <v>2269</v>
      </c>
    </row>
    <row r="283" spans="1:4" x14ac:dyDescent="0.25">
      <c r="A283" s="187" t="s">
        <v>324</v>
      </c>
      <c r="B283" s="187" t="s">
        <v>325</v>
      </c>
      <c r="C283" s="187" t="s">
        <v>3125</v>
      </c>
      <c r="D283" s="188" t="s">
        <v>2269</v>
      </c>
    </row>
    <row r="284" spans="1:4" x14ac:dyDescent="0.25">
      <c r="A284" s="187" t="s">
        <v>324</v>
      </c>
      <c r="B284" s="187" t="s">
        <v>325</v>
      </c>
      <c r="C284" s="187" t="s">
        <v>3126</v>
      </c>
      <c r="D284" s="188" t="s">
        <v>2286</v>
      </c>
    </row>
    <row r="285" spans="1:4" x14ac:dyDescent="0.25">
      <c r="A285" s="187" t="s">
        <v>324</v>
      </c>
      <c r="B285" s="187" t="s">
        <v>325</v>
      </c>
      <c r="C285" s="187" t="s">
        <v>3127</v>
      </c>
      <c r="D285" s="188" t="s">
        <v>2286</v>
      </c>
    </row>
    <row r="286" spans="1:4" x14ac:dyDescent="0.25">
      <c r="A286" s="187" t="s">
        <v>326</v>
      </c>
      <c r="B286" s="187" t="s">
        <v>327</v>
      </c>
      <c r="C286" s="187" t="s">
        <v>327</v>
      </c>
      <c r="D286" s="188" t="s">
        <v>2269</v>
      </c>
    </row>
    <row r="287" spans="1:4" x14ac:dyDescent="0.25">
      <c r="A287" s="187" t="s">
        <v>326</v>
      </c>
      <c r="B287" s="187" t="s">
        <v>327</v>
      </c>
      <c r="C287" s="187" t="s">
        <v>6110</v>
      </c>
      <c r="D287" s="188" t="s">
        <v>2269</v>
      </c>
    </row>
    <row r="288" spans="1:4" x14ac:dyDescent="0.25">
      <c r="A288" s="187" t="s">
        <v>326</v>
      </c>
      <c r="B288" s="187" t="s">
        <v>327</v>
      </c>
      <c r="C288" s="187" t="s">
        <v>6111</v>
      </c>
      <c r="D288" s="188" t="s">
        <v>2269</v>
      </c>
    </row>
    <row r="289" spans="1:4" x14ac:dyDescent="0.25">
      <c r="A289" s="187" t="s">
        <v>326</v>
      </c>
      <c r="B289" s="187" t="s">
        <v>327</v>
      </c>
      <c r="C289" s="187" t="s">
        <v>6112</v>
      </c>
      <c r="D289" s="188" t="s">
        <v>2269</v>
      </c>
    </row>
    <row r="290" spans="1:4" x14ac:dyDescent="0.25">
      <c r="A290" s="187" t="s">
        <v>328</v>
      </c>
      <c r="B290" s="187" t="s">
        <v>329</v>
      </c>
      <c r="C290" s="187" t="s">
        <v>329</v>
      </c>
      <c r="D290" s="188" t="s">
        <v>2269</v>
      </c>
    </row>
    <row r="291" spans="1:4" x14ac:dyDescent="0.25">
      <c r="A291" s="187" t="s">
        <v>328</v>
      </c>
      <c r="B291" s="187" t="s">
        <v>329</v>
      </c>
      <c r="C291" s="187" t="s">
        <v>3155</v>
      </c>
      <c r="D291" s="188" t="s">
        <v>2269</v>
      </c>
    </row>
    <row r="292" spans="1:4" x14ac:dyDescent="0.25">
      <c r="A292" s="187" t="s">
        <v>328</v>
      </c>
      <c r="B292" s="187" t="s">
        <v>329</v>
      </c>
      <c r="C292" s="187" t="s">
        <v>3156</v>
      </c>
      <c r="D292" s="188" t="s">
        <v>2269</v>
      </c>
    </row>
    <row r="293" spans="1:4" x14ac:dyDescent="0.25">
      <c r="A293" s="187" t="s">
        <v>330</v>
      </c>
      <c r="B293" s="187" t="s">
        <v>331</v>
      </c>
      <c r="C293" s="187" t="s">
        <v>331</v>
      </c>
      <c r="D293" s="188" t="s">
        <v>2269</v>
      </c>
    </row>
    <row r="294" spans="1:4" x14ac:dyDescent="0.25">
      <c r="A294" s="187" t="s">
        <v>330</v>
      </c>
      <c r="B294" s="187" t="s">
        <v>331</v>
      </c>
      <c r="C294" s="187" t="s">
        <v>5652</v>
      </c>
      <c r="D294" s="188" t="s">
        <v>2269</v>
      </c>
    </row>
    <row r="295" spans="1:4" x14ac:dyDescent="0.25">
      <c r="A295" s="187" t="s">
        <v>330</v>
      </c>
      <c r="B295" s="187" t="s">
        <v>331</v>
      </c>
      <c r="C295" s="187" t="s">
        <v>5653</v>
      </c>
      <c r="D295" s="188" t="s">
        <v>2269</v>
      </c>
    </row>
    <row r="296" spans="1:4" x14ac:dyDescent="0.25">
      <c r="A296" s="187" t="s">
        <v>332</v>
      </c>
      <c r="B296" s="187" t="s">
        <v>333</v>
      </c>
      <c r="C296" s="187" t="s">
        <v>3588</v>
      </c>
      <c r="D296" s="188" t="s">
        <v>2288</v>
      </c>
    </row>
    <row r="297" spans="1:4" x14ac:dyDescent="0.25">
      <c r="A297" s="187" t="s">
        <v>332</v>
      </c>
      <c r="B297" s="187" t="s">
        <v>333</v>
      </c>
      <c r="C297" s="187" t="s">
        <v>3589</v>
      </c>
      <c r="D297" s="188" t="s">
        <v>2288</v>
      </c>
    </row>
    <row r="298" spans="1:4" x14ac:dyDescent="0.25">
      <c r="A298" s="187" t="s">
        <v>332</v>
      </c>
      <c r="B298" s="187" t="s">
        <v>333</v>
      </c>
      <c r="C298" s="187" t="s">
        <v>3590</v>
      </c>
      <c r="D298" s="188" t="s">
        <v>2288</v>
      </c>
    </row>
    <row r="299" spans="1:4" x14ac:dyDescent="0.25">
      <c r="A299" s="187" t="s">
        <v>332</v>
      </c>
      <c r="B299" s="187" t="s">
        <v>333</v>
      </c>
      <c r="C299" s="187" t="s">
        <v>3591</v>
      </c>
      <c r="D299" s="188" t="s">
        <v>2288</v>
      </c>
    </row>
    <row r="300" spans="1:4" x14ac:dyDescent="0.25">
      <c r="A300" s="187" t="s">
        <v>332</v>
      </c>
      <c r="B300" s="187" t="s">
        <v>333</v>
      </c>
      <c r="C300" s="187" t="s">
        <v>3592</v>
      </c>
      <c r="D300" s="188" t="s">
        <v>2288</v>
      </c>
    </row>
    <row r="301" spans="1:4" x14ac:dyDescent="0.25">
      <c r="A301" s="187" t="s">
        <v>332</v>
      </c>
      <c r="B301" s="187" t="s">
        <v>333</v>
      </c>
      <c r="C301" s="187" t="s">
        <v>3593</v>
      </c>
      <c r="D301" s="188" t="s">
        <v>2288</v>
      </c>
    </row>
    <row r="302" spans="1:4" x14ac:dyDescent="0.25">
      <c r="A302" s="187" t="s">
        <v>332</v>
      </c>
      <c r="B302" s="187" t="s">
        <v>333</v>
      </c>
      <c r="C302" s="187" t="s">
        <v>3594</v>
      </c>
      <c r="D302" s="188" t="s">
        <v>2288</v>
      </c>
    </row>
    <row r="303" spans="1:4" x14ac:dyDescent="0.25">
      <c r="A303" s="187" t="s">
        <v>332</v>
      </c>
      <c r="B303" s="187" t="s">
        <v>333</v>
      </c>
      <c r="C303" s="187" t="s">
        <v>3595</v>
      </c>
      <c r="D303" s="188" t="s">
        <v>2288</v>
      </c>
    </row>
    <row r="304" spans="1:4" x14ac:dyDescent="0.25">
      <c r="A304" s="187" t="s">
        <v>332</v>
      </c>
      <c r="B304" s="187" t="s">
        <v>333</v>
      </c>
      <c r="C304" s="187" t="s">
        <v>3596</v>
      </c>
      <c r="D304" s="188" t="s">
        <v>2288</v>
      </c>
    </row>
    <row r="305" spans="1:4" x14ac:dyDescent="0.25">
      <c r="A305" s="187" t="s">
        <v>332</v>
      </c>
      <c r="B305" s="187" t="s">
        <v>333</v>
      </c>
      <c r="C305" s="187" t="s">
        <v>333</v>
      </c>
      <c r="D305" s="188" t="s">
        <v>2284</v>
      </c>
    </row>
    <row r="306" spans="1:4" x14ac:dyDescent="0.25">
      <c r="A306" s="187" t="s">
        <v>334</v>
      </c>
      <c r="B306" s="187" t="s">
        <v>335</v>
      </c>
      <c r="C306" s="187" t="s">
        <v>3170</v>
      </c>
      <c r="D306" s="188" t="s">
        <v>2269</v>
      </c>
    </row>
    <row r="307" spans="1:4" x14ac:dyDescent="0.25">
      <c r="A307" s="187" t="s">
        <v>334</v>
      </c>
      <c r="B307" s="187" t="s">
        <v>335</v>
      </c>
      <c r="C307" s="187" t="s">
        <v>335</v>
      </c>
      <c r="D307" s="188" t="s">
        <v>2269</v>
      </c>
    </row>
    <row r="308" spans="1:4" x14ac:dyDescent="0.25">
      <c r="A308" s="187" t="s">
        <v>334</v>
      </c>
      <c r="B308" s="187" t="s">
        <v>335</v>
      </c>
      <c r="C308" s="187" t="s">
        <v>6712</v>
      </c>
      <c r="D308" s="188" t="s">
        <v>2269</v>
      </c>
    </row>
    <row r="309" spans="1:4" x14ac:dyDescent="0.25">
      <c r="A309" s="187" t="s">
        <v>334</v>
      </c>
      <c r="B309" s="187" t="s">
        <v>335</v>
      </c>
      <c r="C309" s="187" t="s">
        <v>3171</v>
      </c>
      <c r="D309" s="188" t="s">
        <v>2286</v>
      </c>
    </row>
    <row r="310" spans="1:4" x14ac:dyDescent="0.25">
      <c r="A310" s="187" t="s">
        <v>336</v>
      </c>
      <c r="B310" s="187" t="s">
        <v>337</v>
      </c>
      <c r="C310" s="187" t="s">
        <v>337</v>
      </c>
      <c r="D310" s="188" t="s">
        <v>2269</v>
      </c>
    </row>
    <row r="311" spans="1:4" x14ac:dyDescent="0.25">
      <c r="A311" s="187" t="s">
        <v>336</v>
      </c>
      <c r="B311" s="187" t="s">
        <v>337</v>
      </c>
      <c r="C311" s="187" t="s">
        <v>2559</v>
      </c>
      <c r="D311" s="188" t="s">
        <v>2269</v>
      </c>
    </row>
    <row r="312" spans="1:4" x14ac:dyDescent="0.25">
      <c r="A312" s="187" t="s">
        <v>336</v>
      </c>
      <c r="B312" s="187" t="s">
        <v>337</v>
      </c>
      <c r="C312" s="187" t="s">
        <v>2560</v>
      </c>
      <c r="D312" s="188" t="s">
        <v>2286</v>
      </c>
    </row>
    <row r="313" spans="1:4" x14ac:dyDescent="0.25">
      <c r="A313" s="187" t="s">
        <v>338</v>
      </c>
      <c r="B313" s="187" t="s">
        <v>339</v>
      </c>
      <c r="C313" s="187" t="s">
        <v>5841</v>
      </c>
      <c r="D313" s="188" t="s">
        <v>2288</v>
      </c>
    </row>
    <row r="314" spans="1:4" x14ac:dyDescent="0.25">
      <c r="A314" s="187" t="s">
        <v>338</v>
      </c>
      <c r="B314" s="187" t="s">
        <v>339</v>
      </c>
      <c r="C314" s="187" t="s">
        <v>339</v>
      </c>
      <c r="D314" s="188" t="s">
        <v>2284</v>
      </c>
    </row>
    <row r="315" spans="1:4" x14ac:dyDescent="0.25">
      <c r="A315" s="187" t="s">
        <v>340</v>
      </c>
      <c r="B315" s="187" t="s">
        <v>341</v>
      </c>
      <c r="C315" s="187" t="s">
        <v>341</v>
      </c>
      <c r="D315" s="188" t="s">
        <v>2269</v>
      </c>
    </row>
    <row r="316" spans="1:4" x14ac:dyDescent="0.25">
      <c r="A316" s="187" t="s">
        <v>340</v>
      </c>
      <c r="B316" s="187" t="s">
        <v>341</v>
      </c>
      <c r="C316" s="187" t="s">
        <v>6096</v>
      </c>
      <c r="D316" s="188" t="s">
        <v>2269</v>
      </c>
    </row>
    <row r="317" spans="1:4" x14ac:dyDescent="0.25">
      <c r="A317" s="187" t="s">
        <v>340</v>
      </c>
      <c r="B317" s="187" t="s">
        <v>341</v>
      </c>
      <c r="C317" s="187" t="s">
        <v>6097</v>
      </c>
      <c r="D317" s="188" t="s">
        <v>2269</v>
      </c>
    </row>
    <row r="318" spans="1:4" x14ac:dyDescent="0.25">
      <c r="A318" s="187" t="s">
        <v>342</v>
      </c>
      <c r="B318" s="187" t="s">
        <v>343</v>
      </c>
      <c r="C318" s="187" t="s">
        <v>343</v>
      </c>
      <c r="D318" s="188" t="s">
        <v>2269</v>
      </c>
    </row>
    <row r="319" spans="1:4" x14ac:dyDescent="0.25">
      <c r="A319" s="187" t="s">
        <v>342</v>
      </c>
      <c r="B319" s="187" t="s">
        <v>343</v>
      </c>
      <c r="C319" s="187" t="s">
        <v>6541</v>
      </c>
      <c r="D319" s="188" t="s">
        <v>2269</v>
      </c>
    </row>
    <row r="320" spans="1:4" x14ac:dyDescent="0.25">
      <c r="A320" s="187" t="s">
        <v>342</v>
      </c>
      <c r="B320" s="187" t="s">
        <v>343</v>
      </c>
      <c r="C320" s="187" t="s">
        <v>6542</v>
      </c>
      <c r="D320" s="188" t="s">
        <v>2269</v>
      </c>
    </row>
    <row r="321" spans="1:4" x14ac:dyDescent="0.25">
      <c r="A321" s="187" t="s">
        <v>342</v>
      </c>
      <c r="B321" s="187" t="s">
        <v>343</v>
      </c>
      <c r="C321" s="187" t="s">
        <v>6543</v>
      </c>
      <c r="D321" s="188" t="s">
        <v>2269</v>
      </c>
    </row>
    <row r="322" spans="1:4" x14ac:dyDescent="0.25">
      <c r="A322" s="187" t="s">
        <v>344</v>
      </c>
      <c r="B322" s="187" t="s">
        <v>345</v>
      </c>
      <c r="C322" s="187" t="s">
        <v>3074</v>
      </c>
      <c r="D322" s="188" t="s">
        <v>2288</v>
      </c>
    </row>
    <row r="323" spans="1:4" x14ac:dyDescent="0.25">
      <c r="A323" s="187" t="s">
        <v>344</v>
      </c>
      <c r="B323" s="187" t="s">
        <v>345</v>
      </c>
      <c r="C323" s="187" t="s">
        <v>3075</v>
      </c>
      <c r="D323" s="188" t="s">
        <v>2288</v>
      </c>
    </row>
    <row r="324" spans="1:4" x14ac:dyDescent="0.25">
      <c r="A324" s="187" t="s">
        <v>344</v>
      </c>
      <c r="B324" s="187" t="s">
        <v>345</v>
      </c>
      <c r="C324" s="187" t="s">
        <v>3076</v>
      </c>
      <c r="D324" s="188" t="s">
        <v>2288</v>
      </c>
    </row>
    <row r="325" spans="1:4" x14ac:dyDescent="0.25">
      <c r="A325" s="187" t="s">
        <v>344</v>
      </c>
      <c r="B325" s="187" t="s">
        <v>345</v>
      </c>
      <c r="C325" s="187" t="s">
        <v>3077</v>
      </c>
      <c r="D325" s="188" t="s">
        <v>2288</v>
      </c>
    </row>
    <row r="326" spans="1:4" x14ac:dyDescent="0.25">
      <c r="A326" s="187" t="s">
        <v>344</v>
      </c>
      <c r="B326" s="187" t="s">
        <v>345</v>
      </c>
      <c r="C326" s="187" t="s">
        <v>345</v>
      </c>
      <c r="D326" s="188" t="s">
        <v>2284</v>
      </c>
    </row>
    <row r="327" spans="1:4" x14ac:dyDescent="0.25">
      <c r="A327" s="187" t="s">
        <v>344</v>
      </c>
      <c r="B327" s="187" t="s">
        <v>345</v>
      </c>
      <c r="C327" s="187" t="s">
        <v>3067</v>
      </c>
      <c r="D327" s="188" t="s">
        <v>2269</v>
      </c>
    </row>
    <row r="328" spans="1:4" x14ac:dyDescent="0.25">
      <c r="A328" s="187" t="s">
        <v>344</v>
      </c>
      <c r="B328" s="187" t="s">
        <v>345</v>
      </c>
      <c r="C328" s="187" t="s">
        <v>3068</v>
      </c>
      <c r="D328" s="188" t="s">
        <v>2269</v>
      </c>
    </row>
    <row r="329" spans="1:4" x14ac:dyDescent="0.25">
      <c r="A329" s="187" t="s">
        <v>344</v>
      </c>
      <c r="B329" s="187" t="s">
        <v>345</v>
      </c>
      <c r="C329" s="187" t="s">
        <v>3069</v>
      </c>
      <c r="D329" s="188" t="s">
        <v>2269</v>
      </c>
    </row>
    <row r="330" spans="1:4" x14ac:dyDescent="0.25">
      <c r="A330" s="187" t="s">
        <v>344</v>
      </c>
      <c r="B330" s="187" t="s">
        <v>345</v>
      </c>
      <c r="C330" s="187" t="s">
        <v>3070</v>
      </c>
      <c r="D330" s="188" t="s">
        <v>2269</v>
      </c>
    </row>
    <row r="331" spans="1:4" x14ac:dyDescent="0.25">
      <c r="A331" s="187" t="s">
        <v>344</v>
      </c>
      <c r="B331" s="187" t="s">
        <v>345</v>
      </c>
      <c r="C331" s="187" t="s">
        <v>3071</v>
      </c>
      <c r="D331" s="188" t="s">
        <v>2269</v>
      </c>
    </row>
    <row r="332" spans="1:4" x14ac:dyDescent="0.25">
      <c r="A332" s="187" t="s">
        <v>344</v>
      </c>
      <c r="B332" s="187" t="s">
        <v>345</v>
      </c>
      <c r="C332" s="187" t="s">
        <v>3072</v>
      </c>
      <c r="D332" s="188" t="s">
        <v>2269</v>
      </c>
    </row>
    <row r="333" spans="1:4" x14ac:dyDescent="0.25">
      <c r="A333" s="187" t="s">
        <v>344</v>
      </c>
      <c r="B333" s="187" t="s">
        <v>345</v>
      </c>
      <c r="C333" s="187" t="s">
        <v>3073</v>
      </c>
      <c r="D333" s="188" t="s">
        <v>2269</v>
      </c>
    </row>
    <row r="334" spans="1:4" x14ac:dyDescent="0.25">
      <c r="A334" s="187" t="s">
        <v>344</v>
      </c>
      <c r="B334" s="187" t="s">
        <v>345</v>
      </c>
      <c r="C334" s="187" t="s">
        <v>3078</v>
      </c>
      <c r="D334" s="188" t="s">
        <v>2269</v>
      </c>
    </row>
    <row r="335" spans="1:4" x14ac:dyDescent="0.25">
      <c r="A335" s="187" t="s">
        <v>346</v>
      </c>
      <c r="B335" s="187" t="s">
        <v>347</v>
      </c>
      <c r="C335" s="187" t="s">
        <v>347</v>
      </c>
      <c r="D335" s="188" t="s">
        <v>2269</v>
      </c>
    </row>
    <row r="336" spans="1:4" x14ac:dyDescent="0.25">
      <c r="A336" s="187" t="s">
        <v>346</v>
      </c>
      <c r="B336" s="187" t="s">
        <v>347</v>
      </c>
      <c r="C336" s="187" t="s">
        <v>3445</v>
      </c>
      <c r="D336" s="188" t="s">
        <v>2269</v>
      </c>
    </row>
    <row r="337" spans="1:4" x14ac:dyDescent="0.25">
      <c r="A337" s="187" t="s">
        <v>346</v>
      </c>
      <c r="B337" s="187" t="s">
        <v>347</v>
      </c>
      <c r="C337" s="187" t="s">
        <v>3500</v>
      </c>
      <c r="D337" s="188" t="s">
        <v>2269</v>
      </c>
    </row>
    <row r="338" spans="1:4" x14ac:dyDescent="0.25">
      <c r="A338" s="187" t="s">
        <v>346</v>
      </c>
      <c r="B338" s="187" t="s">
        <v>347</v>
      </c>
      <c r="C338" s="187" t="s">
        <v>3501</v>
      </c>
      <c r="D338" s="188" t="s">
        <v>2269</v>
      </c>
    </row>
    <row r="339" spans="1:4" x14ac:dyDescent="0.25">
      <c r="A339" s="187" t="s">
        <v>346</v>
      </c>
      <c r="B339" s="187" t="s">
        <v>347</v>
      </c>
      <c r="C339" s="187" t="s">
        <v>3502</v>
      </c>
      <c r="D339" s="188" t="s">
        <v>2269</v>
      </c>
    </row>
    <row r="340" spans="1:4" x14ac:dyDescent="0.25">
      <c r="A340" s="187" t="s">
        <v>346</v>
      </c>
      <c r="B340" s="187" t="s">
        <v>347</v>
      </c>
      <c r="C340" s="187" t="s">
        <v>3503</v>
      </c>
      <c r="D340" s="188" t="s">
        <v>2269</v>
      </c>
    </row>
    <row r="341" spans="1:4" x14ac:dyDescent="0.25">
      <c r="A341" s="187" t="s">
        <v>346</v>
      </c>
      <c r="B341" s="187" t="s">
        <v>347</v>
      </c>
      <c r="C341" s="187" t="s">
        <v>3504</v>
      </c>
      <c r="D341" s="188" t="s">
        <v>2269</v>
      </c>
    </row>
    <row r="342" spans="1:4" x14ac:dyDescent="0.25">
      <c r="A342" s="187" t="s">
        <v>346</v>
      </c>
      <c r="B342" s="187" t="s">
        <v>347</v>
      </c>
      <c r="C342" s="187" t="s">
        <v>3505</v>
      </c>
      <c r="D342" s="188" t="s">
        <v>2286</v>
      </c>
    </row>
    <row r="343" spans="1:4" x14ac:dyDescent="0.25">
      <c r="A343" s="187" t="s">
        <v>348</v>
      </c>
      <c r="B343" s="187" t="s">
        <v>3079</v>
      </c>
      <c r="C343" s="187" t="s">
        <v>3079</v>
      </c>
      <c r="D343" s="188" t="s">
        <v>2269</v>
      </c>
    </row>
    <row r="344" spans="1:4" x14ac:dyDescent="0.25">
      <c r="A344" s="187" t="s">
        <v>348</v>
      </c>
      <c r="B344" s="187" t="s">
        <v>3079</v>
      </c>
      <c r="C344" s="187" t="s">
        <v>3080</v>
      </c>
      <c r="D344" s="188" t="s">
        <v>2269</v>
      </c>
    </row>
    <row r="345" spans="1:4" x14ac:dyDescent="0.25">
      <c r="A345" s="187" t="s">
        <v>348</v>
      </c>
      <c r="B345" s="187" t="s">
        <v>3079</v>
      </c>
      <c r="C345" s="187" t="s">
        <v>3082</v>
      </c>
      <c r="D345" s="188" t="s">
        <v>2269</v>
      </c>
    </row>
    <row r="346" spans="1:4" x14ac:dyDescent="0.25">
      <c r="A346" s="187" t="s">
        <v>348</v>
      </c>
      <c r="B346" s="187" t="s">
        <v>3079</v>
      </c>
      <c r="C346" s="187" t="s">
        <v>3081</v>
      </c>
      <c r="D346" s="188" t="s">
        <v>2286</v>
      </c>
    </row>
    <row r="347" spans="1:4" x14ac:dyDescent="0.25">
      <c r="A347" s="187" t="s">
        <v>350</v>
      </c>
      <c r="B347" s="187" t="s">
        <v>351</v>
      </c>
      <c r="C347" s="187" t="s">
        <v>351</v>
      </c>
      <c r="D347" s="188" t="s">
        <v>2269</v>
      </c>
    </row>
    <row r="348" spans="1:4" x14ac:dyDescent="0.25">
      <c r="A348" s="187" t="s">
        <v>350</v>
      </c>
      <c r="B348" s="187" t="s">
        <v>351</v>
      </c>
      <c r="C348" s="187" t="s">
        <v>2295</v>
      </c>
      <c r="D348" s="188" t="s">
        <v>2269</v>
      </c>
    </row>
    <row r="349" spans="1:4" x14ac:dyDescent="0.25">
      <c r="A349" s="187" t="s">
        <v>350</v>
      </c>
      <c r="B349" s="187" t="s">
        <v>351</v>
      </c>
      <c r="C349" s="187" t="s">
        <v>2296</v>
      </c>
      <c r="D349" s="188" t="s">
        <v>2269</v>
      </c>
    </row>
    <row r="350" spans="1:4" x14ac:dyDescent="0.25">
      <c r="A350" s="187" t="s">
        <v>352</v>
      </c>
      <c r="B350" s="187" t="s">
        <v>353</v>
      </c>
      <c r="C350" s="187" t="s">
        <v>353</v>
      </c>
      <c r="D350" s="188" t="s">
        <v>2269</v>
      </c>
    </row>
    <row r="351" spans="1:4" x14ac:dyDescent="0.25">
      <c r="A351" s="187" t="s">
        <v>352</v>
      </c>
      <c r="B351" s="187" t="s">
        <v>353</v>
      </c>
      <c r="C351" s="187" t="s">
        <v>2400</v>
      </c>
      <c r="D351" s="188" t="s">
        <v>2269</v>
      </c>
    </row>
    <row r="352" spans="1:4" x14ac:dyDescent="0.25">
      <c r="A352" s="187" t="s">
        <v>352</v>
      </c>
      <c r="B352" s="187" t="s">
        <v>353</v>
      </c>
      <c r="C352" s="187" t="s">
        <v>2401</v>
      </c>
      <c r="D352" s="188" t="s">
        <v>2269</v>
      </c>
    </row>
    <row r="353" spans="1:4" x14ac:dyDescent="0.25">
      <c r="A353" s="187" t="s">
        <v>352</v>
      </c>
      <c r="B353" s="187" t="s">
        <v>353</v>
      </c>
      <c r="C353" s="187" t="s">
        <v>2402</v>
      </c>
      <c r="D353" s="188" t="s">
        <v>2269</v>
      </c>
    </row>
    <row r="354" spans="1:4" x14ac:dyDescent="0.25">
      <c r="A354" s="187" t="s">
        <v>354</v>
      </c>
      <c r="B354" s="187" t="s">
        <v>355</v>
      </c>
      <c r="C354" s="187" t="s">
        <v>355</v>
      </c>
      <c r="D354" s="188" t="s">
        <v>2269</v>
      </c>
    </row>
    <row r="355" spans="1:4" x14ac:dyDescent="0.25">
      <c r="A355" s="187" t="s">
        <v>354</v>
      </c>
      <c r="B355" s="187" t="s">
        <v>355</v>
      </c>
      <c r="C355" s="187" t="s">
        <v>3321</v>
      </c>
      <c r="D355" s="188" t="s">
        <v>2269</v>
      </c>
    </row>
    <row r="356" spans="1:4" x14ac:dyDescent="0.25">
      <c r="A356" s="187" t="s">
        <v>354</v>
      </c>
      <c r="B356" s="187" t="s">
        <v>355</v>
      </c>
      <c r="C356" s="187" t="s">
        <v>3322</v>
      </c>
      <c r="D356" s="188" t="s">
        <v>2269</v>
      </c>
    </row>
    <row r="357" spans="1:4" x14ac:dyDescent="0.25">
      <c r="A357" s="187" t="s">
        <v>354</v>
      </c>
      <c r="B357" s="187" t="s">
        <v>355</v>
      </c>
      <c r="C357" s="187" t="s">
        <v>3323</v>
      </c>
      <c r="D357" s="188" t="s">
        <v>2269</v>
      </c>
    </row>
    <row r="358" spans="1:4" x14ac:dyDescent="0.25">
      <c r="A358" s="187" t="s">
        <v>354</v>
      </c>
      <c r="B358" s="187" t="s">
        <v>355</v>
      </c>
      <c r="C358" s="187" t="s">
        <v>3320</v>
      </c>
      <c r="D358" s="188" t="s">
        <v>2286</v>
      </c>
    </row>
    <row r="359" spans="1:4" x14ac:dyDescent="0.25">
      <c r="A359" s="187" t="s">
        <v>356</v>
      </c>
      <c r="B359" s="187" t="s">
        <v>357</v>
      </c>
      <c r="C359" s="187" t="s">
        <v>357</v>
      </c>
      <c r="D359" s="188" t="s">
        <v>2269</v>
      </c>
    </row>
    <row r="360" spans="1:4" x14ac:dyDescent="0.25">
      <c r="A360" s="187" t="s">
        <v>356</v>
      </c>
      <c r="B360" s="187" t="s">
        <v>357</v>
      </c>
      <c r="C360" s="187" t="s">
        <v>6754</v>
      </c>
      <c r="D360" s="188" t="s">
        <v>2286</v>
      </c>
    </row>
    <row r="361" spans="1:4" x14ac:dyDescent="0.25">
      <c r="A361" s="187" t="s">
        <v>358</v>
      </c>
      <c r="B361" s="187" t="s">
        <v>359</v>
      </c>
      <c r="C361" s="187" t="s">
        <v>4150</v>
      </c>
      <c r="D361" s="188" t="s">
        <v>2288</v>
      </c>
    </row>
    <row r="362" spans="1:4" x14ac:dyDescent="0.25">
      <c r="A362" s="187" t="s">
        <v>358</v>
      </c>
      <c r="B362" s="187" t="s">
        <v>359</v>
      </c>
      <c r="C362" s="187" t="s">
        <v>359</v>
      </c>
      <c r="D362" s="188" t="s">
        <v>2284</v>
      </c>
    </row>
    <row r="363" spans="1:4" x14ac:dyDescent="0.25">
      <c r="A363" s="187" t="s">
        <v>358</v>
      </c>
      <c r="B363" s="187" t="s">
        <v>359</v>
      </c>
      <c r="C363" s="187" t="s">
        <v>4149</v>
      </c>
      <c r="D363" s="188" t="s">
        <v>2269</v>
      </c>
    </row>
    <row r="364" spans="1:4" x14ac:dyDescent="0.25">
      <c r="A364" s="187" t="s">
        <v>358</v>
      </c>
      <c r="B364" s="187" t="s">
        <v>359</v>
      </c>
      <c r="C364" s="187" t="s">
        <v>4151</v>
      </c>
      <c r="D364" s="188" t="s">
        <v>2269</v>
      </c>
    </row>
    <row r="365" spans="1:4" x14ac:dyDescent="0.25">
      <c r="A365" s="187" t="s">
        <v>358</v>
      </c>
      <c r="B365" s="187" t="s">
        <v>359</v>
      </c>
      <c r="C365" s="187" t="s">
        <v>4148</v>
      </c>
      <c r="D365" s="188" t="s">
        <v>2286</v>
      </c>
    </row>
    <row r="366" spans="1:4" x14ac:dyDescent="0.25">
      <c r="A366" s="187" t="s">
        <v>360</v>
      </c>
      <c r="B366" s="187" t="s">
        <v>3228</v>
      </c>
      <c r="C366" s="187" t="s">
        <v>3228</v>
      </c>
      <c r="D366" s="188" t="s">
        <v>2269</v>
      </c>
    </row>
    <row r="367" spans="1:4" x14ac:dyDescent="0.25">
      <c r="A367" s="187" t="s">
        <v>360</v>
      </c>
      <c r="B367" s="187" t="s">
        <v>3228</v>
      </c>
      <c r="C367" s="187" t="s">
        <v>6692</v>
      </c>
      <c r="D367" s="188" t="s">
        <v>2269</v>
      </c>
    </row>
    <row r="368" spans="1:4" x14ac:dyDescent="0.25">
      <c r="A368" s="187" t="s">
        <v>362</v>
      </c>
      <c r="B368" s="187" t="s">
        <v>2069</v>
      </c>
      <c r="C368" s="187" t="s">
        <v>5641</v>
      </c>
      <c r="D368" s="188" t="s">
        <v>2288</v>
      </c>
    </row>
    <row r="369" spans="1:4" x14ac:dyDescent="0.25">
      <c r="A369" s="187" t="s">
        <v>362</v>
      </c>
      <c r="B369" s="187" t="s">
        <v>2069</v>
      </c>
      <c r="C369" s="187" t="s">
        <v>2069</v>
      </c>
      <c r="D369" s="188" t="s">
        <v>2284</v>
      </c>
    </row>
    <row r="370" spans="1:4" x14ac:dyDescent="0.25">
      <c r="A370" s="187" t="s">
        <v>362</v>
      </c>
      <c r="B370" s="187" t="s">
        <v>2069</v>
      </c>
      <c r="C370" s="187" t="s">
        <v>5642</v>
      </c>
      <c r="D370" s="188" t="s">
        <v>2269</v>
      </c>
    </row>
    <row r="371" spans="1:4" x14ac:dyDescent="0.25">
      <c r="A371" s="187" t="s">
        <v>362</v>
      </c>
      <c r="B371" s="187" t="s">
        <v>2069</v>
      </c>
      <c r="C371" s="187" t="s">
        <v>5643</v>
      </c>
      <c r="D371" s="188" t="s">
        <v>2269</v>
      </c>
    </row>
    <row r="372" spans="1:4" x14ac:dyDescent="0.25">
      <c r="A372" s="187" t="s">
        <v>364</v>
      </c>
      <c r="B372" s="187" t="s">
        <v>365</v>
      </c>
      <c r="C372" s="187" t="s">
        <v>365</v>
      </c>
      <c r="D372" s="188" t="s">
        <v>2269</v>
      </c>
    </row>
    <row r="373" spans="1:4" x14ac:dyDescent="0.25">
      <c r="A373" s="187" t="s">
        <v>364</v>
      </c>
      <c r="B373" s="187" t="s">
        <v>365</v>
      </c>
      <c r="C373" s="187" t="s">
        <v>6093</v>
      </c>
      <c r="D373" s="188" t="s">
        <v>2269</v>
      </c>
    </row>
    <row r="374" spans="1:4" x14ac:dyDescent="0.25">
      <c r="A374" s="187" t="s">
        <v>364</v>
      </c>
      <c r="B374" s="187" t="s">
        <v>365</v>
      </c>
      <c r="C374" s="187" t="s">
        <v>6094</v>
      </c>
      <c r="D374" s="188" t="s">
        <v>2269</v>
      </c>
    </row>
    <row r="375" spans="1:4" x14ac:dyDescent="0.25">
      <c r="A375" s="187" t="s">
        <v>364</v>
      </c>
      <c r="B375" s="187" t="s">
        <v>365</v>
      </c>
      <c r="C375" s="187" t="s">
        <v>6095</v>
      </c>
      <c r="D375" s="188" t="s">
        <v>2269</v>
      </c>
    </row>
    <row r="376" spans="1:4" x14ac:dyDescent="0.25">
      <c r="A376" s="187" t="s">
        <v>366</v>
      </c>
      <c r="B376" s="187" t="s">
        <v>367</v>
      </c>
      <c r="C376" s="187" t="s">
        <v>367</v>
      </c>
      <c r="D376" s="188" t="s">
        <v>2269</v>
      </c>
    </row>
    <row r="377" spans="1:4" x14ac:dyDescent="0.25">
      <c r="A377" s="187" t="s">
        <v>366</v>
      </c>
      <c r="B377" s="187" t="s">
        <v>367</v>
      </c>
      <c r="C377" s="187" t="s">
        <v>2384</v>
      </c>
      <c r="D377" s="188" t="s">
        <v>2269</v>
      </c>
    </row>
    <row r="378" spans="1:4" x14ac:dyDescent="0.25">
      <c r="A378" s="187" t="s">
        <v>366</v>
      </c>
      <c r="B378" s="187" t="s">
        <v>367</v>
      </c>
      <c r="C378" s="187" t="s">
        <v>2386</v>
      </c>
      <c r="D378" s="188" t="s">
        <v>2269</v>
      </c>
    </row>
    <row r="379" spans="1:4" x14ac:dyDescent="0.25">
      <c r="A379" s="187" t="s">
        <v>366</v>
      </c>
      <c r="B379" s="187" t="s">
        <v>367</v>
      </c>
      <c r="C379" s="187" t="s">
        <v>2387</v>
      </c>
      <c r="D379" s="188" t="s">
        <v>2269</v>
      </c>
    </row>
    <row r="380" spans="1:4" x14ac:dyDescent="0.25">
      <c r="A380" s="187" t="s">
        <v>366</v>
      </c>
      <c r="B380" s="187" t="s">
        <v>367</v>
      </c>
      <c r="C380" s="187" t="s">
        <v>2385</v>
      </c>
      <c r="D380" s="188" t="s">
        <v>2286</v>
      </c>
    </row>
    <row r="381" spans="1:4" x14ac:dyDescent="0.25">
      <c r="A381" s="187" t="s">
        <v>368</v>
      </c>
      <c r="B381" s="187" t="s">
        <v>369</v>
      </c>
      <c r="C381" s="187" t="s">
        <v>369</v>
      </c>
      <c r="D381" s="188" t="s">
        <v>2269</v>
      </c>
    </row>
    <row r="382" spans="1:4" x14ac:dyDescent="0.25">
      <c r="A382" s="187" t="s">
        <v>368</v>
      </c>
      <c r="B382" s="187" t="s">
        <v>369</v>
      </c>
      <c r="C382" s="187" t="s">
        <v>2464</v>
      </c>
      <c r="D382" s="188" t="s">
        <v>2269</v>
      </c>
    </row>
    <row r="383" spans="1:4" x14ac:dyDescent="0.25">
      <c r="A383" s="187" t="s">
        <v>368</v>
      </c>
      <c r="B383" s="187" t="s">
        <v>369</v>
      </c>
      <c r="C383" s="187" t="s">
        <v>2465</v>
      </c>
      <c r="D383" s="188" t="s">
        <v>2269</v>
      </c>
    </row>
    <row r="384" spans="1:4" x14ac:dyDescent="0.25">
      <c r="A384" s="187" t="s">
        <v>368</v>
      </c>
      <c r="B384" s="187" t="s">
        <v>369</v>
      </c>
      <c r="C384" s="187" t="s">
        <v>2462</v>
      </c>
      <c r="D384" s="188" t="s">
        <v>2286</v>
      </c>
    </row>
    <row r="385" spans="1:4" x14ac:dyDescent="0.25">
      <c r="A385" s="187" t="s">
        <v>368</v>
      </c>
      <c r="B385" s="187" t="s">
        <v>369</v>
      </c>
      <c r="C385" s="187" t="s">
        <v>2463</v>
      </c>
      <c r="D385" s="188" t="s">
        <v>2286</v>
      </c>
    </row>
    <row r="386" spans="1:4" x14ac:dyDescent="0.25">
      <c r="A386" s="187" t="s">
        <v>370</v>
      </c>
      <c r="B386" s="187" t="s">
        <v>4130</v>
      </c>
      <c r="C386" s="187" t="s">
        <v>4130</v>
      </c>
      <c r="D386" s="188" t="s">
        <v>2269</v>
      </c>
    </row>
    <row r="387" spans="1:4" x14ac:dyDescent="0.25">
      <c r="A387" s="187" t="s">
        <v>370</v>
      </c>
      <c r="B387" s="187" t="s">
        <v>4130</v>
      </c>
      <c r="C387" s="187" t="s">
        <v>4131</v>
      </c>
      <c r="D387" s="188" t="s">
        <v>2269</v>
      </c>
    </row>
    <row r="388" spans="1:4" x14ac:dyDescent="0.25">
      <c r="A388" s="187" t="s">
        <v>370</v>
      </c>
      <c r="B388" s="187" t="s">
        <v>4130</v>
      </c>
      <c r="C388" s="187" t="s">
        <v>4132</v>
      </c>
      <c r="D388" s="188" t="s">
        <v>2269</v>
      </c>
    </row>
    <row r="389" spans="1:4" x14ac:dyDescent="0.25">
      <c r="A389" s="187" t="s">
        <v>370</v>
      </c>
      <c r="B389" s="187" t="s">
        <v>4130</v>
      </c>
      <c r="C389" s="187" t="s">
        <v>4133</v>
      </c>
      <c r="D389" s="188" t="s">
        <v>2269</v>
      </c>
    </row>
    <row r="390" spans="1:4" x14ac:dyDescent="0.25">
      <c r="A390" s="187" t="s">
        <v>370</v>
      </c>
      <c r="B390" s="187" t="s">
        <v>4130</v>
      </c>
      <c r="C390" s="187" t="s">
        <v>4134</v>
      </c>
      <c r="D390" s="188" t="s">
        <v>2269</v>
      </c>
    </row>
    <row r="391" spans="1:4" x14ac:dyDescent="0.25">
      <c r="A391" s="187" t="s">
        <v>372</v>
      </c>
      <c r="B391" s="187" t="s">
        <v>373</v>
      </c>
      <c r="C391" s="187" t="s">
        <v>2764</v>
      </c>
      <c r="D391" s="188" t="s">
        <v>2269</v>
      </c>
    </row>
    <row r="392" spans="1:4" x14ac:dyDescent="0.25">
      <c r="A392" s="187" t="s">
        <v>372</v>
      </c>
      <c r="B392" s="187" t="s">
        <v>373</v>
      </c>
      <c r="C392" s="187" t="s">
        <v>373</v>
      </c>
      <c r="D392" s="188" t="s">
        <v>2269</v>
      </c>
    </row>
    <row r="393" spans="1:4" x14ac:dyDescent="0.25">
      <c r="A393" s="187" t="s">
        <v>372</v>
      </c>
      <c r="B393" s="187" t="s">
        <v>373</v>
      </c>
      <c r="C393" s="187" t="s">
        <v>2765</v>
      </c>
      <c r="D393" s="188" t="s">
        <v>2269</v>
      </c>
    </row>
    <row r="394" spans="1:4" x14ac:dyDescent="0.25">
      <c r="A394" s="187" t="s">
        <v>374</v>
      </c>
      <c r="B394" s="187" t="s">
        <v>375</v>
      </c>
      <c r="C394" s="187" t="s">
        <v>375</v>
      </c>
      <c r="D394" s="188" t="s">
        <v>2269</v>
      </c>
    </row>
    <row r="395" spans="1:4" x14ac:dyDescent="0.25">
      <c r="A395" s="187" t="s">
        <v>374</v>
      </c>
      <c r="B395" s="187" t="s">
        <v>375</v>
      </c>
      <c r="C395" s="187" t="s">
        <v>4135</v>
      </c>
      <c r="D395" s="188" t="s">
        <v>2269</v>
      </c>
    </row>
    <row r="396" spans="1:4" x14ac:dyDescent="0.25">
      <c r="A396" s="187" t="s">
        <v>374</v>
      </c>
      <c r="B396" s="187" t="s">
        <v>375</v>
      </c>
      <c r="C396" s="187" t="s">
        <v>4136</v>
      </c>
      <c r="D396" s="188" t="s">
        <v>2269</v>
      </c>
    </row>
    <row r="397" spans="1:4" x14ac:dyDescent="0.25">
      <c r="A397" s="187" t="s">
        <v>376</v>
      </c>
      <c r="B397" s="187" t="s">
        <v>377</v>
      </c>
      <c r="C397" s="187" t="s">
        <v>377</v>
      </c>
      <c r="D397" s="188" t="s">
        <v>2269</v>
      </c>
    </row>
    <row r="398" spans="1:4" x14ac:dyDescent="0.25">
      <c r="A398" s="187" t="s">
        <v>376</v>
      </c>
      <c r="B398" s="187" t="s">
        <v>377</v>
      </c>
      <c r="C398" s="187" t="s">
        <v>5704</v>
      </c>
      <c r="D398" s="188" t="s">
        <v>2269</v>
      </c>
    </row>
    <row r="399" spans="1:4" x14ac:dyDescent="0.25">
      <c r="A399" s="187" t="s">
        <v>376</v>
      </c>
      <c r="B399" s="187" t="s">
        <v>377</v>
      </c>
      <c r="C399" s="187" t="s">
        <v>6694</v>
      </c>
      <c r="D399" s="188" t="s">
        <v>2269</v>
      </c>
    </row>
    <row r="400" spans="1:4" x14ac:dyDescent="0.25">
      <c r="A400" s="187" t="s">
        <v>376</v>
      </c>
      <c r="B400" s="187" t="s">
        <v>377</v>
      </c>
      <c r="C400" s="187" t="s">
        <v>6742</v>
      </c>
      <c r="D400" s="188" t="s">
        <v>2269</v>
      </c>
    </row>
    <row r="401" spans="1:4" x14ac:dyDescent="0.25">
      <c r="A401" s="187" t="s">
        <v>378</v>
      </c>
      <c r="B401" s="187" t="s">
        <v>379</v>
      </c>
      <c r="C401" s="187" t="s">
        <v>379</v>
      </c>
      <c r="D401" s="188" t="s">
        <v>2269</v>
      </c>
    </row>
    <row r="402" spans="1:4" x14ac:dyDescent="0.25">
      <c r="A402" s="187" t="s">
        <v>378</v>
      </c>
      <c r="B402" s="187" t="s">
        <v>379</v>
      </c>
      <c r="C402" s="187" t="s">
        <v>5748</v>
      </c>
      <c r="D402" s="188" t="s">
        <v>2269</v>
      </c>
    </row>
    <row r="403" spans="1:4" x14ac:dyDescent="0.25">
      <c r="A403" s="187" t="s">
        <v>378</v>
      </c>
      <c r="B403" s="187" t="s">
        <v>379</v>
      </c>
      <c r="C403" s="187" t="s">
        <v>5749</v>
      </c>
      <c r="D403" s="188" t="s">
        <v>2269</v>
      </c>
    </row>
    <row r="404" spans="1:4" x14ac:dyDescent="0.25">
      <c r="A404" s="187" t="s">
        <v>378</v>
      </c>
      <c r="B404" s="187" t="s">
        <v>379</v>
      </c>
      <c r="C404" s="187" t="s">
        <v>5750</v>
      </c>
      <c r="D404" s="188" t="s">
        <v>2269</v>
      </c>
    </row>
    <row r="405" spans="1:4" x14ac:dyDescent="0.25">
      <c r="A405" s="187" t="s">
        <v>378</v>
      </c>
      <c r="B405" s="187" t="s">
        <v>379</v>
      </c>
      <c r="C405" s="187" t="s">
        <v>5751</v>
      </c>
      <c r="D405" s="188" t="s">
        <v>2269</v>
      </c>
    </row>
    <row r="406" spans="1:4" x14ac:dyDescent="0.25">
      <c r="A406" s="187" t="s">
        <v>378</v>
      </c>
      <c r="B406" s="187" t="s">
        <v>379</v>
      </c>
      <c r="C406" s="187" t="s">
        <v>5752</v>
      </c>
      <c r="D406" s="188" t="s">
        <v>2269</v>
      </c>
    </row>
    <row r="407" spans="1:4" x14ac:dyDescent="0.25">
      <c r="A407" s="187" t="s">
        <v>380</v>
      </c>
      <c r="B407" s="187" t="s">
        <v>381</v>
      </c>
      <c r="C407" s="187" t="s">
        <v>5997</v>
      </c>
      <c r="D407" s="188" t="s">
        <v>2288</v>
      </c>
    </row>
    <row r="408" spans="1:4" x14ac:dyDescent="0.25">
      <c r="A408" s="187" t="s">
        <v>380</v>
      </c>
      <c r="B408" s="187" t="s">
        <v>381</v>
      </c>
      <c r="C408" s="187" t="s">
        <v>381</v>
      </c>
      <c r="D408" s="188" t="s">
        <v>2284</v>
      </c>
    </row>
    <row r="409" spans="1:4" x14ac:dyDescent="0.25">
      <c r="A409" s="187" t="s">
        <v>380</v>
      </c>
      <c r="B409" s="187" t="s">
        <v>381</v>
      </c>
      <c r="C409" s="187" t="s">
        <v>5994</v>
      </c>
      <c r="D409" s="188" t="s">
        <v>2269</v>
      </c>
    </row>
    <row r="410" spans="1:4" x14ac:dyDescent="0.25">
      <c r="A410" s="187" t="s">
        <v>380</v>
      </c>
      <c r="B410" s="187" t="s">
        <v>381</v>
      </c>
      <c r="C410" s="187" t="s">
        <v>5995</v>
      </c>
      <c r="D410" s="188" t="s">
        <v>2269</v>
      </c>
    </row>
    <row r="411" spans="1:4" x14ac:dyDescent="0.25">
      <c r="A411" s="187" t="s">
        <v>380</v>
      </c>
      <c r="B411" s="187" t="s">
        <v>381</v>
      </c>
      <c r="C411" s="187" t="s">
        <v>5996</v>
      </c>
      <c r="D411" s="188" t="s">
        <v>2269</v>
      </c>
    </row>
    <row r="412" spans="1:4" x14ac:dyDescent="0.25">
      <c r="A412" s="187" t="s">
        <v>382</v>
      </c>
      <c r="B412" s="187" t="s">
        <v>2480</v>
      </c>
      <c r="C412" s="187" t="s">
        <v>2480</v>
      </c>
      <c r="D412" s="188" t="s">
        <v>2269</v>
      </c>
    </row>
    <row r="413" spans="1:4" x14ac:dyDescent="0.25">
      <c r="A413" s="187" t="s">
        <v>382</v>
      </c>
      <c r="B413" s="187" t="s">
        <v>2480</v>
      </c>
      <c r="C413" s="187" t="s">
        <v>2481</v>
      </c>
      <c r="D413" s="188" t="s">
        <v>2269</v>
      </c>
    </row>
    <row r="414" spans="1:4" x14ac:dyDescent="0.25">
      <c r="A414" s="187" t="s">
        <v>384</v>
      </c>
      <c r="B414" s="187" t="s">
        <v>385</v>
      </c>
      <c r="C414" s="187" t="s">
        <v>385</v>
      </c>
      <c r="D414" s="188" t="s">
        <v>2269</v>
      </c>
    </row>
    <row r="415" spans="1:4" x14ac:dyDescent="0.25">
      <c r="A415" s="187" t="s">
        <v>384</v>
      </c>
      <c r="B415" s="187" t="s">
        <v>385</v>
      </c>
      <c r="C415" s="187" t="s">
        <v>6695</v>
      </c>
      <c r="D415" s="188" t="s">
        <v>2269</v>
      </c>
    </row>
    <row r="416" spans="1:4" x14ac:dyDescent="0.25">
      <c r="A416" s="187" t="s">
        <v>384</v>
      </c>
      <c r="B416" s="187" t="s">
        <v>385</v>
      </c>
      <c r="C416" s="187" t="s">
        <v>6748</v>
      </c>
      <c r="D416" s="188" t="s">
        <v>2286</v>
      </c>
    </row>
    <row r="417" spans="1:4" x14ac:dyDescent="0.25">
      <c r="A417" s="187" t="s">
        <v>386</v>
      </c>
      <c r="B417" s="187" t="s">
        <v>387</v>
      </c>
      <c r="C417" s="187" t="s">
        <v>387</v>
      </c>
      <c r="D417" s="188" t="s">
        <v>2269</v>
      </c>
    </row>
    <row r="418" spans="1:4" x14ac:dyDescent="0.25">
      <c r="A418" s="187" t="s">
        <v>388</v>
      </c>
      <c r="B418" s="187" t="s">
        <v>389</v>
      </c>
      <c r="C418" s="187" t="s">
        <v>2759</v>
      </c>
      <c r="D418" s="188" t="s">
        <v>2269</v>
      </c>
    </row>
    <row r="419" spans="1:4" x14ac:dyDescent="0.25">
      <c r="A419" s="187" t="s">
        <v>388</v>
      </c>
      <c r="B419" s="187" t="s">
        <v>389</v>
      </c>
      <c r="C419" s="187" t="s">
        <v>389</v>
      </c>
      <c r="D419" s="188" t="s">
        <v>2269</v>
      </c>
    </row>
    <row r="420" spans="1:4" x14ac:dyDescent="0.25">
      <c r="A420" s="187" t="s">
        <v>388</v>
      </c>
      <c r="B420" s="187" t="s">
        <v>389</v>
      </c>
      <c r="C420" s="187" t="s">
        <v>2760</v>
      </c>
      <c r="D420" s="188" t="s">
        <v>2269</v>
      </c>
    </row>
    <row r="421" spans="1:4" x14ac:dyDescent="0.25">
      <c r="A421" s="187" t="s">
        <v>388</v>
      </c>
      <c r="B421" s="187" t="s">
        <v>389</v>
      </c>
      <c r="C421" s="187" t="s">
        <v>2761</v>
      </c>
      <c r="D421" s="188" t="s">
        <v>2269</v>
      </c>
    </row>
    <row r="422" spans="1:4" x14ac:dyDescent="0.25">
      <c r="A422" s="187" t="s">
        <v>390</v>
      </c>
      <c r="B422" s="187" t="s">
        <v>391</v>
      </c>
      <c r="C422" s="187" t="s">
        <v>3506</v>
      </c>
      <c r="D422" s="188" t="s">
        <v>2288</v>
      </c>
    </row>
    <row r="423" spans="1:4" x14ac:dyDescent="0.25">
      <c r="A423" s="187" t="s">
        <v>390</v>
      </c>
      <c r="B423" s="187" t="s">
        <v>391</v>
      </c>
      <c r="C423" s="187" t="s">
        <v>3507</v>
      </c>
      <c r="D423" s="188" t="s">
        <v>2288</v>
      </c>
    </row>
    <row r="424" spans="1:4" x14ac:dyDescent="0.25">
      <c r="A424" s="187" t="s">
        <v>390</v>
      </c>
      <c r="B424" s="187" t="s">
        <v>391</v>
      </c>
      <c r="C424" s="187" t="s">
        <v>3508</v>
      </c>
      <c r="D424" s="188" t="s">
        <v>2288</v>
      </c>
    </row>
    <row r="425" spans="1:4" x14ac:dyDescent="0.25">
      <c r="A425" s="187" t="s">
        <v>390</v>
      </c>
      <c r="B425" s="187" t="s">
        <v>391</v>
      </c>
      <c r="C425" s="187" t="s">
        <v>391</v>
      </c>
      <c r="D425" s="188" t="s">
        <v>2284</v>
      </c>
    </row>
    <row r="426" spans="1:4" x14ac:dyDescent="0.25">
      <c r="A426" s="187" t="s">
        <v>392</v>
      </c>
      <c r="B426" s="187" t="s">
        <v>393</v>
      </c>
      <c r="C426" s="187" t="s">
        <v>3646</v>
      </c>
      <c r="D426" s="188" t="s">
        <v>2269</v>
      </c>
    </row>
    <row r="427" spans="1:4" x14ac:dyDescent="0.25">
      <c r="A427" s="187" t="s">
        <v>392</v>
      </c>
      <c r="B427" s="187" t="s">
        <v>393</v>
      </c>
      <c r="C427" s="187" t="s">
        <v>393</v>
      </c>
      <c r="D427" s="188" t="s">
        <v>2269</v>
      </c>
    </row>
    <row r="428" spans="1:4" x14ac:dyDescent="0.25">
      <c r="A428" s="187" t="s">
        <v>392</v>
      </c>
      <c r="B428" s="187" t="s">
        <v>393</v>
      </c>
      <c r="C428" s="187" t="s">
        <v>3647</v>
      </c>
      <c r="D428" s="188" t="s">
        <v>2269</v>
      </c>
    </row>
    <row r="429" spans="1:4" x14ac:dyDescent="0.25">
      <c r="A429" s="187" t="s">
        <v>392</v>
      </c>
      <c r="B429" s="187" t="s">
        <v>393</v>
      </c>
      <c r="C429" s="187" t="s">
        <v>3648</v>
      </c>
      <c r="D429" s="188" t="s">
        <v>2269</v>
      </c>
    </row>
    <row r="430" spans="1:4" x14ac:dyDescent="0.25">
      <c r="A430" s="187" t="s">
        <v>392</v>
      </c>
      <c r="B430" s="187" t="s">
        <v>393</v>
      </c>
      <c r="C430" s="187" t="s">
        <v>3649</v>
      </c>
      <c r="D430" s="188" t="s">
        <v>2269</v>
      </c>
    </row>
    <row r="431" spans="1:4" x14ac:dyDescent="0.25">
      <c r="A431" s="187" t="s">
        <v>394</v>
      </c>
      <c r="B431" s="187" t="s">
        <v>395</v>
      </c>
      <c r="C431" s="187" t="s">
        <v>395</v>
      </c>
      <c r="D431" s="188" t="s">
        <v>2269</v>
      </c>
    </row>
    <row r="432" spans="1:4" x14ac:dyDescent="0.25">
      <c r="A432" s="187" t="s">
        <v>394</v>
      </c>
      <c r="B432" s="187" t="s">
        <v>395</v>
      </c>
      <c r="C432" s="187" t="s">
        <v>4003</v>
      </c>
      <c r="D432" s="188" t="s">
        <v>2269</v>
      </c>
    </row>
    <row r="433" spans="1:4" x14ac:dyDescent="0.25">
      <c r="A433" s="187" t="s">
        <v>394</v>
      </c>
      <c r="B433" s="187" t="s">
        <v>395</v>
      </c>
      <c r="C433" s="187" t="s">
        <v>4004</v>
      </c>
      <c r="D433" s="188" t="s">
        <v>2269</v>
      </c>
    </row>
    <row r="434" spans="1:4" x14ac:dyDescent="0.25">
      <c r="A434" s="187" t="s">
        <v>396</v>
      </c>
      <c r="B434" s="187" t="s">
        <v>397</v>
      </c>
      <c r="C434" s="187" t="s">
        <v>397</v>
      </c>
      <c r="D434" s="188" t="s">
        <v>2269</v>
      </c>
    </row>
    <row r="435" spans="1:4" x14ac:dyDescent="0.25">
      <c r="A435" s="187" t="s">
        <v>396</v>
      </c>
      <c r="B435" s="187" t="s">
        <v>397</v>
      </c>
      <c r="C435" s="187" t="s">
        <v>2798</v>
      </c>
      <c r="D435" s="188" t="s">
        <v>2269</v>
      </c>
    </row>
    <row r="436" spans="1:4" x14ac:dyDescent="0.25">
      <c r="A436" s="187" t="s">
        <v>396</v>
      </c>
      <c r="B436" s="187" t="s">
        <v>397</v>
      </c>
      <c r="C436" s="187" t="s">
        <v>2799</v>
      </c>
      <c r="D436" s="188" t="s">
        <v>2269</v>
      </c>
    </row>
    <row r="437" spans="1:4" x14ac:dyDescent="0.25">
      <c r="A437" s="187" t="s">
        <v>396</v>
      </c>
      <c r="B437" s="187" t="s">
        <v>397</v>
      </c>
      <c r="C437" s="187" t="s">
        <v>2800</v>
      </c>
      <c r="D437" s="188" t="s">
        <v>2269</v>
      </c>
    </row>
    <row r="438" spans="1:4" x14ac:dyDescent="0.25">
      <c r="A438" s="187" t="s">
        <v>398</v>
      </c>
      <c r="B438" s="187" t="s">
        <v>399</v>
      </c>
      <c r="C438" s="187" t="s">
        <v>2900</v>
      </c>
      <c r="D438" s="188" t="s">
        <v>2288</v>
      </c>
    </row>
    <row r="439" spans="1:4" x14ac:dyDescent="0.25">
      <c r="A439" s="187" t="s">
        <v>398</v>
      </c>
      <c r="B439" s="187" t="s">
        <v>399</v>
      </c>
      <c r="C439" s="187" t="s">
        <v>2903</v>
      </c>
      <c r="D439" s="188" t="s">
        <v>2288</v>
      </c>
    </row>
    <row r="440" spans="1:4" x14ac:dyDescent="0.25">
      <c r="A440" s="187" t="s">
        <v>398</v>
      </c>
      <c r="B440" s="187" t="s">
        <v>399</v>
      </c>
      <c r="C440" s="187" t="s">
        <v>399</v>
      </c>
      <c r="D440" s="188" t="s">
        <v>2284</v>
      </c>
    </row>
    <row r="441" spans="1:4" x14ac:dyDescent="0.25">
      <c r="A441" s="187" t="s">
        <v>398</v>
      </c>
      <c r="B441" s="187" t="s">
        <v>399</v>
      </c>
      <c r="C441" s="187" t="s">
        <v>2898</v>
      </c>
      <c r="D441" s="188" t="s">
        <v>2269</v>
      </c>
    </row>
    <row r="442" spans="1:4" x14ac:dyDescent="0.25">
      <c r="A442" s="187" t="s">
        <v>398</v>
      </c>
      <c r="B442" s="187" t="s">
        <v>399</v>
      </c>
      <c r="C442" s="187" t="s">
        <v>2899</v>
      </c>
      <c r="D442" s="188" t="s">
        <v>2269</v>
      </c>
    </row>
    <row r="443" spans="1:4" x14ac:dyDescent="0.25">
      <c r="A443" s="187" t="s">
        <v>398</v>
      </c>
      <c r="B443" s="187" t="s">
        <v>399</v>
      </c>
      <c r="C443" s="187" t="s">
        <v>2901</v>
      </c>
      <c r="D443" s="188" t="s">
        <v>2269</v>
      </c>
    </row>
    <row r="444" spans="1:4" x14ac:dyDescent="0.25">
      <c r="A444" s="187" t="s">
        <v>398</v>
      </c>
      <c r="B444" s="187" t="s">
        <v>399</v>
      </c>
      <c r="C444" s="187" t="s">
        <v>2902</v>
      </c>
      <c r="D444" s="188" t="s">
        <v>2269</v>
      </c>
    </row>
    <row r="445" spans="1:4" x14ac:dyDescent="0.25">
      <c r="A445" s="187" t="s">
        <v>400</v>
      </c>
      <c r="B445" s="187" t="s">
        <v>401</v>
      </c>
      <c r="C445" s="187" t="s">
        <v>401</v>
      </c>
      <c r="D445" s="188" t="s">
        <v>2269</v>
      </c>
    </row>
    <row r="446" spans="1:4" x14ac:dyDescent="0.25">
      <c r="A446" s="187" t="s">
        <v>400</v>
      </c>
      <c r="B446" s="187" t="s">
        <v>401</v>
      </c>
      <c r="C446" s="187" t="s">
        <v>3868</v>
      </c>
      <c r="D446" s="188" t="s">
        <v>2269</v>
      </c>
    </row>
    <row r="447" spans="1:4" x14ac:dyDescent="0.25">
      <c r="A447" s="187" t="s">
        <v>400</v>
      </c>
      <c r="B447" s="187" t="s">
        <v>401</v>
      </c>
      <c r="C447" s="187" t="s">
        <v>3869</v>
      </c>
      <c r="D447" s="188" t="s">
        <v>2269</v>
      </c>
    </row>
    <row r="448" spans="1:4" x14ac:dyDescent="0.25">
      <c r="A448" s="187" t="s">
        <v>402</v>
      </c>
      <c r="B448" s="187" t="s">
        <v>403</v>
      </c>
      <c r="C448" s="187" t="s">
        <v>403</v>
      </c>
      <c r="D448" s="188" t="s">
        <v>2269</v>
      </c>
    </row>
    <row r="449" spans="1:4" x14ac:dyDescent="0.25">
      <c r="A449" s="187" t="s">
        <v>402</v>
      </c>
      <c r="B449" s="187" t="s">
        <v>403</v>
      </c>
      <c r="C449" s="187" t="s">
        <v>3484</v>
      </c>
      <c r="D449" s="188" t="s">
        <v>2269</v>
      </c>
    </row>
    <row r="450" spans="1:4" x14ac:dyDescent="0.25">
      <c r="A450" s="187" t="s">
        <v>402</v>
      </c>
      <c r="B450" s="187" t="s">
        <v>403</v>
      </c>
      <c r="C450" s="187" t="s">
        <v>3486</v>
      </c>
      <c r="D450" s="188" t="s">
        <v>2269</v>
      </c>
    </row>
    <row r="451" spans="1:4" x14ac:dyDescent="0.25">
      <c r="A451" s="187" t="s">
        <v>402</v>
      </c>
      <c r="B451" s="187" t="s">
        <v>403</v>
      </c>
      <c r="C451" s="187" t="s">
        <v>3485</v>
      </c>
      <c r="D451" s="188" t="s">
        <v>2286</v>
      </c>
    </row>
    <row r="452" spans="1:4" x14ac:dyDescent="0.25">
      <c r="A452" s="187" t="s">
        <v>402</v>
      </c>
      <c r="B452" s="187" t="s">
        <v>403</v>
      </c>
      <c r="C452" s="187" t="s">
        <v>6719</v>
      </c>
      <c r="D452" s="188" t="s">
        <v>2286</v>
      </c>
    </row>
    <row r="453" spans="1:4" x14ac:dyDescent="0.25">
      <c r="A453" s="187" t="s">
        <v>402</v>
      </c>
      <c r="B453" s="187" t="s">
        <v>403</v>
      </c>
      <c r="C453" s="187" t="s">
        <v>6720</v>
      </c>
      <c r="D453" s="188" t="s">
        <v>2286</v>
      </c>
    </row>
    <row r="454" spans="1:4" x14ac:dyDescent="0.25">
      <c r="A454" s="187" t="s">
        <v>404</v>
      </c>
      <c r="B454" s="187" t="s">
        <v>405</v>
      </c>
      <c r="C454" s="187" t="s">
        <v>405</v>
      </c>
      <c r="D454" s="188" t="s">
        <v>2269</v>
      </c>
    </row>
    <row r="455" spans="1:4" x14ac:dyDescent="0.25">
      <c r="A455" s="187" t="s">
        <v>404</v>
      </c>
      <c r="B455" s="187" t="s">
        <v>405</v>
      </c>
      <c r="C455" s="187" t="s">
        <v>3838</v>
      </c>
      <c r="D455" s="188" t="s">
        <v>2269</v>
      </c>
    </row>
    <row r="456" spans="1:4" x14ac:dyDescent="0.25">
      <c r="A456" s="187" t="s">
        <v>404</v>
      </c>
      <c r="B456" s="187" t="s">
        <v>405</v>
      </c>
      <c r="C456" s="187" t="s">
        <v>3839</v>
      </c>
      <c r="D456" s="188" t="s">
        <v>2269</v>
      </c>
    </row>
    <row r="457" spans="1:4" x14ac:dyDescent="0.25">
      <c r="A457" s="187" t="s">
        <v>406</v>
      </c>
      <c r="B457" s="187" t="s">
        <v>407</v>
      </c>
      <c r="C457" s="187" t="s">
        <v>407</v>
      </c>
      <c r="D457" s="188" t="s">
        <v>2269</v>
      </c>
    </row>
    <row r="458" spans="1:4" x14ac:dyDescent="0.25">
      <c r="A458" s="187" t="s">
        <v>406</v>
      </c>
      <c r="B458" s="187" t="s">
        <v>407</v>
      </c>
      <c r="C458" s="187" t="s">
        <v>2352</v>
      </c>
      <c r="D458" s="188" t="s">
        <v>2269</v>
      </c>
    </row>
    <row r="459" spans="1:4" x14ac:dyDescent="0.25">
      <c r="A459" s="187" t="s">
        <v>408</v>
      </c>
      <c r="B459" s="187" t="s">
        <v>409</v>
      </c>
      <c r="C459" s="187" t="s">
        <v>409</v>
      </c>
      <c r="D459" s="188" t="s">
        <v>2269</v>
      </c>
    </row>
    <row r="460" spans="1:4" x14ac:dyDescent="0.25">
      <c r="A460" s="187" t="s">
        <v>408</v>
      </c>
      <c r="B460" s="187" t="s">
        <v>409</v>
      </c>
      <c r="C460" s="187" t="s">
        <v>2950</v>
      </c>
      <c r="D460" s="188" t="s">
        <v>2269</v>
      </c>
    </row>
    <row r="461" spans="1:4" x14ac:dyDescent="0.25">
      <c r="A461" s="187" t="s">
        <v>410</v>
      </c>
      <c r="B461" s="187" t="s">
        <v>411</v>
      </c>
      <c r="C461" s="187" t="s">
        <v>411</v>
      </c>
      <c r="D461" s="188" t="s">
        <v>2269</v>
      </c>
    </row>
    <row r="462" spans="1:4" x14ac:dyDescent="0.25">
      <c r="A462" s="187" t="s">
        <v>410</v>
      </c>
      <c r="B462" s="187" t="s">
        <v>411</v>
      </c>
      <c r="C462" s="187" t="s">
        <v>2754</v>
      </c>
      <c r="D462" s="188" t="s">
        <v>2269</v>
      </c>
    </row>
    <row r="463" spans="1:4" x14ac:dyDescent="0.25">
      <c r="A463" s="187" t="s">
        <v>412</v>
      </c>
      <c r="B463" s="187" t="s">
        <v>413</v>
      </c>
      <c r="C463" s="187" t="s">
        <v>413</v>
      </c>
      <c r="D463" s="188" t="s">
        <v>2269</v>
      </c>
    </row>
    <row r="464" spans="1:4" x14ac:dyDescent="0.25">
      <c r="A464" s="187" t="s">
        <v>412</v>
      </c>
      <c r="B464" s="187" t="s">
        <v>413</v>
      </c>
      <c r="C464" s="187" t="s">
        <v>2927</v>
      </c>
      <c r="D464" s="188" t="s">
        <v>2269</v>
      </c>
    </row>
    <row r="465" spans="1:4" x14ac:dyDescent="0.25">
      <c r="A465" s="187" t="s">
        <v>412</v>
      </c>
      <c r="B465" s="187" t="s">
        <v>413</v>
      </c>
      <c r="C465" s="187" t="s">
        <v>2928</v>
      </c>
      <c r="D465" s="188" t="s">
        <v>2269</v>
      </c>
    </row>
    <row r="466" spans="1:4" x14ac:dyDescent="0.25">
      <c r="A466" s="187" t="s">
        <v>412</v>
      </c>
      <c r="B466" s="187" t="s">
        <v>413</v>
      </c>
      <c r="C466" s="187" t="s">
        <v>2929</v>
      </c>
      <c r="D466" s="188" t="s">
        <v>2269</v>
      </c>
    </row>
    <row r="467" spans="1:4" x14ac:dyDescent="0.25">
      <c r="A467" s="187" t="s">
        <v>414</v>
      </c>
      <c r="B467" s="187" t="s">
        <v>415</v>
      </c>
      <c r="C467" s="187" t="s">
        <v>415</v>
      </c>
      <c r="D467" s="188" t="s">
        <v>2269</v>
      </c>
    </row>
    <row r="468" spans="1:4" x14ac:dyDescent="0.25">
      <c r="A468" s="187" t="s">
        <v>414</v>
      </c>
      <c r="B468" s="187" t="s">
        <v>415</v>
      </c>
      <c r="C468" s="187" t="s">
        <v>3164</v>
      </c>
      <c r="D468" s="188" t="s">
        <v>2269</v>
      </c>
    </row>
    <row r="469" spans="1:4" x14ac:dyDescent="0.25">
      <c r="A469" s="187" t="s">
        <v>416</v>
      </c>
      <c r="B469" s="187" t="s">
        <v>417</v>
      </c>
      <c r="C469" s="187" t="s">
        <v>417</v>
      </c>
      <c r="D469" s="188" t="s">
        <v>2269</v>
      </c>
    </row>
    <row r="470" spans="1:4" x14ac:dyDescent="0.25">
      <c r="A470" s="187" t="s">
        <v>416</v>
      </c>
      <c r="B470" s="187" t="s">
        <v>417</v>
      </c>
      <c r="C470" s="187" t="s">
        <v>3373</v>
      </c>
      <c r="D470" s="188" t="s">
        <v>2269</v>
      </c>
    </row>
    <row r="471" spans="1:4" x14ac:dyDescent="0.25">
      <c r="A471" s="187" t="s">
        <v>416</v>
      </c>
      <c r="B471" s="187" t="s">
        <v>417</v>
      </c>
      <c r="C471" s="187" t="s">
        <v>3372</v>
      </c>
      <c r="D471" s="188" t="s">
        <v>2286</v>
      </c>
    </row>
    <row r="472" spans="1:4" x14ac:dyDescent="0.25">
      <c r="A472" s="187" t="s">
        <v>418</v>
      </c>
      <c r="B472" s="187" t="s">
        <v>419</v>
      </c>
      <c r="C472" s="187" t="s">
        <v>419</v>
      </c>
      <c r="D472" s="188" t="s">
        <v>2269</v>
      </c>
    </row>
    <row r="473" spans="1:4" x14ac:dyDescent="0.25">
      <c r="A473" s="187" t="s">
        <v>418</v>
      </c>
      <c r="B473" s="187" t="s">
        <v>419</v>
      </c>
      <c r="C473" s="187" t="s">
        <v>3843</v>
      </c>
      <c r="D473" s="188" t="s">
        <v>2269</v>
      </c>
    </row>
    <row r="474" spans="1:4" x14ac:dyDescent="0.25">
      <c r="A474" s="187" t="s">
        <v>420</v>
      </c>
      <c r="B474" s="187" t="s">
        <v>421</v>
      </c>
      <c r="C474" s="187" t="s">
        <v>421</v>
      </c>
      <c r="D474" s="188" t="s">
        <v>2269</v>
      </c>
    </row>
    <row r="475" spans="1:4" x14ac:dyDescent="0.25">
      <c r="A475" s="187" t="s">
        <v>420</v>
      </c>
      <c r="B475" s="187" t="s">
        <v>421</v>
      </c>
      <c r="C475" s="187" t="s">
        <v>5941</v>
      </c>
      <c r="D475" s="188" t="s">
        <v>2269</v>
      </c>
    </row>
    <row r="476" spans="1:4" x14ac:dyDescent="0.25">
      <c r="A476" s="187" t="s">
        <v>422</v>
      </c>
      <c r="B476" s="187" t="s">
        <v>423</v>
      </c>
      <c r="C476" s="187" t="s">
        <v>6746</v>
      </c>
      <c r="D476" s="188" t="s">
        <v>2288</v>
      </c>
    </row>
    <row r="477" spans="1:4" x14ac:dyDescent="0.25">
      <c r="A477" s="187" t="s">
        <v>422</v>
      </c>
      <c r="B477" s="187" t="s">
        <v>423</v>
      </c>
      <c r="C477" s="187" t="s">
        <v>6747</v>
      </c>
      <c r="D477" s="188" t="s">
        <v>2288</v>
      </c>
    </row>
    <row r="478" spans="1:4" x14ac:dyDescent="0.25">
      <c r="A478" s="187" t="s">
        <v>422</v>
      </c>
      <c r="B478" s="187" t="s">
        <v>423</v>
      </c>
      <c r="C478" s="187" t="s">
        <v>423</v>
      </c>
      <c r="D478" s="188" t="s">
        <v>2284</v>
      </c>
    </row>
    <row r="479" spans="1:4" x14ac:dyDescent="0.25">
      <c r="A479" s="187" t="s">
        <v>422</v>
      </c>
      <c r="B479" s="187" t="s">
        <v>423</v>
      </c>
      <c r="C479" s="187" t="s">
        <v>6109</v>
      </c>
      <c r="D479" s="188" t="s">
        <v>2269</v>
      </c>
    </row>
    <row r="480" spans="1:4" x14ac:dyDescent="0.25">
      <c r="A480" s="187" t="s">
        <v>424</v>
      </c>
      <c r="B480" s="187" t="s">
        <v>425</v>
      </c>
      <c r="C480" s="187" t="s">
        <v>425</v>
      </c>
      <c r="D480" s="188" t="s">
        <v>2269</v>
      </c>
    </row>
    <row r="481" spans="1:4" x14ac:dyDescent="0.25">
      <c r="A481" s="187" t="s">
        <v>424</v>
      </c>
      <c r="B481" s="187" t="s">
        <v>425</v>
      </c>
      <c r="C481" s="187" t="s">
        <v>6218</v>
      </c>
      <c r="D481" s="188" t="s">
        <v>2269</v>
      </c>
    </row>
    <row r="482" spans="1:4" x14ac:dyDescent="0.25">
      <c r="A482" s="187" t="s">
        <v>426</v>
      </c>
      <c r="B482" s="187" t="s">
        <v>427</v>
      </c>
      <c r="C482" s="187" t="s">
        <v>427</v>
      </c>
      <c r="D482" s="188" t="s">
        <v>2269</v>
      </c>
    </row>
    <row r="483" spans="1:4" x14ac:dyDescent="0.25">
      <c r="A483" s="187" t="s">
        <v>426</v>
      </c>
      <c r="B483" s="187" t="s">
        <v>427</v>
      </c>
      <c r="C483" s="187" t="s">
        <v>6173</v>
      </c>
      <c r="D483" s="188" t="s">
        <v>2269</v>
      </c>
    </row>
    <row r="484" spans="1:4" x14ac:dyDescent="0.25">
      <c r="A484" s="187" t="s">
        <v>428</v>
      </c>
      <c r="B484" s="187" t="s">
        <v>429</v>
      </c>
      <c r="C484" s="187" t="s">
        <v>429</v>
      </c>
      <c r="D484" s="188" t="s">
        <v>2269</v>
      </c>
    </row>
    <row r="485" spans="1:4" x14ac:dyDescent="0.25">
      <c r="A485" s="187" t="s">
        <v>428</v>
      </c>
      <c r="B485" s="187" t="s">
        <v>429</v>
      </c>
      <c r="C485" s="187" t="s">
        <v>6409</v>
      </c>
      <c r="D485" s="188" t="s">
        <v>2269</v>
      </c>
    </row>
    <row r="486" spans="1:4" x14ac:dyDescent="0.25">
      <c r="A486" s="187" t="s">
        <v>428</v>
      </c>
      <c r="B486" s="187" t="s">
        <v>429</v>
      </c>
      <c r="C486" s="187" t="s">
        <v>6410</v>
      </c>
      <c r="D486" s="188" t="s">
        <v>2269</v>
      </c>
    </row>
    <row r="487" spans="1:4" x14ac:dyDescent="0.25">
      <c r="A487" s="187" t="s">
        <v>428</v>
      </c>
      <c r="B487" s="187" t="s">
        <v>429</v>
      </c>
      <c r="C487" s="187" t="s">
        <v>6411</v>
      </c>
      <c r="D487" s="188" t="s">
        <v>2286</v>
      </c>
    </row>
    <row r="488" spans="1:4" x14ac:dyDescent="0.25">
      <c r="A488" s="187" t="s">
        <v>430</v>
      </c>
      <c r="B488" s="187" t="s">
        <v>431</v>
      </c>
      <c r="C488" s="187" t="s">
        <v>2447</v>
      </c>
      <c r="D488" s="188" t="s">
        <v>2288</v>
      </c>
    </row>
    <row r="489" spans="1:4" x14ac:dyDescent="0.25">
      <c r="A489" s="187" t="s">
        <v>430</v>
      </c>
      <c r="B489" s="187" t="s">
        <v>431</v>
      </c>
      <c r="C489" s="187" t="s">
        <v>2448</v>
      </c>
      <c r="D489" s="188" t="s">
        <v>2288</v>
      </c>
    </row>
    <row r="490" spans="1:4" x14ac:dyDescent="0.25">
      <c r="A490" s="187" t="s">
        <v>430</v>
      </c>
      <c r="B490" s="187" t="s">
        <v>431</v>
      </c>
      <c r="C490" s="187" t="s">
        <v>431</v>
      </c>
      <c r="D490" s="188" t="s">
        <v>2284</v>
      </c>
    </row>
    <row r="491" spans="1:4" x14ac:dyDescent="0.25">
      <c r="A491" s="187" t="s">
        <v>430</v>
      </c>
      <c r="B491" s="187" t="s">
        <v>431</v>
      </c>
      <c r="C491" s="187" t="s">
        <v>2444</v>
      </c>
      <c r="D491" s="188" t="s">
        <v>2269</v>
      </c>
    </row>
    <row r="492" spans="1:4" x14ac:dyDescent="0.25">
      <c r="A492" s="187" t="s">
        <v>430</v>
      </c>
      <c r="B492" s="187" t="s">
        <v>431</v>
      </c>
      <c r="C492" s="187" t="s">
        <v>2445</v>
      </c>
      <c r="D492" s="188" t="s">
        <v>2269</v>
      </c>
    </row>
    <row r="493" spans="1:4" x14ac:dyDescent="0.25">
      <c r="A493" s="187" t="s">
        <v>430</v>
      </c>
      <c r="B493" s="187" t="s">
        <v>431</v>
      </c>
      <c r="C493" s="187" t="s">
        <v>2449</v>
      </c>
      <c r="D493" s="188" t="s">
        <v>2269</v>
      </c>
    </row>
    <row r="494" spans="1:4" x14ac:dyDescent="0.25">
      <c r="A494" s="187" t="s">
        <v>430</v>
      </c>
      <c r="B494" s="187" t="s">
        <v>431</v>
      </c>
      <c r="C494" s="187" t="s">
        <v>2446</v>
      </c>
      <c r="D494" s="188" t="s">
        <v>2286</v>
      </c>
    </row>
    <row r="495" spans="1:4" x14ac:dyDescent="0.25">
      <c r="A495" s="187" t="s">
        <v>432</v>
      </c>
      <c r="B495" s="187" t="s">
        <v>433</v>
      </c>
      <c r="C495" s="187" t="s">
        <v>2949</v>
      </c>
      <c r="D495" s="188" t="s">
        <v>2288</v>
      </c>
    </row>
    <row r="496" spans="1:4" x14ac:dyDescent="0.25">
      <c r="A496" s="187" t="s">
        <v>432</v>
      </c>
      <c r="B496" s="187" t="s">
        <v>433</v>
      </c>
      <c r="C496" s="187" t="s">
        <v>433</v>
      </c>
      <c r="D496" s="188" t="s">
        <v>2284</v>
      </c>
    </row>
    <row r="497" spans="1:4" x14ac:dyDescent="0.25">
      <c r="A497" s="187" t="s">
        <v>432</v>
      </c>
      <c r="B497" s="187" t="s">
        <v>433</v>
      </c>
      <c r="C497" s="187" t="s">
        <v>2946</v>
      </c>
      <c r="D497" s="188" t="s">
        <v>2269</v>
      </c>
    </row>
    <row r="498" spans="1:4" x14ac:dyDescent="0.25">
      <c r="A498" s="187" t="s">
        <v>432</v>
      </c>
      <c r="B498" s="187" t="s">
        <v>433</v>
      </c>
      <c r="C498" s="187" t="s">
        <v>2947</v>
      </c>
      <c r="D498" s="188" t="s">
        <v>2269</v>
      </c>
    </row>
    <row r="499" spans="1:4" x14ac:dyDescent="0.25">
      <c r="A499" s="187" t="s">
        <v>432</v>
      </c>
      <c r="B499" s="187" t="s">
        <v>433</v>
      </c>
      <c r="C499" s="187" t="s">
        <v>2948</v>
      </c>
      <c r="D499" s="188" t="s">
        <v>2269</v>
      </c>
    </row>
    <row r="500" spans="1:4" x14ac:dyDescent="0.25">
      <c r="A500" s="187" t="s">
        <v>434</v>
      </c>
      <c r="B500" s="187" t="s">
        <v>435</v>
      </c>
      <c r="C500" s="187" t="s">
        <v>3528</v>
      </c>
      <c r="D500" s="188" t="s">
        <v>2288</v>
      </c>
    </row>
    <row r="501" spans="1:4" x14ac:dyDescent="0.25">
      <c r="A501" s="187" t="s">
        <v>434</v>
      </c>
      <c r="B501" s="187" t="s">
        <v>435</v>
      </c>
      <c r="C501" s="187" t="s">
        <v>3529</v>
      </c>
      <c r="D501" s="188" t="s">
        <v>2288</v>
      </c>
    </row>
    <row r="502" spans="1:4" x14ac:dyDescent="0.25">
      <c r="A502" s="187" t="s">
        <v>434</v>
      </c>
      <c r="B502" s="187" t="s">
        <v>435</v>
      </c>
      <c r="C502" s="187" t="s">
        <v>435</v>
      </c>
      <c r="D502" s="188" t="s">
        <v>2284</v>
      </c>
    </row>
    <row r="503" spans="1:4" x14ac:dyDescent="0.25">
      <c r="A503" s="187" t="s">
        <v>434</v>
      </c>
      <c r="B503" s="187" t="s">
        <v>435</v>
      </c>
      <c r="C503" s="187" t="s">
        <v>3525</v>
      </c>
      <c r="D503" s="188" t="s">
        <v>2269</v>
      </c>
    </row>
    <row r="504" spans="1:4" x14ac:dyDescent="0.25">
      <c r="A504" s="187" t="s">
        <v>434</v>
      </c>
      <c r="B504" s="187" t="s">
        <v>435</v>
      </c>
      <c r="C504" s="187" t="s">
        <v>3526</v>
      </c>
      <c r="D504" s="188" t="s">
        <v>2269</v>
      </c>
    </row>
    <row r="505" spans="1:4" x14ac:dyDescent="0.25">
      <c r="A505" s="187" t="s">
        <v>434</v>
      </c>
      <c r="B505" s="187" t="s">
        <v>435</v>
      </c>
      <c r="C505" s="187" t="s">
        <v>3527</v>
      </c>
      <c r="D505" s="188" t="s">
        <v>2269</v>
      </c>
    </row>
    <row r="506" spans="1:4" x14ac:dyDescent="0.25">
      <c r="A506" s="187" t="s">
        <v>434</v>
      </c>
      <c r="B506" s="187" t="s">
        <v>435</v>
      </c>
      <c r="C506" s="187" t="s">
        <v>3530</v>
      </c>
      <c r="D506" s="188" t="s">
        <v>2269</v>
      </c>
    </row>
    <row r="507" spans="1:4" x14ac:dyDescent="0.25">
      <c r="A507" s="187" t="s">
        <v>436</v>
      </c>
      <c r="B507" s="187" t="s">
        <v>437</v>
      </c>
      <c r="C507" s="187" t="s">
        <v>437</v>
      </c>
      <c r="D507" s="188" t="s">
        <v>2269</v>
      </c>
    </row>
    <row r="508" spans="1:4" x14ac:dyDescent="0.25">
      <c r="A508" s="187" t="s">
        <v>436</v>
      </c>
      <c r="B508" s="187" t="s">
        <v>437</v>
      </c>
      <c r="C508" s="187" t="s">
        <v>4127</v>
      </c>
      <c r="D508" s="188" t="s">
        <v>2269</v>
      </c>
    </row>
    <row r="509" spans="1:4" x14ac:dyDescent="0.25">
      <c r="A509" s="187" t="s">
        <v>436</v>
      </c>
      <c r="B509" s="187" t="s">
        <v>437</v>
      </c>
      <c r="C509" s="187" t="s">
        <v>4128</v>
      </c>
      <c r="D509" s="188" t="s">
        <v>2269</v>
      </c>
    </row>
    <row r="510" spans="1:4" x14ac:dyDescent="0.25">
      <c r="A510" s="187" t="s">
        <v>436</v>
      </c>
      <c r="B510" s="187" t="s">
        <v>437</v>
      </c>
      <c r="C510" s="187" t="s">
        <v>4129</v>
      </c>
      <c r="D510" s="188" t="s">
        <v>2286</v>
      </c>
    </row>
    <row r="511" spans="1:4" x14ac:dyDescent="0.25">
      <c r="A511" s="187" t="s">
        <v>438</v>
      </c>
      <c r="B511" s="187" t="s">
        <v>439</v>
      </c>
      <c r="C511" s="187" t="s">
        <v>439</v>
      </c>
      <c r="D511" s="188" t="s">
        <v>2269</v>
      </c>
    </row>
    <row r="512" spans="1:4" x14ac:dyDescent="0.25">
      <c r="A512" s="187" t="s">
        <v>438</v>
      </c>
      <c r="B512" s="187" t="s">
        <v>439</v>
      </c>
      <c r="C512" s="187" t="s">
        <v>5670</v>
      </c>
      <c r="D512" s="188" t="s">
        <v>2269</v>
      </c>
    </row>
    <row r="513" spans="1:4" x14ac:dyDescent="0.25">
      <c r="A513" s="187" t="s">
        <v>438</v>
      </c>
      <c r="B513" s="187" t="s">
        <v>439</v>
      </c>
      <c r="C513" s="187" t="s">
        <v>5671</v>
      </c>
      <c r="D513" s="188" t="s">
        <v>2269</v>
      </c>
    </row>
    <row r="514" spans="1:4" x14ac:dyDescent="0.25">
      <c r="A514" s="187" t="s">
        <v>438</v>
      </c>
      <c r="B514" s="187" t="s">
        <v>439</v>
      </c>
      <c r="C514" s="187" t="s">
        <v>5672</v>
      </c>
      <c r="D514" s="188" t="s">
        <v>2269</v>
      </c>
    </row>
    <row r="515" spans="1:4" x14ac:dyDescent="0.25">
      <c r="A515" s="187" t="s">
        <v>440</v>
      </c>
      <c r="B515" s="187" t="s">
        <v>441</v>
      </c>
      <c r="C515" s="187" t="s">
        <v>441</v>
      </c>
      <c r="D515" s="188" t="s">
        <v>2269</v>
      </c>
    </row>
    <row r="516" spans="1:4" x14ac:dyDescent="0.25">
      <c r="A516" s="187" t="s">
        <v>440</v>
      </c>
      <c r="B516" s="187" t="s">
        <v>441</v>
      </c>
      <c r="C516" s="187" t="s">
        <v>5719</v>
      </c>
      <c r="D516" s="188" t="s">
        <v>2269</v>
      </c>
    </row>
    <row r="517" spans="1:4" x14ac:dyDescent="0.25">
      <c r="A517" s="187" t="s">
        <v>440</v>
      </c>
      <c r="B517" s="187" t="s">
        <v>441</v>
      </c>
      <c r="C517" s="187" t="s">
        <v>5720</v>
      </c>
      <c r="D517" s="188" t="s">
        <v>2269</v>
      </c>
    </row>
    <row r="518" spans="1:4" x14ac:dyDescent="0.25">
      <c r="A518" s="187" t="s">
        <v>440</v>
      </c>
      <c r="B518" s="187" t="s">
        <v>441</v>
      </c>
      <c r="C518" s="187" t="s">
        <v>5721</v>
      </c>
      <c r="D518" s="188" t="s">
        <v>2269</v>
      </c>
    </row>
    <row r="519" spans="1:4" x14ac:dyDescent="0.25">
      <c r="A519" s="187" t="s">
        <v>440</v>
      </c>
      <c r="B519" s="187" t="s">
        <v>441</v>
      </c>
      <c r="C519" s="187" t="s">
        <v>5722</v>
      </c>
      <c r="D519" s="188" t="s">
        <v>2269</v>
      </c>
    </row>
    <row r="520" spans="1:4" x14ac:dyDescent="0.25">
      <c r="A520" s="187" t="s">
        <v>442</v>
      </c>
      <c r="B520" s="187" t="s">
        <v>443</v>
      </c>
      <c r="C520" s="187" t="s">
        <v>5785</v>
      </c>
      <c r="D520" s="188" t="s">
        <v>2288</v>
      </c>
    </row>
    <row r="521" spans="1:4" x14ac:dyDescent="0.25">
      <c r="A521" s="187" t="s">
        <v>442</v>
      </c>
      <c r="B521" s="187" t="s">
        <v>443</v>
      </c>
      <c r="C521" s="187" t="s">
        <v>5786</v>
      </c>
      <c r="D521" s="188" t="s">
        <v>2288</v>
      </c>
    </row>
    <row r="522" spans="1:4" x14ac:dyDescent="0.25">
      <c r="A522" s="187" t="s">
        <v>442</v>
      </c>
      <c r="B522" s="187" t="s">
        <v>443</v>
      </c>
      <c r="C522" s="187" t="s">
        <v>5787</v>
      </c>
      <c r="D522" s="188" t="s">
        <v>2288</v>
      </c>
    </row>
    <row r="523" spans="1:4" x14ac:dyDescent="0.25">
      <c r="A523" s="187" t="s">
        <v>442</v>
      </c>
      <c r="B523" s="187" t="s">
        <v>443</v>
      </c>
      <c r="C523" s="187" t="s">
        <v>5788</v>
      </c>
      <c r="D523" s="188" t="s">
        <v>2288</v>
      </c>
    </row>
    <row r="524" spans="1:4" x14ac:dyDescent="0.25">
      <c r="A524" s="187" t="s">
        <v>442</v>
      </c>
      <c r="B524" s="187" t="s">
        <v>443</v>
      </c>
      <c r="C524" s="187" t="s">
        <v>443</v>
      </c>
      <c r="D524" s="188" t="s">
        <v>2284</v>
      </c>
    </row>
    <row r="525" spans="1:4" x14ac:dyDescent="0.25">
      <c r="A525" s="187" t="s">
        <v>442</v>
      </c>
      <c r="B525" s="187" t="s">
        <v>443</v>
      </c>
      <c r="C525" s="187" t="s">
        <v>5791</v>
      </c>
      <c r="D525" s="188" t="s">
        <v>2269</v>
      </c>
    </row>
    <row r="526" spans="1:4" x14ac:dyDescent="0.25">
      <c r="A526" s="187" t="s">
        <v>442</v>
      </c>
      <c r="B526" s="187" t="s">
        <v>443</v>
      </c>
      <c r="C526" s="187" t="s">
        <v>5789</v>
      </c>
      <c r="D526" s="188" t="s">
        <v>2310</v>
      </c>
    </row>
    <row r="527" spans="1:4" x14ac:dyDescent="0.25">
      <c r="A527" s="187" t="s">
        <v>442</v>
      </c>
      <c r="B527" s="187" t="s">
        <v>443</v>
      </c>
      <c r="C527" s="187" t="s">
        <v>5790</v>
      </c>
      <c r="D527" s="188" t="s">
        <v>2310</v>
      </c>
    </row>
    <row r="528" spans="1:4" x14ac:dyDescent="0.25">
      <c r="A528" s="187" t="s">
        <v>444</v>
      </c>
      <c r="B528" s="187" t="s">
        <v>445</v>
      </c>
      <c r="C528" s="187" t="s">
        <v>445</v>
      </c>
      <c r="D528" s="188" t="s">
        <v>2269</v>
      </c>
    </row>
    <row r="529" spans="1:4" x14ac:dyDescent="0.25">
      <c r="A529" s="187" t="s">
        <v>444</v>
      </c>
      <c r="B529" s="187" t="s">
        <v>445</v>
      </c>
      <c r="C529" s="187" t="s">
        <v>2362</v>
      </c>
      <c r="D529" s="188" t="s">
        <v>2269</v>
      </c>
    </row>
    <row r="530" spans="1:4" x14ac:dyDescent="0.25">
      <c r="A530" s="187" t="s">
        <v>444</v>
      </c>
      <c r="B530" s="187" t="s">
        <v>445</v>
      </c>
      <c r="C530" s="187" t="s">
        <v>2363</v>
      </c>
      <c r="D530" s="188" t="s">
        <v>2269</v>
      </c>
    </row>
    <row r="531" spans="1:4" x14ac:dyDescent="0.25">
      <c r="A531" s="187" t="s">
        <v>444</v>
      </c>
      <c r="B531" s="187" t="s">
        <v>445</v>
      </c>
      <c r="C531" s="187" t="s">
        <v>2364</v>
      </c>
      <c r="D531" s="188" t="s">
        <v>2269</v>
      </c>
    </row>
    <row r="532" spans="1:4" x14ac:dyDescent="0.25">
      <c r="A532" s="187" t="s">
        <v>444</v>
      </c>
      <c r="B532" s="187" t="s">
        <v>445</v>
      </c>
      <c r="C532" s="187" t="s">
        <v>2366</v>
      </c>
      <c r="D532" s="188" t="s">
        <v>2269</v>
      </c>
    </row>
    <row r="533" spans="1:4" x14ac:dyDescent="0.25">
      <c r="A533" s="187" t="s">
        <v>444</v>
      </c>
      <c r="B533" s="187" t="s">
        <v>445</v>
      </c>
      <c r="C533" s="187" t="s">
        <v>2368</v>
      </c>
      <c r="D533" s="188" t="s">
        <v>2269</v>
      </c>
    </row>
    <row r="534" spans="1:4" x14ac:dyDescent="0.25">
      <c r="A534" s="187" t="s">
        <v>444</v>
      </c>
      <c r="B534" s="187" t="s">
        <v>445</v>
      </c>
      <c r="C534" s="187" t="s">
        <v>2369</v>
      </c>
      <c r="D534" s="188" t="s">
        <v>2269</v>
      </c>
    </row>
    <row r="535" spans="1:4" x14ac:dyDescent="0.25">
      <c r="A535" s="187" t="s">
        <v>444</v>
      </c>
      <c r="B535" s="187" t="s">
        <v>445</v>
      </c>
      <c r="C535" s="187" t="s">
        <v>2370</v>
      </c>
      <c r="D535" s="188" t="s">
        <v>2269</v>
      </c>
    </row>
    <row r="536" spans="1:4" x14ac:dyDescent="0.25">
      <c r="A536" s="187" t="s">
        <v>444</v>
      </c>
      <c r="B536" s="187" t="s">
        <v>445</v>
      </c>
      <c r="C536" s="187" t="s">
        <v>2372</v>
      </c>
      <c r="D536" s="188" t="s">
        <v>2269</v>
      </c>
    </row>
    <row r="537" spans="1:4" x14ac:dyDescent="0.25">
      <c r="A537" s="187" t="s">
        <v>444</v>
      </c>
      <c r="B537" s="187" t="s">
        <v>445</v>
      </c>
      <c r="C537" s="187" t="s">
        <v>2361</v>
      </c>
      <c r="D537" s="188" t="s">
        <v>2286</v>
      </c>
    </row>
    <row r="538" spans="1:4" x14ac:dyDescent="0.25">
      <c r="A538" s="187" t="s">
        <v>444</v>
      </c>
      <c r="B538" s="187" t="s">
        <v>445</v>
      </c>
      <c r="C538" s="187" t="s">
        <v>2365</v>
      </c>
      <c r="D538" s="188" t="s">
        <v>2286</v>
      </c>
    </row>
    <row r="539" spans="1:4" x14ac:dyDescent="0.25">
      <c r="A539" s="187" t="s">
        <v>444</v>
      </c>
      <c r="B539" s="187" t="s">
        <v>445</v>
      </c>
      <c r="C539" s="187" t="s">
        <v>2367</v>
      </c>
      <c r="D539" s="188" t="s">
        <v>2286</v>
      </c>
    </row>
    <row r="540" spans="1:4" x14ac:dyDescent="0.25">
      <c r="A540" s="187" t="s">
        <v>444</v>
      </c>
      <c r="B540" s="187" t="s">
        <v>445</v>
      </c>
      <c r="C540" s="187" t="s">
        <v>2371</v>
      </c>
      <c r="D540" s="188" t="s">
        <v>2286</v>
      </c>
    </row>
    <row r="541" spans="1:4" x14ac:dyDescent="0.25">
      <c r="A541" s="187" t="s">
        <v>446</v>
      </c>
      <c r="B541" s="187" t="s">
        <v>447</v>
      </c>
      <c r="C541" s="187" t="s">
        <v>447</v>
      </c>
      <c r="D541" s="188" t="s">
        <v>2269</v>
      </c>
    </row>
    <row r="542" spans="1:4" x14ac:dyDescent="0.25">
      <c r="A542" s="187" t="s">
        <v>446</v>
      </c>
      <c r="B542" s="187" t="s">
        <v>447</v>
      </c>
      <c r="C542" s="187" t="s">
        <v>6196</v>
      </c>
      <c r="D542" s="188" t="s">
        <v>2269</v>
      </c>
    </row>
    <row r="543" spans="1:4" x14ac:dyDescent="0.25">
      <c r="A543" s="187" t="s">
        <v>446</v>
      </c>
      <c r="B543" s="187" t="s">
        <v>447</v>
      </c>
      <c r="C543" s="187" t="s">
        <v>6197</v>
      </c>
      <c r="D543" s="188" t="s">
        <v>2269</v>
      </c>
    </row>
    <row r="544" spans="1:4" x14ac:dyDescent="0.25">
      <c r="A544" s="187" t="s">
        <v>446</v>
      </c>
      <c r="B544" s="187" t="s">
        <v>447</v>
      </c>
      <c r="C544" s="187" t="s">
        <v>6198</v>
      </c>
      <c r="D544" s="188" t="s">
        <v>2269</v>
      </c>
    </row>
    <row r="545" spans="1:4" x14ac:dyDescent="0.25">
      <c r="A545" s="187" t="s">
        <v>446</v>
      </c>
      <c r="B545" s="187" t="s">
        <v>447</v>
      </c>
      <c r="C545" s="187" t="s">
        <v>6199</v>
      </c>
      <c r="D545" s="188" t="s">
        <v>2269</v>
      </c>
    </row>
    <row r="546" spans="1:4" x14ac:dyDescent="0.25">
      <c r="A546" s="187" t="s">
        <v>448</v>
      </c>
      <c r="B546" s="187" t="s">
        <v>449</v>
      </c>
      <c r="C546" s="187" t="s">
        <v>5825</v>
      </c>
      <c r="D546" s="188" t="s">
        <v>2269</v>
      </c>
    </row>
    <row r="547" spans="1:4" x14ac:dyDescent="0.25">
      <c r="A547" s="187" t="s">
        <v>448</v>
      </c>
      <c r="B547" s="187" t="s">
        <v>449</v>
      </c>
      <c r="C547" s="187" t="s">
        <v>449</v>
      </c>
      <c r="D547" s="188" t="s">
        <v>2269</v>
      </c>
    </row>
    <row r="548" spans="1:4" x14ac:dyDescent="0.25">
      <c r="A548" s="187" t="s">
        <v>448</v>
      </c>
      <c r="B548" s="187" t="s">
        <v>449</v>
      </c>
      <c r="C548" s="187" t="s">
        <v>5827</v>
      </c>
      <c r="D548" s="188" t="s">
        <v>2269</v>
      </c>
    </row>
    <row r="549" spans="1:4" x14ac:dyDescent="0.25">
      <c r="A549" s="187" t="s">
        <v>448</v>
      </c>
      <c r="B549" s="187" t="s">
        <v>449</v>
      </c>
      <c r="C549" s="187" t="s">
        <v>5828</v>
      </c>
      <c r="D549" s="188" t="s">
        <v>2269</v>
      </c>
    </row>
    <row r="550" spans="1:4" x14ac:dyDescent="0.25">
      <c r="A550" s="187" t="s">
        <v>448</v>
      </c>
      <c r="B550" s="187" t="s">
        <v>449</v>
      </c>
      <c r="C550" s="187" t="s">
        <v>5826</v>
      </c>
      <c r="D550" s="188" t="s">
        <v>2286</v>
      </c>
    </row>
    <row r="551" spans="1:4" x14ac:dyDescent="0.25">
      <c r="A551" s="187" t="s">
        <v>450</v>
      </c>
      <c r="B551" s="187" t="s">
        <v>451</v>
      </c>
      <c r="C551" s="187" t="s">
        <v>5837</v>
      </c>
      <c r="D551" s="188" t="s">
        <v>2269</v>
      </c>
    </row>
    <row r="552" spans="1:4" x14ac:dyDescent="0.25">
      <c r="A552" s="187" t="s">
        <v>450</v>
      </c>
      <c r="B552" s="187" t="s">
        <v>451</v>
      </c>
      <c r="C552" s="187" t="s">
        <v>451</v>
      </c>
      <c r="D552" s="188" t="s">
        <v>2269</v>
      </c>
    </row>
    <row r="553" spans="1:4" x14ac:dyDescent="0.25">
      <c r="A553" s="187" t="s">
        <v>450</v>
      </c>
      <c r="B553" s="187" t="s">
        <v>451</v>
      </c>
      <c r="C553" s="187" t="s">
        <v>5838</v>
      </c>
      <c r="D553" s="188" t="s">
        <v>2269</v>
      </c>
    </row>
    <row r="554" spans="1:4" x14ac:dyDescent="0.25">
      <c r="A554" s="187" t="s">
        <v>450</v>
      </c>
      <c r="B554" s="187" t="s">
        <v>451</v>
      </c>
      <c r="C554" s="187" t="s">
        <v>5839</v>
      </c>
      <c r="D554" s="188" t="s">
        <v>2269</v>
      </c>
    </row>
    <row r="555" spans="1:4" x14ac:dyDescent="0.25">
      <c r="A555" s="187" t="s">
        <v>452</v>
      </c>
      <c r="B555" s="187" t="s">
        <v>453</v>
      </c>
      <c r="C555" s="187" t="s">
        <v>453</v>
      </c>
      <c r="D555" s="188" t="s">
        <v>2269</v>
      </c>
    </row>
    <row r="556" spans="1:4" x14ac:dyDescent="0.25">
      <c r="A556" s="187" t="s">
        <v>452</v>
      </c>
      <c r="B556" s="187" t="s">
        <v>453</v>
      </c>
      <c r="C556" s="187" t="s">
        <v>6417</v>
      </c>
      <c r="D556" s="188" t="s">
        <v>2269</v>
      </c>
    </row>
    <row r="557" spans="1:4" x14ac:dyDescent="0.25">
      <c r="A557" s="187" t="s">
        <v>452</v>
      </c>
      <c r="B557" s="187" t="s">
        <v>453</v>
      </c>
      <c r="C557" s="187" t="s">
        <v>6418</v>
      </c>
      <c r="D557" s="188" t="s">
        <v>2269</v>
      </c>
    </row>
    <row r="558" spans="1:4" x14ac:dyDescent="0.25">
      <c r="A558" s="187" t="s">
        <v>452</v>
      </c>
      <c r="B558" s="187" t="s">
        <v>453</v>
      </c>
      <c r="C558" s="187" t="s">
        <v>6419</v>
      </c>
      <c r="D558" s="188" t="s">
        <v>2269</v>
      </c>
    </row>
    <row r="559" spans="1:4" x14ac:dyDescent="0.25">
      <c r="A559" s="187" t="s">
        <v>452</v>
      </c>
      <c r="B559" s="187" t="s">
        <v>453</v>
      </c>
      <c r="C559" s="187" t="s">
        <v>6420</v>
      </c>
      <c r="D559" s="188" t="s">
        <v>2269</v>
      </c>
    </row>
    <row r="560" spans="1:4" x14ac:dyDescent="0.25">
      <c r="A560" s="187" t="s">
        <v>452</v>
      </c>
      <c r="B560" s="187" t="s">
        <v>453</v>
      </c>
      <c r="C560" s="187" t="s">
        <v>6421</v>
      </c>
      <c r="D560" s="188" t="s">
        <v>2269</v>
      </c>
    </row>
    <row r="561" spans="1:4" x14ac:dyDescent="0.25">
      <c r="A561" s="187" t="s">
        <v>452</v>
      </c>
      <c r="B561" s="187" t="s">
        <v>453</v>
      </c>
      <c r="C561" s="187" t="s">
        <v>6422</v>
      </c>
      <c r="D561" s="188" t="s">
        <v>2269</v>
      </c>
    </row>
    <row r="562" spans="1:4" x14ac:dyDescent="0.25">
      <c r="A562" s="187" t="s">
        <v>452</v>
      </c>
      <c r="B562" s="187" t="s">
        <v>453</v>
      </c>
      <c r="C562" s="187" t="s">
        <v>6423</v>
      </c>
      <c r="D562" s="188" t="s">
        <v>2269</v>
      </c>
    </row>
    <row r="563" spans="1:4" x14ac:dyDescent="0.25">
      <c r="A563" s="187" t="s">
        <v>452</v>
      </c>
      <c r="B563" s="187" t="s">
        <v>453</v>
      </c>
      <c r="C563" s="187" t="s">
        <v>6424</v>
      </c>
      <c r="D563" s="188" t="s">
        <v>2269</v>
      </c>
    </row>
    <row r="564" spans="1:4" x14ac:dyDescent="0.25">
      <c r="A564" s="187" t="s">
        <v>452</v>
      </c>
      <c r="B564" s="187" t="s">
        <v>453</v>
      </c>
      <c r="C564" s="187" t="s">
        <v>6426</v>
      </c>
      <c r="D564" s="188" t="s">
        <v>2269</v>
      </c>
    </row>
    <row r="565" spans="1:4" x14ac:dyDescent="0.25">
      <c r="A565" s="187" t="s">
        <v>452</v>
      </c>
      <c r="B565" s="187" t="s">
        <v>453</v>
      </c>
      <c r="C565" s="187" t="s">
        <v>6427</v>
      </c>
      <c r="D565" s="188" t="s">
        <v>2269</v>
      </c>
    </row>
    <row r="566" spans="1:4" x14ac:dyDescent="0.25">
      <c r="A566" s="187" t="s">
        <v>452</v>
      </c>
      <c r="B566" s="187" t="s">
        <v>453</v>
      </c>
      <c r="C566" s="187" t="s">
        <v>6428</v>
      </c>
      <c r="D566" s="188" t="s">
        <v>2269</v>
      </c>
    </row>
    <row r="567" spans="1:4" x14ac:dyDescent="0.25">
      <c r="A567" s="187" t="s">
        <v>452</v>
      </c>
      <c r="B567" s="187" t="s">
        <v>453</v>
      </c>
      <c r="C567" s="187" t="s">
        <v>6429</v>
      </c>
      <c r="D567" s="188" t="s">
        <v>2269</v>
      </c>
    </row>
    <row r="568" spans="1:4" x14ac:dyDescent="0.25">
      <c r="A568" s="187" t="s">
        <v>452</v>
      </c>
      <c r="B568" s="187" t="s">
        <v>453</v>
      </c>
      <c r="C568" s="187" t="s">
        <v>6430</v>
      </c>
      <c r="D568" s="188" t="s">
        <v>2269</v>
      </c>
    </row>
    <row r="569" spans="1:4" x14ac:dyDescent="0.25">
      <c r="A569" s="187" t="s">
        <v>452</v>
      </c>
      <c r="B569" s="187" t="s">
        <v>453</v>
      </c>
      <c r="C569" s="187" t="s">
        <v>6431</v>
      </c>
      <c r="D569" s="188" t="s">
        <v>2269</v>
      </c>
    </row>
    <row r="570" spans="1:4" x14ac:dyDescent="0.25">
      <c r="A570" s="187" t="s">
        <v>452</v>
      </c>
      <c r="B570" s="187" t="s">
        <v>453</v>
      </c>
      <c r="C570" s="187" t="s">
        <v>6425</v>
      </c>
      <c r="D570" s="188" t="s">
        <v>2286</v>
      </c>
    </row>
    <row r="571" spans="1:4" x14ac:dyDescent="0.25">
      <c r="A571" s="187" t="s">
        <v>454</v>
      </c>
      <c r="B571" s="187" t="s">
        <v>455</v>
      </c>
      <c r="C571" s="187" t="s">
        <v>455</v>
      </c>
      <c r="D571" s="188" t="s">
        <v>2269</v>
      </c>
    </row>
    <row r="572" spans="1:4" x14ac:dyDescent="0.25">
      <c r="A572" s="187" t="s">
        <v>454</v>
      </c>
      <c r="B572" s="187" t="s">
        <v>455</v>
      </c>
      <c r="C572" s="187" t="s">
        <v>3907</v>
      </c>
      <c r="D572" s="188" t="s">
        <v>2269</v>
      </c>
    </row>
    <row r="573" spans="1:4" x14ac:dyDescent="0.25">
      <c r="A573" s="187" t="s">
        <v>454</v>
      </c>
      <c r="B573" s="187" t="s">
        <v>455</v>
      </c>
      <c r="C573" s="187" t="s">
        <v>3908</v>
      </c>
      <c r="D573" s="188" t="s">
        <v>2269</v>
      </c>
    </row>
    <row r="574" spans="1:4" x14ac:dyDescent="0.25">
      <c r="A574" s="187" t="s">
        <v>454</v>
      </c>
      <c r="B574" s="187" t="s">
        <v>455</v>
      </c>
      <c r="C574" s="187" t="s">
        <v>3909</v>
      </c>
      <c r="D574" s="188" t="s">
        <v>2269</v>
      </c>
    </row>
    <row r="575" spans="1:4" x14ac:dyDescent="0.25">
      <c r="A575" s="187" t="s">
        <v>454</v>
      </c>
      <c r="B575" s="187" t="s">
        <v>455</v>
      </c>
      <c r="C575" s="187" t="s">
        <v>3910</v>
      </c>
      <c r="D575" s="188" t="s">
        <v>2269</v>
      </c>
    </row>
    <row r="576" spans="1:4" x14ac:dyDescent="0.25">
      <c r="A576" s="187" t="s">
        <v>456</v>
      </c>
      <c r="B576" s="187" t="s">
        <v>457</v>
      </c>
      <c r="C576" s="187" t="s">
        <v>457</v>
      </c>
      <c r="D576" s="188" t="s">
        <v>2269</v>
      </c>
    </row>
    <row r="577" spans="1:4" x14ac:dyDescent="0.25">
      <c r="A577" s="187" t="s">
        <v>456</v>
      </c>
      <c r="B577" s="187" t="s">
        <v>457</v>
      </c>
      <c r="C577" s="187" t="s">
        <v>2321</v>
      </c>
      <c r="D577" s="188" t="s">
        <v>2269</v>
      </c>
    </row>
    <row r="578" spans="1:4" x14ac:dyDescent="0.25">
      <c r="A578" s="187" t="s">
        <v>456</v>
      </c>
      <c r="B578" s="187" t="s">
        <v>457</v>
      </c>
      <c r="C578" s="187" t="s">
        <v>2322</v>
      </c>
      <c r="D578" s="188" t="s">
        <v>2269</v>
      </c>
    </row>
    <row r="579" spans="1:4" x14ac:dyDescent="0.25">
      <c r="A579" s="187" t="s">
        <v>456</v>
      </c>
      <c r="B579" s="187" t="s">
        <v>457</v>
      </c>
      <c r="C579" s="187" t="s">
        <v>2323</v>
      </c>
      <c r="D579" s="188" t="s">
        <v>2269</v>
      </c>
    </row>
    <row r="580" spans="1:4" x14ac:dyDescent="0.25">
      <c r="A580" s="187" t="s">
        <v>458</v>
      </c>
      <c r="B580" s="187" t="s">
        <v>459</v>
      </c>
      <c r="C580" s="187" t="s">
        <v>2339</v>
      </c>
      <c r="D580" s="188" t="s">
        <v>2269</v>
      </c>
    </row>
    <row r="581" spans="1:4" x14ac:dyDescent="0.25">
      <c r="A581" s="187" t="s">
        <v>458</v>
      </c>
      <c r="B581" s="187" t="s">
        <v>459</v>
      </c>
      <c r="C581" s="187" t="s">
        <v>2340</v>
      </c>
      <c r="D581" s="188" t="s">
        <v>2269</v>
      </c>
    </row>
    <row r="582" spans="1:4" x14ac:dyDescent="0.25">
      <c r="A582" s="187" t="s">
        <v>458</v>
      </c>
      <c r="B582" s="187" t="s">
        <v>459</v>
      </c>
      <c r="C582" s="187" t="s">
        <v>459</v>
      </c>
      <c r="D582" s="188" t="s">
        <v>2269</v>
      </c>
    </row>
    <row r="583" spans="1:4" x14ac:dyDescent="0.25">
      <c r="A583" s="187" t="s">
        <v>458</v>
      </c>
      <c r="B583" s="187" t="s">
        <v>459</v>
      </c>
      <c r="C583" s="187" t="s">
        <v>2341</v>
      </c>
      <c r="D583" s="188" t="s">
        <v>2269</v>
      </c>
    </row>
    <row r="584" spans="1:4" x14ac:dyDescent="0.25">
      <c r="A584" s="187" t="s">
        <v>458</v>
      </c>
      <c r="B584" s="187" t="s">
        <v>459</v>
      </c>
      <c r="C584" s="187" t="s">
        <v>2342</v>
      </c>
      <c r="D584" s="188" t="s">
        <v>2269</v>
      </c>
    </row>
    <row r="585" spans="1:4" x14ac:dyDescent="0.25">
      <c r="A585" s="187" t="s">
        <v>460</v>
      </c>
      <c r="B585" s="187" t="s">
        <v>461</v>
      </c>
      <c r="C585" s="187" t="s">
        <v>6589</v>
      </c>
      <c r="D585" s="188" t="s">
        <v>2269</v>
      </c>
    </row>
    <row r="586" spans="1:4" x14ac:dyDescent="0.25">
      <c r="A586" s="187" t="s">
        <v>460</v>
      </c>
      <c r="B586" s="187" t="s">
        <v>461</v>
      </c>
      <c r="C586" s="187" t="s">
        <v>6590</v>
      </c>
      <c r="D586" s="188" t="s">
        <v>2269</v>
      </c>
    </row>
    <row r="587" spans="1:4" x14ac:dyDescent="0.25">
      <c r="A587" s="187" t="s">
        <v>460</v>
      </c>
      <c r="B587" s="187" t="s">
        <v>461</v>
      </c>
      <c r="C587" s="187" t="s">
        <v>461</v>
      </c>
      <c r="D587" s="188" t="s">
        <v>2269</v>
      </c>
    </row>
    <row r="588" spans="1:4" x14ac:dyDescent="0.25">
      <c r="A588" s="187" t="s">
        <v>460</v>
      </c>
      <c r="B588" s="187" t="s">
        <v>461</v>
      </c>
      <c r="C588" s="187" t="s">
        <v>6591</v>
      </c>
      <c r="D588" s="188" t="s">
        <v>2269</v>
      </c>
    </row>
    <row r="589" spans="1:4" x14ac:dyDescent="0.25">
      <c r="A589" s="187" t="s">
        <v>460</v>
      </c>
      <c r="B589" s="187" t="s">
        <v>461</v>
      </c>
      <c r="C589" s="187" t="s">
        <v>6592</v>
      </c>
      <c r="D589" s="188" t="s">
        <v>2269</v>
      </c>
    </row>
    <row r="590" spans="1:4" x14ac:dyDescent="0.25">
      <c r="A590" s="187" t="s">
        <v>460</v>
      </c>
      <c r="B590" s="187" t="s">
        <v>461</v>
      </c>
      <c r="C590" s="187" t="s">
        <v>6593</v>
      </c>
      <c r="D590" s="188" t="s">
        <v>2269</v>
      </c>
    </row>
    <row r="591" spans="1:4" x14ac:dyDescent="0.25">
      <c r="A591" s="187" t="s">
        <v>460</v>
      </c>
      <c r="B591" s="187" t="s">
        <v>461</v>
      </c>
      <c r="C591" s="187" t="s">
        <v>6594</v>
      </c>
      <c r="D591" s="188" t="s">
        <v>2269</v>
      </c>
    </row>
    <row r="592" spans="1:4" x14ac:dyDescent="0.25">
      <c r="A592" s="187" t="s">
        <v>460</v>
      </c>
      <c r="B592" s="187" t="s">
        <v>461</v>
      </c>
      <c r="C592" s="187" t="s">
        <v>6595</v>
      </c>
      <c r="D592" s="188" t="s">
        <v>2269</v>
      </c>
    </row>
    <row r="593" spans="1:4" x14ac:dyDescent="0.25">
      <c r="A593" s="187" t="s">
        <v>460</v>
      </c>
      <c r="B593" s="187" t="s">
        <v>461</v>
      </c>
      <c r="C593" s="187" t="s">
        <v>6596</v>
      </c>
      <c r="D593" s="188" t="s">
        <v>2269</v>
      </c>
    </row>
    <row r="594" spans="1:4" x14ac:dyDescent="0.25">
      <c r="A594" s="187" t="s">
        <v>460</v>
      </c>
      <c r="B594" s="187" t="s">
        <v>461</v>
      </c>
      <c r="C594" s="187" t="s">
        <v>6597</v>
      </c>
      <c r="D594" s="188" t="s">
        <v>2269</v>
      </c>
    </row>
    <row r="595" spans="1:4" x14ac:dyDescent="0.25">
      <c r="A595" s="187" t="s">
        <v>460</v>
      </c>
      <c r="B595" s="187" t="s">
        <v>461</v>
      </c>
      <c r="C595" s="187" t="s">
        <v>6598</v>
      </c>
      <c r="D595" s="188" t="s">
        <v>2269</v>
      </c>
    </row>
    <row r="596" spans="1:4" x14ac:dyDescent="0.25">
      <c r="A596" s="187" t="s">
        <v>460</v>
      </c>
      <c r="B596" s="187" t="s">
        <v>461</v>
      </c>
      <c r="C596" s="187" t="s">
        <v>6599</v>
      </c>
      <c r="D596" s="188" t="s">
        <v>2269</v>
      </c>
    </row>
    <row r="597" spans="1:4" x14ac:dyDescent="0.25">
      <c r="A597" s="187" t="s">
        <v>460</v>
      </c>
      <c r="B597" s="187" t="s">
        <v>461</v>
      </c>
      <c r="C597" s="187" t="s">
        <v>6600</v>
      </c>
      <c r="D597" s="188" t="s">
        <v>2269</v>
      </c>
    </row>
    <row r="598" spans="1:4" x14ac:dyDescent="0.25">
      <c r="A598" s="187" t="s">
        <v>460</v>
      </c>
      <c r="B598" s="187" t="s">
        <v>461</v>
      </c>
      <c r="C598" s="187" t="s">
        <v>6601</v>
      </c>
      <c r="D598" s="188" t="s">
        <v>2269</v>
      </c>
    </row>
    <row r="599" spans="1:4" x14ac:dyDescent="0.25">
      <c r="A599" s="187" t="s">
        <v>462</v>
      </c>
      <c r="B599" s="187" t="s">
        <v>463</v>
      </c>
      <c r="C599" s="187" t="s">
        <v>463</v>
      </c>
      <c r="D599" s="188" t="s">
        <v>2269</v>
      </c>
    </row>
    <row r="600" spans="1:4" x14ac:dyDescent="0.25">
      <c r="A600" s="187" t="s">
        <v>462</v>
      </c>
      <c r="B600" s="187" t="s">
        <v>463</v>
      </c>
      <c r="C600" s="187" t="s">
        <v>6232</v>
      </c>
      <c r="D600" s="188" t="s">
        <v>2269</v>
      </c>
    </row>
    <row r="601" spans="1:4" x14ac:dyDescent="0.25">
      <c r="A601" s="187" t="s">
        <v>462</v>
      </c>
      <c r="B601" s="187" t="s">
        <v>463</v>
      </c>
      <c r="C601" s="187" t="s">
        <v>6233</v>
      </c>
      <c r="D601" s="188" t="s">
        <v>2269</v>
      </c>
    </row>
    <row r="602" spans="1:4" x14ac:dyDescent="0.25">
      <c r="A602" s="187" t="s">
        <v>462</v>
      </c>
      <c r="B602" s="187" t="s">
        <v>463</v>
      </c>
      <c r="C602" s="187" t="s">
        <v>6235</v>
      </c>
      <c r="D602" s="188" t="s">
        <v>2269</v>
      </c>
    </row>
    <row r="603" spans="1:4" x14ac:dyDescent="0.25">
      <c r="A603" s="187" t="s">
        <v>462</v>
      </c>
      <c r="B603" s="187" t="s">
        <v>463</v>
      </c>
      <c r="C603" s="187" t="s">
        <v>6236</v>
      </c>
      <c r="D603" s="188" t="s">
        <v>2269</v>
      </c>
    </row>
    <row r="604" spans="1:4" x14ac:dyDescent="0.25">
      <c r="A604" s="187" t="s">
        <v>462</v>
      </c>
      <c r="B604" s="187" t="s">
        <v>463</v>
      </c>
      <c r="C604" s="187" t="s">
        <v>6237</v>
      </c>
      <c r="D604" s="188" t="s">
        <v>2269</v>
      </c>
    </row>
    <row r="605" spans="1:4" x14ac:dyDescent="0.25">
      <c r="A605" s="187" t="s">
        <v>462</v>
      </c>
      <c r="B605" s="187" t="s">
        <v>463</v>
      </c>
      <c r="C605" s="187" t="s">
        <v>6234</v>
      </c>
      <c r="D605" s="188" t="s">
        <v>2286</v>
      </c>
    </row>
    <row r="606" spans="1:4" x14ac:dyDescent="0.25">
      <c r="A606" s="187" t="s">
        <v>464</v>
      </c>
      <c r="B606" s="187" t="s">
        <v>465</v>
      </c>
      <c r="C606" s="187" t="s">
        <v>2970</v>
      </c>
      <c r="D606" s="188" t="s">
        <v>2269</v>
      </c>
    </row>
    <row r="607" spans="1:4" x14ac:dyDescent="0.25">
      <c r="A607" s="187" t="s">
        <v>464</v>
      </c>
      <c r="B607" s="187" t="s">
        <v>465</v>
      </c>
      <c r="C607" s="187" t="s">
        <v>465</v>
      </c>
      <c r="D607" s="188" t="s">
        <v>2269</v>
      </c>
    </row>
    <row r="608" spans="1:4" x14ac:dyDescent="0.25">
      <c r="A608" s="187" t="s">
        <v>464</v>
      </c>
      <c r="B608" s="187" t="s">
        <v>465</v>
      </c>
      <c r="C608" s="187" t="s">
        <v>2971</v>
      </c>
      <c r="D608" s="188" t="s">
        <v>2269</v>
      </c>
    </row>
    <row r="609" spans="1:4" x14ac:dyDescent="0.25">
      <c r="A609" s="187" t="s">
        <v>464</v>
      </c>
      <c r="B609" s="187" t="s">
        <v>465</v>
      </c>
      <c r="C609" s="187" t="s">
        <v>2972</v>
      </c>
      <c r="D609" s="188" t="s">
        <v>2269</v>
      </c>
    </row>
    <row r="610" spans="1:4" x14ac:dyDescent="0.25">
      <c r="A610" s="187" t="s">
        <v>466</v>
      </c>
      <c r="B610" s="187" t="s">
        <v>467</v>
      </c>
      <c r="C610" s="187" t="s">
        <v>2608</v>
      </c>
      <c r="D610" s="188" t="s">
        <v>2288</v>
      </c>
    </row>
    <row r="611" spans="1:4" x14ac:dyDescent="0.25">
      <c r="A611" s="187" t="s">
        <v>466</v>
      </c>
      <c r="B611" s="187" t="s">
        <v>467</v>
      </c>
      <c r="C611" s="187" t="s">
        <v>2609</v>
      </c>
      <c r="D611" s="188" t="s">
        <v>2288</v>
      </c>
    </row>
    <row r="612" spans="1:4" x14ac:dyDescent="0.25">
      <c r="A612" s="187" t="s">
        <v>466</v>
      </c>
      <c r="B612" s="187" t="s">
        <v>467</v>
      </c>
      <c r="C612" s="187" t="s">
        <v>2617</v>
      </c>
      <c r="D612" s="188" t="s">
        <v>2288</v>
      </c>
    </row>
    <row r="613" spans="1:4" x14ac:dyDescent="0.25">
      <c r="A613" s="187" t="s">
        <v>466</v>
      </c>
      <c r="B613" s="187" t="s">
        <v>467</v>
      </c>
      <c r="C613" s="187" t="s">
        <v>2619</v>
      </c>
      <c r="D613" s="188" t="s">
        <v>2288</v>
      </c>
    </row>
    <row r="614" spans="1:4" x14ac:dyDescent="0.25">
      <c r="A614" s="187" t="s">
        <v>466</v>
      </c>
      <c r="B614" s="187" t="s">
        <v>467</v>
      </c>
      <c r="C614" s="187" t="s">
        <v>2620</v>
      </c>
      <c r="D614" s="188" t="s">
        <v>2288</v>
      </c>
    </row>
    <row r="615" spans="1:4" x14ac:dyDescent="0.25">
      <c r="A615" s="187" t="s">
        <v>466</v>
      </c>
      <c r="B615" s="187" t="s">
        <v>467</v>
      </c>
      <c r="C615" s="187" t="s">
        <v>2622</v>
      </c>
      <c r="D615" s="188" t="s">
        <v>2288</v>
      </c>
    </row>
    <row r="616" spans="1:4" x14ac:dyDescent="0.25">
      <c r="A616" s="187" t="s">
        <v>466</v>
      </c>
      <c r="B616" s="187" t="s">
        <v>467</v>
      </c>
      <c r="C616" s="187" t="s">
        <v>2624</v>
      </c>
      <c r="D616" s="188" t="s">
        <v>2288</v>
      </c>
    </row>
    <row r="617" spans="1:4" x14ac:dyDescent="0.25">
      <c r="A617" s="187" t="s">
        <v>466</v>
      </c>
      <c r="B617" s="187" t="s">
        <v>467</v>
      </c>
      <c r="C617" s="187" t="s">
        <v>2626</v>
      </c>
      <c r="D617" s="188" t="s">
        <v>2288</v>
      </c>
    </row>
    <row r="618" spans="1:4" x14ac:dyDescent="0.25">
      <c r="A618" s="187" t="s">
        <v>466</v>
      </c>
      <c r="B618" s="187" t="s">
        <v>467</v>
      </c>
      <c r="C618" s="187" t="s">
        <v>2632</v>
      </c>
      <c r="D618" s="188" t="s">
        <v>2288</v>
      </c>
    </row>
    <row r="619" spans="1:4" x14ac:dyDescent="0.25">
      <c r="A619" s="187" t="s">
        <v>466</v>
      </c>
      <c r="B619" s="187" t="s">
        <v>467</v>
      </c>
      <c r="C619" s="187" t="s">
        <v>2634</v>
      </c>
      <c r="D619" s="188" t="s">
        <v>2288</v>
      </c>
    </row>
    <row r="620" spans="1:4" x14ac:dyDescent="0.25">
      <c r="A620" s="187" t="s">
        <v>466</v>
      </c>
      <c r="B620" s="187" t="s">
        <v>467</v>
      </c>
      <c r="C620" s="187" t="s">
        <v>2636</v>
      </c>
      <c r="D620" s="188" t="s">
        <v>2288</v>
      </c>
    </row>
    <row r="621" spans="1:4" x14ac:dyDescent="0.25">
      <c r="A621" s="187" t="s">
        <v>466</v>
      </c>
      <c r="B621" s="187" t="s">
        <v>467</v>
      </c>
      <c r="C621" s="187" t="s">
        <v>2648</v>
      </c>
      <c r="D621" s="188" t="s">
        <v>2288</v>
      </c>
    </row>
    <row r="622" spans="1:4" x14ac:dyDescent="0.25">
      <c r="A622" s="187" t="s">
        <v>466</v>
      </c>
      <c r="B622" s="187" t="s">
        <v>467</v>
      </c>
      <c r="C622" s="187" t="s">
        <v>2651</v>
      </c>
      <c r="D622" s="188" t="s">
        <v>2288</v>
      </c>
    </row>
    <row r="623" spans="1:4" x14ac:dyDescent="0.25">
      <c r="A623" s="187" t="s">
        <v>466</v>
      </c>
      <c r="B623" s="187" t="s">
        <v>467</v>
      </c>
      <c r="C623" s="187" t="s">
        <v>2653</v>
      </c>
      <c r="D623" s="188" t="s">
        <v>2288</v>
      </c>
    </row>
    <row r="624" spans="1:4" x14ac:dyDescent="0.25">
      <c r="A624" s="187" t="s">
        <v>466</v>
      </c>
      <c r="B624" s="187" t="s">
        <v>467</v>
      </c>
      <c r="C624" s="187" t="s">
        <v>2654</v>
      </c>
      <c r="D624" s="188" t="s">
        <v>2288</v>
      </c>
    </row>
    <row r="625" spans="1:4" x14ac:dyDescent="0.25">
      <c r="A625" s="187" t="s">
        <v>466</v>
      </c>
      <c r="B625" s="187" t="s">
        <v>467</v>
      </c>
      <c r="C625" s="189" t="s">
        <v>2658</v>
      </c>
      <c r="D625" s="188" t="s">
        <v>2288</v>
      </c>
    </row>
    <row r="626" spans="1:4" x14ac:dyDescent="0.25">
      <c r="A626" s="187" t="s">
        <v>466</v>
      </c>
      <c r="B626" s="187" t="s">
        <v>467</v>
      </c>
      <c r="C626" s="187" t="s">
        <v>467</v>
      </c>
      <c r="D626" s="188" t="s">
        <v>2284</v>
      </c>
    </row>
    <row r="627" spans="1:4" x14ac:dyDescent="0.25">
      <c r="A627" s="187" t="s">
        <v>466</v>
      </c>
      <c r="B627" s="187" t="s">
        <v>467</v>
      </c>
      <c r="C627" s="187" t="s">
        <v>2604</v>
      </c>
      <c r="D627" s="188" t="s">
        <v>2269</v>
      </c>
    </row>
    <row r="628" spans="1:4" x14ac:dyDescent="0.25">
      <c r="A628" s="187" t="s">
        <v>466</v>
      </c>
      <c r="B628" s="187" t="s">
        <v>467</v>
      </c>
      <c r="C628" s="187" t="s">
        <v>2610</v>
      </c>
      <c r="D628" s="188" t="s">
        <v>2269</v>
      </c>
    </row>
    <row r="629" spans="1:4" x14ac:dyDescent="0.25">
      <c r="A629" s="187" t="s">
        <v>466</v>
      </c>
      <c r="B629" s="187" t="s">
        <v>467</v>
      </c>
      <c r="C629" s="187" t="s">
        <v>2616</v>
      </c>
      <c r="D629" s="188" t="s">
        <v>2269</v>
      </c>
    </row>
    <row r="630" spans="1:4" x14ac:dyDescent="0.25">
      <c r="A630" s="187" t="s">
        <v>466</v>
      </c>
      <c r="B630" s="187" t="s">
        <v>467</v>
      </c>
      <c r="C630" s="187" t="s">
        <v>2621</v>
      </c>
      <c r="D630" s="188" t="s">
        <v>2269</v>
      </c>
    </row>
    <row r="631" spans="1:4" x14ac:dyDescent="0.25">
      <c r="A631" s="187" t="s">
        <v>466</v>
      </c>
      <c r="B631" s="187" t="s">
        <v>467</v>
      </c>
      <c r="C631" s="187" t="s">
        <v>2623</v>
      </c>
      <c r="D631" s="188" t="s">
        <v>2269</v>
      </c>
    </row>
    <row r="632" spans="1:4" x14ac:dyDescent="0.25">
      <c r="A632" s="187" t="s">
        <v>466</v>
      </c>
      <c r="B632" s="187" t="s">
        <v>467</v>
      </c>
      <c r="C632" s="187" t="s">
        <v>2627</v>
      </c>
      <c r="D632" s="188" t="s">
        <v>2269</v>
      </c>
    </row>
    <row r="633" spans="1:4" x14ac:dyDescent="0.25">
      <c r="A633" s="187" t="s">
        <v>466</v>
      </c>
      <c r="B633" s="187" t="s">
        <v>467</v>
      </c>
      <c r="C633" s="187" t="s">
        <v>2631</v>
      </c>
      <c r="D633" s="188" t="s">
        <v>2269</v>
      </c>
    </row>
    <row r="634" spans="1:4" x14ac:dyDescent="0.25">
      <c r="A634" s="187" t="s">
        <v>466</v>
      </c>
      <c r="B634" s="187" t="s">
        <v>467</v>
      </c>
      <c r="C634" s="187" t="s">
        <v>2633</v>
      </c>
      <c r="D634" s="188" t="s">
        <v>2269</v>
      </c>
    </row>
    <row r="635" spans="1:4" x14ac:dyDescent="0.25">
      <c r="A635" s="187" t="s">
        <v>466</v>
      </c>
      <c r="B635" s="187" t="s">
        <v>467</v>
      </c>
      <c r="C635" s="187" t="s">
        <v>2640</v>
      </c>
      <c r="D635" s="188" t="s">
        <v>2269</v>
      </c>
    </row>
    <row r="636" spans="1:4" x14ac:dyDescent="0.25">
      <c r="A636" s="187" t="s">
        <v>466</v>
      </c>
      <c r="B636" s="187" t="s">
        <v>467</v>
      </c>
      <c r="C636" s="187" t="s">
        <v>2641</v>
      </c>
      <c r="D636" s="188" t="s">
        <v>2269</v>
      </c>
    </row>
    <row r="637" spans="1:4" x14ac:dyDescent="0.25">
      <c r="A637" s="187" t="s">
        <v>466</v>
      </c>
      <c r="B637" s="187" t="s">
        <v>467</v>
      </c>
      <c r="C637" s="187" t="s">
        <v>2642</v>
      </c>
      <c r="D637" s="188" t="s">
        <v>2269</v>
      </c>
    </row>
    <row r="638" spans="1:4" x14ac:dyDescent="0.25">
      <c r="A638" s="187" t="s">
        <v>466</v>
      </c>
      <c r="B638" s="187" t="s">
        <v>467</v>
      </c>
      <c r="C638" s="187" t="s">
        <v>2650</v>
      </c>
      <c r="D638" s="188" t="s">
        <v>2269</v>
      </c>
    </row>
    <row r="639" spans="1:4" x14ac:dyDescent="0.25">
      <c r="A639" s="187" t="s">
        <v>466</v>
      </c>
      <c r="B639" s="187" t="s">
        <v>467</v>
      </c>
      <c r="C639" s="187" t="s">
        <v>2605</v>
      </c>
      <c r="D639" s="188" t="s">
        <v>2310</v>
      </c>
    </row>
    <row r="640" spans="1:4" x14ac:dyDescent="0.25">
      <c r="A640" s="187" t="s">
        <v>466</v>
      </c>
      <c r="B640" s="187" t="s">
        <v>467</v>
      </c>
      <c r="C640" s="187" t="s">
        <v>2606</v>
      </c>
      <c r="D640" s="188" t="s">
        <v>2310</v>
      </c>
    </row>
    <row r="641" spans="1:4" x14ac:dyDescent="0.25">
      <c r="A641" s="187" t="s">
        <v>466</v>
      </c>
      <c r="B641" s="187" t="s">
        <v>467</v>
      </c>
      <c r="C641" s="187" t="s">
        <v>2607</v>
      </c>
      <c r="D641" s="188" t="s">
        <v>2310</v>
      </c>
    </row>
    <row r="642" spans="1:4" x14ac:dyDescent="0.25">
      <c r="A642" s="187" t="s">
        <v>466</v>
      </c>
      <c r="B642" s="187" t="s">
        <v>467</v>
      </c>
      <c r="C642" s="187" t="s">
        <v>2611</v>
      </c>
      <c r="D642" s="188" t="s">
        <v>2310</v>
      </c>
    </row>
    <row r="643" spans="1:4" x14ac:dyDescent="0.25">
      <c r="A643" s="187" t="s">
        <v>466</v>
      </c>
      <c r="B643" s="187" t="s">
        <v>467</v>
      </c>
      <c r="C643" s="187" t="s">
        <v>2612</v>
      </c>
      <c r="D643" s="188" t="s">
        <v>2310</v>
      </c>
    </row>
    <row r="644" spans="1:4" x14ac:dyDescent="0.25">
      <c r="A644" s="187" t="s">
        <v>466</v>
      </c>
      <c r="B644" s="187" t="s">
        <v>467</v>
      </c>
      <c r="C644" s="187" t="s">
        <v>2613</v>
      </c>
      <c r="D644" s="188" t="s">
        <v>2310</v>
      </c>
    </row>
    <row r="645" spans="1:4" x14ac:dyDescent="0.25">
      <c r="A645" s="187" t="s">
        <v>466</v>
      </c>
      <c r="B645" s="187" t="s">
        <v>467</v>
      </c>
      <c r="C645" s="187" t="s">
        <v>2614</v>
      </c>
      <c r="D645" s="188" t="s">
        <v>2310</v>
      </c>
    </row>
    <row r="646" spans="1:4" x14ac:dyDescent="0.25">
      <c r="A646" s="187" t="s">
        <v>466</v>
      </c>
      <c r="B646" s="187" t="s">
        <v>467</v>
      </c>
      <c r="C646" s="187" t="s">
        <v>2615</v>
      </c>
      <c r="D646" s="188" t="s">
        <v>2310</v>
      </c>
    </row>
    <row r="647" spans="1:4" x14ac:dyDescent="0.25">
      <c r="A647" s="187" t="s">
        <v>466</v>
      </c>
      <c r="B647" s="187" t="s">
        <v>467</v>
      </c>
      <c r="C647" s="187" t="s">
        <v>2618</v>
      </c>
      <c r="D647" s="188" t="s">
        <v>2310</v>
      </c>
    </row>
    <row r="648" spans="1:4" x14ac:dyDescent="0.25">
      <c r="A648" s="187" t="s">
        <v>466</v>
      </c>
      <c r="B648" s="187" t="s">
        <v>467</v>
      </c>
      <c r="C648" s="187" t="s">
        <v>2625</v>
      </c>
      <c r="D648" s="188" t="s">
        <v>2310</v>
      </c>
    </row>
    <row r="649" spans="1:4" x14ac:dyDescent="0.25">
      <c r="A649" s="187" t="s">
        <v>466</v>
      </c>
      <c r="B649" s="187" t="s">
        <v>467</v>
      </c>
      <c r="C649" s="187" t="s">
        <v>2628</v>
      </c>
      <c r="D649" s="188" t="s">
        <v>2310</v>
      </c>
    </row>
    <row r="650" spans="1:4" x14ac:dyDescent="0.25">
      <c r="A650" s="187" t="s">
        <v>466</v>
      </c>
      <c r="B650" s="187" t="s">
        <v>467</v>
      </c>
      <c r="C650" s="187" t="s">
        <v>2629</v>
      </c>
      <c r="D650" s="188" t="s">
        <v>2310</v>
      </c>
    </row>
    <row r="651" spans="1:4" x14ac:dyDescent="0.25">
      <c r="A651" s="187" t="s">
        <v>466</v>
      </c>
      <c r="B651" s="187" t="s">
        <v>467</v>
      </c>
      <c r="C651" s="187" t="s">
        <v>2630</v>
      </c>
      <c r="D651" s="188" t="s">
        <v>2310</v>
      </c>
    </row>
    <row r="652" spans="1:4" x14ac:dyDescent="0.25">
      <c r="A652" s="187" t="s">
        <v>466</v>
      </c>
      <c r="B652" s="187" t="s">
        <v>467</v>
      </c>
      <c r="C652" s="187" t="s">
        <v>2635</v>
      </c>
      <c r="D652" s="188" t="s">
        <v>2310</v>
      </c>
    </row>
    <row r="653" spans="1:4" x14ac:dyDescent="0.25">
      <c r="A653" s="187" t="s">
        <v>466</v>
      </c>
      <c r="B653" s="187" t="s">
        <v>467</v>
      </c>
      <c r="C653" s="187" t="s">
        <v>2637</v>
      </c>
      <c r="D653" s="188" t="s">
        <v>2310</v>
      </c>
    </row>
    <row r="654" spans="1:4" x14ac:dyDescent="0.25">
      <c r="A654" s="187" t="s">
        <v>466</v>
      </c>
      <c r="B654" s="187" t="s">
        <v>467</v>
      </c>
      <c r="C654" s="187" t="s">
        <v>2638</v>
      </c>
      <c r="D654" s="188" t="s">
        <v>2310</v>
      </c>
    </row>
    <row r="655" spans="1:4" x14ac:dyDescent="0.25">
      <c r="A655" s="187" t="s">
        <v>466</v>
      </c>
      <c r="B655" s="187" t="s">
        <v>467</v>
      </c>
      <c r="C655" s="187" t="s">
        <v>2639</v>
      </c>
      <c r="D655" s="188" t="s">
        <v>2310</v>
      </c>
    </row>
    <row r="656" spans="1:4" x14ac:dyDescent="0.25">
      <c r="A656" s="187" t="s">
        <v>466</v>
      </c>
      <c r="B656" s="187" t="s">
        <v>467</v>
      </c>
      <c r="C656" s="187" t="s">
        <v>2643</v>
      </c>
      <c r="D656" s="188" t="s">
        <v>2310</v>
      </c>
    </row>
    <row r="657" spans="1:4" x14ac:dyDescent="0.25">
      <c r="A657" s="187" t="s">
        <v>466</v>
      </c>
      <c r="B657" s="187" t="s">
        <v>467</v>
      </c>
      <c r="C657" s="187" t="s">
        <v>2644</v>
      </c>
      <c r="D657" s="188" t="s">
        <v>2310</v>
      </c>
    </row>
    <row r="658" spans="1:4" x14ac:dyDescent="0.25">
      <c r="A658" s="187" t="s">
        <v>466</v>
      </c>
      <c r="B658" s="187" t="s">
        <v>467</v>
      </c>
      <c r="C658" s="187" t="s">
        <v>2645</v>
      </c>
      <c r="D658" s="188" t="s">
        <v>2310</v>
      </c>
    </row>
    <row r="659" spans="1:4" x14ac:dyDescent="0.25">
      <c r="A659" s="187" t="s">
        <v>466</v>
      </c>
      <c r="B659" s="187" t="s">
        <v>467</v>
      </c>
      <c r="C659" s="187" t="s">
        <v>2646</v>
      </c>
      <c r="D659" s="188" t="s">
        <v>2310</v>
      </c>
    </row>
    <row r="660" spans="1:4" x14ac:dyDescent="0.25">
      <c r="A660" s="187" t="s">
        <v>466</v>
      </c>
      <c r="B660" s="187" t="s">
        <v>467</v>
      </c>
      <c r="C660" s="187" t="s">
        <v>2647</v>
      </c>
      <c r="D660" s="188" t="s">
        <v>2310</v>
      </c>
    </row>
    <row r="661" spans="1:4" x14ac:dyDescent="0.25">
      <c r="A661" s="187" t="s">
        <v>466</v>
      </c>
      <c r="B661" s="187" t="s">
        <v>467</v>
      </c>
      <c r="C661" s="187" t="s">
        <v>2649</v>
      </c>
      <c r="D661" s="188" t="s">
        <v>2310</v>
      </c>
    </row>
    <row r="662" spans="1:4" x14ac:dyDescent="0.25">
      <c r="A662" s="187" t="s">
        <v>466</v>
      </c>
      <c r="B662" s="187" t="s">
        <v>467</v>
      </c>
      <c r="C662" s="187" t="s">
        <v>2652</v>
      </c>
      <c r="D662" s="188" t="s">
        <v>2310</v>
      </c>
    </row>
    <row r="663" spans="1:4" x14ac:dyDescent="0.25">
      <c r="A663" s="187" t="s">
        <v>466</v>
      </c>
      <c r="B663" s="187" t="s">
        <v>467</v>
      </c>
      <c r="C663" s="187" t="s">
        <v>2655</v>
      </c>
      <c r="D663" s="188" t="s">
        <v>2310</v>
      </c>
    </row>
    <row r="664" spans="1:4" x14ac:dyDescent="0.25">
      <c r="A664" s="187" t="s">
        <v>466</v>
      </c>
      <c r="B664" s="187" t="s">
        <v>467</v>
      </c>
      <c r="C664" s="187" t="s">
        <v>2656</v>
      </c>
      <c r="D664" s="188" t="s">
        <v>2310</v>
      </c>
    </row>
    <row r="665" spans="1:4" x14ac:dyDescent="0.25">
      <c r="A665" s="187" t="s">
        <v>466</v>
      </c>
      <c r="B665" s="187" t="s">
        <v>467</v>
      </c>
      <c r="C665" s="187" t="s">
        <v>2657</v>
      </c>
      <c r="D665" s="188" t="s">
        <v>2310</v>
      </c>
    </row>
    <row r="666" spans="1:4" x14ac:dyDescent="0.25">
      <c r="A666" s="187" t="s">
        <v>466</v>
      </c>
      <c r="B666" s="187" t="s">
        <v>467</v>
      </c>
      <c r="C666" s="187" t="s">
        <v>6701</v>
      </c>
      <c r="D666" s="188" t="s">
        <v>2310</v>
      </c>
    </row>
    <row r="667" spans="1:4" x14ac:dyDescent="0.25">
      <c r="A667" s="187" t="s">
        <v>468</v>
      </c>
      <c r="B667" s="187" t="s">
        <v>3650</v>
      </c>
      <c r="C667" s="187" t="s">
        <v>3650</v>
      </c>
      <c r="D667" s="188" t="s">
        <v>2269</v>
      </c>
    </row>
    <row r="668" spans="1:4" x14ac:dyDescent="0.25">
      <c r="A668" s="187" t="s">
        <v>6143</v>
      </c>
      <c r="B668" s="187" t="s">
        <v>6144</v>
      </c>
      <c r="C668" s="187" t="s">
        <v>6144</v>
      </c>
      <c r="D668" s="188" t="s">
        <v>2269</v>
      </c>
    </row>
    <row r="669" spans="1:4" x14ac:dyDescent="0.25">
      <c r="A669" s="187" t="s">
        <v>470</v>
      </c>
      <c r="B669" s="187" t="s">
        <v>6277</v>
      </c>
      <c r="C669" s="187" t="s">
        <v>6277</v>
      </c>
      <c r="D669" s="188" t="s">
        <v>2269</v>
      </c>
    </row>
    <row r="670" spans="1:4" x14ac:dyDescent="0.25">
      <c r="A670" s="187" t="s">
        <v>472</v>
      </c>
      <c r="B670" s="187" t="s">
        <v>2072</v>
      </c>
      <c r="C670" s="187" t="s">
        <v>2072</v>
      </c>
      <c r="D670" s="188" t="s">
        <v>2857</v>
      </c>
    </row>
    <row r="671" spans="1:4" x14ac:dyDescent="0.25">
      <c r="A671" s="187" t="s">
        <v>474</v>
      </c>
      <c r="B671" s="187" t="s">
        <v>2659</v>
      </c>
      <c r="C671" s="187" t="s">
        <v>2659</v>
      </c>
      <c r="D671" s="188" t="s">
        <v>2269</v>
      </c>
    </row>
    <row r="672" spans="1:4" x14ac:dyDescent="0.25">
      <c r="A672" s="187" t="s">
        <v>478</v>
      </c>
      <c r="B672" s="187" t="s">
        <v>3097</v>
      </c>
      <c r="C672" s="187" t="s">
        <v>3097</v>
      </c>
      <c r="D672" s="188" t="s">
        <v>2269</v>
      </c>
    </row>
    <row r="673" spans="1:4" x14ac:dyDescent="0.25">
      <c r="A673" s="187" t="s">
        <v>480</v>
      </c>
      <c r="B673" s="187" t="s">
        <v>2603</v>
      </c>
      <c r="C673" s="187" t="s">
        <v>2603</v>
      </c>
      <c r="D673" s="188" t="s">
        <v>2269</v>
      </c>
    </row>
    <row r="674" spans="1:4" x14ac:dyDescent="0.25">
      <c r="A674" s="187" t="s">
        <v>482</v>
      </c>
      <c r="B674" s="187" t="s">
        <v>6540</v>
      </c>
      <c r="C674" s="187" t="s">
        <v>6540</v>
      </c>
      <c r="D674" s="188" t="s">
        <v>2269</v>
      </c>
    </row>
    <row r="675" spans="1:4" x14ac:dyDescent="0.25">
      <c r="A675" s="187" t="s">
        <v>484</v>
      </c>
      <c r="B675" s="187" t="s">
        <v>2074</v>
      </c>
      <c r="C675" s="187" t="s">
        <v>2074</v>
      </c>
      <c r="D675" s="188" t="s">
        <v>2857</v>
      </c>
    </row>
    <row r="676" spans="1:4" x14ac:dyDescent="0.25">
      <c r="A676" s="187" t="s">
        <v>486</v>
      </c>
      <c r="B676" s="187" t="s">
        <v>6551</v>
      </c>
      <c r="C676" s="187" t="s">
        <v>6551</v>
      </c>
      <c r="D676" s="188" t="s">
        <v>2286</v>
      </c>
    </row>
    <row r="677" spans="1:4" x14ac:dyDescent="0.25">
      <c r="A677" s="187" t="s">
        <v>488</v>
      </c>
      <c r="B677" s="187" t="s">
        <v>3092</v>
      </c>
      <c r="C677" s="187" t="s">
        <v>3092</v>
      </c>
      <c r="D677" s="188" t="s">
        <v>2269</v>
      </c>
    </row>
    <row r="678" spans="1:4" x14ac:dyDescent="0.25">
      <c r="A678" s="187" t="s">
        <v>490</v>
      </c>
      <c r="B678" s="187" t="s">
        <v>2268</v>
      </c>
      <c r="C678" s="187" t="s">
        <v>2268</v>
      </c>
      <c r="D678" s="188" t="s">
        <v>2269</v>
      </c>
    </row>
    <row r="679" spans="1:4" x14ac:dyDescent="0.25">
      <c r="A679" s="187" t="s">
        <v>3427</v>
      </c>
      <c r="B679" s="187" t="s">
        <v>3428</v>
      </c>
      <c r="C679" s="187" t="s">
        <v>3428</v>
      </c>
      <c r="D679" s="188" t="s">
        <v>2269</v>
      </c>
    </row>
    <row r="680" spans="1:4" x14ac:dyDescent="0.25">
      <c r="A680" s="187" t="s">
        <v>496</v>
      </c>
      <c r="B680" s="187" t="s">
        <v>497</v>
      </c>
      <c r="C680" s="187" t="s">
        <v>497</v>
      </c>
      <c r="D680" s="188" t="s">
        <v>2269</v>
      </c>
    </row>
    <row r="681" spans="1:4" x14ac:dyDescent="0.25">
      <c r="A681" s="187" t="s">
        <v>496</v>
      </c>
      <c r="B681" s="187" t="s">
        <v>497</v>
      </c>
      <c r="C681" s="187" t="s">
        <v>2766</v>
      </c>
      <c r="D681" s="188" t="s">
        <v>2269</v>
      </c>
    </row>
    <row r="682" spans="1:4" x14ac:dyDescent="0.25">
      <c r="A682" s="187" t="s">
        <v>496</v>
      </c>
      <c r="B682" s="187" t="s">
        <v>497</v>
      </c>
      <c r="C682" s="187" t="s">
        <v>2767</v>
      </c>
      <c r="D682" s="188" t="s">
        <v>2269</v>
      </c>
    </row>
    <row r="683" spans="1:4" x14ac:dyDescent="0.25">
      <c r="A683" s="187" t="s">
        <v>496</v>
      </c>
      <c r="B683" s="187" t="s">
        <v>497</v>
      </c>
      <c r="C683" s="187" t="s">
        <v>6711</v>
      </c>
      <c r="D683" s="188" t="s">
        <v>2269</v>
      </c>
    </row>
    <row r="684" spans="1:4" x14ac:dyDescent="0.25">
      <c r="A684" s="187" t="s">
        <v>496</v>
      </c>
      <c r="B684" s="187" t="s">
        <v>497</v>
      </c>
      <c r="C684" s="187" t="s">
        <v>2768</v>
      </c>
      <c r="D684" s="188" t="s">
        <v>2286</v>
      </c>
    </row>
    <row r="685" spans="1:4" x14ac:dyDescent="0.25">
      <c r="A685" s="187" t="s">
        <v>498</v>
      </c>
      <c r="B685" s="187" t="s">
        <v>2769</v>
      </c>
      <c r="C685" s="187" t="s">
        <v>2769</v>
      </c>
      <c r="D685" s="188" t="s">
        <v>2269</v>
      </c>
    </row>
    <row r="686" spans="1:4" x14ac:dyDescent="0.25">
      <c r="A686" s="187" t="s">
        <v>498</v>
      </c>
      <c r="B686" s="187" t="s">
        <v>2769</v>
      </c>
      <c r="C686" s="187" t="s">
        <v>2770</v>
      </c>
      <c r="D686" s="188" t="s">
        <v>2269</v>
      </c>
    </row>
    <row r="687" spans="1:4" x14ac:dyDescent="0.25">
      <c r="A687" s="187" t="s">
        <v>498</v>
      </c>
      <c r="B687" s="187" t="s">
        <v>2769</v>
      </c>
      <c r="C687" s="187" t="s">
        <v>2771</v>
      </c>
      <c r="D687" s="188" t="s">
        <v>2269</v>
      </c>
    </row>
    <row r="688" spans="1:4" x14ac:dyDescent="0.25">
      <c r="A688" s="187" t="s">
        <v>498</v>
      </c>
      <c r="B688" s="187" t="s">
        <v>2769</v>
      </c>
      <c r="C688" s="187" t="s">
        <v>2773</v>
      </c>
      <c r="D688" s="188" t="s">
        <v>2269</v>
      </c>
    </row>
    <row r="689" spans="1:4" x14ac:dyDescent="0.25">
      <c r="A689" s="187" t="s">
        <v>498</v>
      </c>
      <c r="B689" s="187" t="s">
        <v>2769</v>
      </c>
      <c r="C689" s="187" t="s">
        <v>2772</v>
      </c>
      <c r="D689" s="188" t="s">
        <v>2286</v>
      </c>
    </row>
    <row r="690" spans="1:4" x14ac:dyDescent="0.25">
      <c r="A690" s="187" t="s">
        <v>500</v>
      </c>
      <c r="B690" s="187" t="s">
        <v>501</v>
      </c>
      <c r="C690" s="187" t="s">
        <v>501</v>
      </c>
      <c r="D690" s="188" t="s">
        <v>2269</v>
      </c>
    </row>
    <row r="691" spans="1:4" x14ac:dyDescent="0.25">
      <c r="A691" s="187" t="s">
        <v>500</v>
      </c>
      <c r="B691" s="187" t="s">
        <v>501</v>
      </c>
      <c r="C691" s="187" t="s">
        <v>2824</v>
      </c>
      <c r="D691" s="188" t="s">
        <v>2269</v>
      </c>
    </row>
    <row r="692" spans="1:4" x14ac:dyDescent="0.25">
      <c r="A692" s="187" t="s">
        <v>500</v>
      </c>
      <c r="B692" s="187" t="s">
        <v>501</v>
      </c>
      <c r="C692" s="187" t="s">
        <v>2825</v>
      </c>
      <c r="D692" s="188" t="s">
        <v>2269</v>
      </c>
    </row>
    <row r="693" spans="1:4" x14ac:dyDescent="0.25">
      <c r="A693" s="187" t="s">
        <v>500</v>
      </c>
      <c r="B693" s="187" t="s">
        <v>501</v>
      </c>
      <c r="C693" s="187" t="s">
        <v>2823</v>
      </c>
      <c r="D693" s="188" t="s">
        <v>2286</v>
      </c>
    </row>
    <row r="694" spans="1:4" x14ac:dyDescent="0.25">
      <c r="A694" s="187" t="s">
        <v>502</v>
      </c>
      <c r="B694" s="187" t="s">
        <v>503</v>
      </c>
      <c r="C694" s="187" t="s">
        <v>503</v>
      </c>
      <c r="D694" s="188" t="s">
        <v>2269</v>
      </c>
    </row>
    <row r="695" spans="1:4" x14ac:dyDescent="0.25">
      <c r="A695" s="187" t="s">
        <v>502</v>
      </c>
      <c r="B695" s="187" t="s">
        <v>503</v>
      </c>
      <c r="C695" s="187" t="s">
        <v>2932</v>
      </c>
      <c r="D695" s="188" t="s">
        <v>2269</v>
      </c>
    </row>
    <row r="696" spans="1:4" x14ac:dyDescent="0.25">
      <c r="A696" s="187" t="s">
        <v>502</v>
      </c>
      <c r="B696" s="187" t="s">
        <v>503</v>
      </c>
      <c r="C696" s="187" t="s">
        <v>2934</v>
      </c>
      <c r="D696" s="188" t="s">
        <v>2269</v>
      </c>
    </row>
    <row r="697" spans="1:4" x14ac:dyDescent="0.25">
      <c r="A697" s="187" t="s">
        <v>502</v>
      </c>
      <c r="B697" s="187" t="s">
        <v>503</v>
      </c>
      <c r="C697" s="187" t="s">
        <v>2933</v>
      </c>
      <c r="D697" s="188" t="s">
        <v>2286</v>
      </c>
    </row>
    <row r="698" spans="1:4" x14ac:dyDescent="0.25">
      <c r="A698" s="187" t="s">
        <v>504</v>
      </c>
      <c r="B698" s="187" t="s">
        <v>505</v>
      </c>
      <c r="C698" s="187" t="s">
        <v>505</v>
      </c>
      <c r="D698" s="188" t="s">
        <v>2269</v>
      </c>
    </row>
    <row r="699" spans="1:4" x14ac:dyDescent="0.25">
      <c r="A699" s="187" t="s">
        <v>504</v>
      </c>
      <c r="B699" s="187" t="s">
        <v>505</v>
      </c>
      <c r="C699" s="187" t="s">
        <v>2503</v>
      </c>
      <c r="D699" s="188" t="s">
        <v>2269</v>
      </c>
    </row>
    <row r="700" spans="1:4" x14ac:dyDescent="0.25">
      <c r="A700" s="187" t="s">
        <v>504</v>
      </c>
      <c r="B700" s="187" t="s">
        <v>505</v>
      </c>
      <c r="C700" s="187" t="s">
        <v>2774</v>
      </c>
      <c r="D700" s="188" t="s">
        <v>2269</v>
      </c>
    </row>
    <row r="701" spans="1:4" x14ac:dyDescent="0.25">
      <c r="A701" s="187" t="s">
        <v>504</v>
      </c>
      <c r="B701" s="187" t="s">
        <v>505</v>
      </c>
      <c r="C701" s="187" t="s">
        <v>2498</v>
      </c>
      <c r="D701" s="188" t="s">
        <v>2269</v>
      </c>
    </row>
    <row r="702" spans="1:4" x14ac:dyDescent="0.25">
      <c r="A702" s="187" t="s">
        <v>504</v>
      </c>
      <c r="B702" s="187" t="s">
        <v>505</v>
      </c>
      <c r="C702" s="187" t="s">
        <v>2775</v>
      </c>
      <c r="D702" s="188" t="s">
        <v>2269</v>
      </c>
    </row>
    <row r="703" spans="1:4" x14ac:dyDescent="0.25">
      <c r="A703" s="187" t="s">
        <v>506</v>
      </c>
      <c r="B703" s="187" t="s">
        <v>507</v>
      </c>
      <c r="C703" s="187" t="s">
        <v>507</v>
      </c>
      <c r="D703" s="188" t="s">
        <v>2269</v>
      </c>
    </row>
    <row r="704" spans="1:4" x14ac:dyDescent="0.25">
      <c r="A704" s="187" t="s">
        <v>506</v>
      </c>
      <c r="B704" s="187" t="s">
        <v>507</v>
      </c>
      <c r="C704" s="187" t="s">
        <v>2801</v>
      </c>
      <c r="D704" s="188" t="s">
        <v>2269</v>
      </c>
    </row>
    <row r="705" spans="1:4" x14ac:dyDescent="0.25">
      <c r="A705" s="187" t="s">
        <v>506</v>
      </c>
      <c r="B705" s="187" t="s">
        <v>507</v>
      </c>
      <c r="C705" s="187" t="s">
        <v>2802</v>
      </c>
      <c r="D705" s="188" t="s">
        <v>2269</v>
      </c>
    </row>
    <row r="706" spans="1:4" x14ac:dyDescent="0.25">
      <c r="A706" s="187" t="s">
        <v>506</v>
      </c>
      <c r="B706" s="187" t="s">
        <v>507</v>
      </c>
      <c r="C706" s="187" t="s">
        <v>2803</v>
      </c>
      <c r="D706" s="188" t="s">
        <v>2269</v>
      </c>
    </row>
    <row r="707" spans="1:4" x14ac:dyDescent="0.25">
      <c r="A707" s="187" t="s">
        <v>506</v>
      </c>
      <c r="B707" s="187" t="s">
        <v>507</v>
      </c>
      <c r="C707" s="187" t="s">
        <v>2804</v>
      </c>
      <c r="D707" s="188" t="s">
        <v>2269</v>
      </c>
    </row>
    <row r="708" spans="1:4" x14ac:dyDescent="0.25">
      <c r="A708" s="187" t="s">
        <v>506</v>
      </c>
      <c r="B708" s="187" t="s">
        <v>507</v>
      </c>
      <c r="C708" s="187" t="s">
        <v>2805</v>
      </c>
      <c r="D708" s="188" t="s">
        <v>2269</v>
      </c>
    </row>
    <row r="709" spans="1:4" x14ac:dyDescent="0.25">
      <c r="A709" s="187" t="s">
        <v>506</v>
      </c>
      <c r="B709" s="187" t="s">
        <v>507</v>
      </c>
      <c r="C709" s="187" t="s">
        <v>2806</v>
      </c>
      <c r="D709" s="188" t="s">
        <v>2269</v>
      </c>
    </row>
    <row r="710" spans="1:4" x14ac:dyDescent="0.25">
      <c r="A710" s="187" t="s">
        <v>508</v>
      </c>
      <c r="B710" s="187" t="s">
        <v>6210</v>
      </c>
      <c r="C710" s="187" t="s">
        <v>6210</v>
      </c>
      <c r="D710" s="188" t="s">
        <v>2269</v>
      </c>
    </row>
    <row r="711" spans="1:4" x14ac:dyDescent="0.25">
      <c r="A711" s="187" t="s">
        <v>508</v>
      </c>
      <c r="B711" s="187" t="s">
        <v>6210</v>
      </c>
      <c r="C711" s="187" t="s">
        <v>6211</v>
      </c>
      <c r="D711" s="188" t="s">
        <v>2269</v>
      </c>
    </row>
    <row r="712" spans="1:4" x14ac:dyDescent="0.25">
      <c r="A712" s="187" t="s">
        <v>508</v>
      </c>
      <c r="B712" s="187" t="s">
        <v>6210</v>
      </c>
      <c r="C712" s="187" t="s">
        <v>6212</v>
      </c>
      <c r="D712" s="188" t="s">
        <v>2269</v>
      </c>
    </row>
    <row r="713" spans="1:4" x14ac:dyDescent="0.25">
      <c r="A713" s="187" t="s">
        <v>508</v>
      </c>
      <c r="B713" s="187" t="s">
        <v>6210</v>
      </c>
      <c r="C713" s="187" t="s">
        <v>6213</v>
      </c>
      <c r="D713" s="188" t="s">
        <v>2269</v>
      </c>
    </row>
    <row r="714" spans="1:4" x14ac:dyDescent="0.25">
      <c r="A714" s="187" t="s">
        <v>508</v>
      </c>
      <c r="B714" s="187" t="s">
        <v>6210</v>
      </c>
      <c r="C714" s="187" t="s">
        <v>6214</v>
      </c>
      <c r="D714" s="188" t="s">
        <v>2269</v>
      </c>
    </row>
    <row r="715" spans="1:4" x14ac:dyDescent="0.25">
      <c r="A715" s="187" t="s">
        <v>510</v>
      </c>
      <c r="B715" s="187" t="s">
        <v>511</v>
      </c>
      <c r="C715" s="187" t="s">
        <v>511</v>
      </c>
      <c r="D715" s="188" t="s">
        <v>2269</v>
      </c>
    </row>
    <row r="716" spans="1:4" x14ac:dyDescent="0.25">
      <c r="A716" s="187" t="s">
        <v>510</v>
      </c>
      <c r="B716" s="187" t="s">
        <v>511</v>
      </c>
      <c r="C716" s="187" t="s">
        <v>3046</v>
      </c>
      <c r="D716" s="188" t="s">
        <v>2269</v>
      </c>
    </row>
    <row r="717" spans="1:4" x14ac:dyDescent="0.25">
      <c r="A717" s="187" t="s">
        <v>510</v>
      </c>
      <c r="B717" s="187" t="s">
        <v>511</v>
      </c>
      <c r="C717" s="187" t="s">
        <v>3047</v>
      </c>
      <c r="D717" s="188" t="s">
        <v>2269</v>
      </c>
    </row>
    <row r="718" spans="1:4" x14ac:dyDescent="0.25">
      <c r="A718" s="187" t="s">
        <v>510</v>
      </c>
      <c r="B718" s="187" t="s">
        <v>511</v>
      </c>
      <c r="C718" s="187" t="s">
        <v>3048</v>
      </c>
      <c r="D718" s="188" t="s">
        <v>2269</v>
      </c>
    </row>
    <row r="719" spans="1:4" x14ac:dyDescent="0.25">
      <c r="A719" s="187" t="s">
        <v>512</v>
      </c>
      <c r="B719" s="187" t="s">
        <v>513</v>
      </c>
      <c r="C719" s="187" t="s">
        <v>3557</v>
      </c>
      <c r="D719" s="188" t="s">
        <v>2269</v>
      </c>
    </row>
    <row r="720" spans="1:4" x14ac:dyDescent="0.25">
      <c r="A720" s="187" t="s">
        <v>512</v>
      </c>
      <c r="B720" s="187" t="s">
        <v>513</v>
      </c>
      <c r="C720" s="187" t="s">
        <v>513</v>
      </c>
      <c r="D720" s="188" t="s">
        <v>2269</v>
      </c>
    </row>
    <row r="721" spans="1:4" x14ac:dyDescent="0.25">
      <c r="A721" s="187" t="s">
        <v>512</v>
      </c>
      <c r="B721" s="187" t="s">
        <v>513</v>
      </c>
      <c r="C721" s="187" t="s">
        <v>3558</v>
      </c>
      <c r="D721" s="188" t="s">
        <v>2269</v>
      </c>
    </row>
    <row r="722" spans="1:4" x14ac:dyDescent="0.25">
      <c r="A722" s="187" t="s">
        <v>512</v>
      </c>
      <c r="B722" s="187" t="s">
        <v>513</v>
      </c>
      <c r="C722" s="187" t="s">
        <v>3559</v>
      </c>
      <c r="D722" s="188" t="s">
        <v>2269</v>
      </c>
    </row>
    <row r="723" spans="1:4" x14ac:dyDescent="0.25">
      <c r="A723" s="187" t="s">
        <v>512</v>
      </c>
      <c r="B723" s="187" t="s">
        <v>513</v>
      </c>
      <c r="C723" s="187" t="s">
        <v>3560</v>
      </c>
      <c r="D723" s="188" t="s">
        <v>2269</v>
      </c>
    </row>
    <row r="724" spans="1:4" x14ac:dyDescent="0.25">
      <c r="A724" s="187" t="s">
        <v>512</v>
      </c>
      <c r="B724" s="187" t="s">
        <v>513</v>
      </c>
      <c r="C724" s="187" t="s">
        <v>3561</v>
      </c>
      <c r="D724" s="188" t="s">
        <v>2269</v>
      </c>
    </row>
    <row r="725" spans="1:4" x14ac:dyDescent="0.25">
      <c r="A725" s="187" t="s">
        <v>512</v>
      </c>
      <c r="B725" s="187" t="s">
        <v>513</v>
      </c>
      <c r="C725" s="187" t="s">
        <v>3562</v>
      </c>
      <c r="D725" s="188" t="s">
        <v>2269</v>
      </c>
    </row>
    <row r="726" spans="1:4" x14ac:dyDescent="0.25">
      <c r="A726" s="187" t="s">
        <v>514</v>
      </c>
      <c r="B726" s="187" t="s">
        <v>3102</v>
      </c>
      <c r="C726" s="187" t="s">
        <v>3103</v>
      </c>
      <c r="D726" s="188" t="s">
        <v>2269</v>
      </c>
    </row>
    <row r="727" spans="1:4" x14ac:dyDescent="0.25">
      <c r="A727" s="187" t="s">
        <v>514</v>
      </c>
      <c r="B727" s="187" t="s">
        <v>3102</v>
      </c>
      <c r="C727" s="187" t="s">
        <v>3102</v>
      </c>
      <c r="D727" s="188" t="s">
        <v>2269</v>
      </c>
    </row>
    <row r="728" spans="1:4" x14ac:dyDescent="0.25">
      <c r="A728" s="187" t="s">
        <v>514</v>
      </c>
      <c r="B728" s="187" t="s">
        <v>3102</v>
      </c>
      <c r="C728" s="187" t="s">
        <v>3104</v>
      </c>
      <c r="D728" s="188" t="s">
        <v>2269</v>
      </c>
    </row>
    <row r="729" spans="1:4" x14ac:dyDescent="0.25">
      <c r="A729" s="187" t="s">
        <v>514</v>
      </c>
      <c r="B729" s="187" t="s">
        <v>3102</v>
      </c>
      <c r="C729" s="187" t="s">
        <v>3105</v>
      </c>
      <c r="D729" s="188" t="s">
        <v>2269</v>
      </c>
    </row>
    <row r="730" spans="1:4" x14ac:dyDescent="0.25">
      <c r="A730" s="187" t="s">
        <v>514</v>
      </c>
      <c r="B730" s="187" t="s">
        <v>3102</v>
      </c>
      <c r="C730" s="187" t="s">
        <v>3106</v>
      </c>
      <c r="D730" s="188" t="s">
        <v>2269</v>
      </c>
    </row>
    <row r="731" spans="1:4" x14ac:dyDescent="0.25">
      <c r="A731" s="187" t="s">
        <v>514</v>
      </c>
      <c r="B731" s="187" t="s">
        <v>3102</v>
      </c>
      <c r="C731" s="187" t="s">
        <v>3107</v>
      </c>
      <c r="D731" s="188" t="s">
        <v>2269</v>
      </c>
    </row>
    <row r="732" spans="1:4" x14ac:dyDescent="0.25">
      <c r="A732" s="187" t="s">
        <v>516</v>
      </c>
      <c r="B732" s="187" t="s">
        <v>517</v>
      </c>
      <c r="C732" s="187" t="s">
        <v>517</v>
      </c>
      <c r="D732" s="188" t="s">
        <v>2269</v>
      </c>
    </row>
    <row r="733" spans="1:4" x14ac:dyDescent="0.25">
      <c r="A733" s="187" t="s">
        <v>516</v>
      </c>
      <c r="B733" s="187" t="s">
        <v>517</v>
      </c>
      <c r="C733" s="187" t="s">
        <v>3268</v>
      </c>
      <c r="D733" s="188" t="s">
        <v>2269</v>
      </c>
    </row>
    <row r="734" spans="1:4" x14ac:dyDescent="0.25">
      <c r="A734" s="187" t="s">
        <v>516</v>
      </c>
      <c r="B734" s="187" t="s">
        <v>517</v>
      </c>
      <c r="C734" s="187" t="s">
        <v>3270</v>
      </c>
      <c r="D734" s="188" t="s">
        <v>2269</v>
      </c>
    </row>
    <row r="735" spans="1:4" x14ac:dyDescent="0.25">
      <c r="A735" s="187" t="s">
        <v>516</v>
      </c>
      <c r="B735" s="187" t="s">
        <v>517</v>
      </c>
      <c r="C735" s="187" t="s">
        <v>3271</v>
      </c>
      <c r="D735" s="188" t="s">
        <v>2269</v>
      </c>
    </row>
    <row r="736" spans="1:4" x14ac:dyDescent="0.25">
      <c r="A736" s="187" t="s">
        <v>516</v>
      </c>
      <c r="B736" s="187" t="s">
        <v>517</v>
      </c>
      <c r="C736" s="187" t="s">
        <v>3272</v>
      </c>
      <c r="D736" s="188" t="s">
        <v>2269</v>
      </c>
    </row>
    <row r="737" spans="1:4" x14ac:dyDescent="0.25">
      <c r="A737" s="187" t="s">
        <v>516</v>
      </c>
      <c r="B737" s="187" t="s">
        <v>517</v>
      </c>
      <c r="C737" s="187" t="s">
        <v>3269</v>
      </c>
      <c r="D737" s="188" t="s">
        <v>2286</v>
      </c>
    </row>
    <row r="738" spans="1:4" x14ac:dyDescent="0.25">
      <c r="A738" s="187" t="s">
        <v>518</v>
      </c>
      <c r="B738" s="187" t="s">
        <v>519</v>
      </c>
      <c r="C738" s="187" t="s">
        <v>3358</v>
      </c>
      <c r="D738" s="188" t="s">
        <v>2269</v>
      </c>
    </row>
    <row r="739" spans="1:4" x14ac:dyDescent="0.25">
      <c r="A739" s="187" t="s">
        <v>518</v>
      </c>
      <c r="B739" s="187" t="s">
        <v>519</v>
      </c>
      <c r="C739" s="187" t="s">
        <v>519</v>
      </c>
      <c r="D739" s="188" t="s">
        <v>2269</v>
      </c>
    </row>
    <row r="740" spans="1:4" x14ac:dyDescent="0.25">
      <c r="A740" s="187" t="s">
        <v>518</v>
      </c>
      <c r="B740" s="187" t="s">
        <v>519</v>
      </c>
      <c r="C740" s="187" t="s">
        <v>3359</v>
      </c>
      <c r="D740" s="188" t="s">
        <v>2269</v>
      </c>
    </row>
    <row r="741" spans="1:4" x14ac:dyDescent="0.25">
      <c r="A741" s="187" t="s">
        <v>518</v>
      </c>
      <c r="B741" s="187" t="s">
        <v>519</v>
      </c>
      <c r="C741" s="187" t="s">
        <v>3360</v>
      </c>
      <c r="D741" s="188" t="s">
        <v>2269</v>
      </c>
    </row>
    <row r="742" spans="1:4" x14ac:dyDescent="0.25">
      <c r="A742" s="187" t="s">
        <v>518</v>
      </c>
      <c r="B742" s="187" t="s">
        <v>519</v>
      </c>
      <c r="C742" s="187" t="s">
        <v>3361</v>
      </c>
      <c r="D742" s="188" t="s">
        <v>2269</v>
      </c>
    </row>
    <row r="743" spans="1:4" x14ac:dyDescent="0.25">
      <c r="A743" s="187" t="s">
        <v>518</v>
      </c>
      <c r="B743" s="187" t="s">
        <v>519</v>
      </c>
      <c r="C743" s="187" t="s">
        <v>3362</v>
      </c>
      <c r="D743" s="188" t="s">
        <v>2269</v>
      </c>
    </row>
    <row r="744" spans="1:4" x14ac:dyDescent="0.25">
      <c r="A744" s="187" t="s">
        <v>518</v>
      </c>
      <c r="B744" s="187" t="s">
        <v>519</v>
      </c>
      <c r="C744" s="187" t="s">
        <v>3363</v>
      </c>
      <c r="D744" s="188" t="s">
        <v>2269</v>
      </c>
    </row>
    <row r="745" spans="1:4" x14ac:dyDescent="0.25">
      <c r="A745" s="187" t="s">
        <v>3498</v>
      </c>
      <c r="B745" s="187" t="s">
        <v>3499</v>
      </c>
      <c r="C745" s="187" t="s">
        <v>3499</v>
      </c>
      <c r="D745" s="188" t="s">
        <v>2269</v>
      </c>
    </row>
    <row r="746" spans="1:4" x14ac:dyDescent="0.25">
      <c r="A746" s="187" t="s">
        <v>520</v>
      </c>
      <c r="B746" s="187" t="s">
        <v>521</v>
      </c>
      <c r="C746" s="187" t="s">
        <v>3183</v>
      </c>
      <c r="D746" s="188" t="s">
        <v>2269</v>
      </c>
    </row>
    <row r="747" spans="1:4" x14ac:dyDescent="0.25">
      <c r="A747" s="187" t="s">
        <v>520</v>
      </c>
      <c r="B747" s="187" t="s">
        <v>521</v>
      </c>
      <c r="C747" s="187" t="s">
        <v>3184</v>
      </c>
      <c r="D747" s="188" t="s">
        <v>2269</v>
      </c>
    </row>
    <row r="748" spans="1:4" x14ac:dyDescent="0.25">
      <c r="A748" s="187" t="s">
        <v>520</v>
      </c>
      <c r="B748" s="187" t="s">
        <v>521</v>
      </c>
      <c r="C748" s="187" t="s">
        <v>521</v>
      </c>
      <c r="D748" s="188" t="s">
        <v>2269</v>
      </c>
    </row>
    <row r="749" spans="1:4" x14ac:dyDescent="0.25">
      <c r="A749" s="187" t="s">
        <v>520</v>
      </c>
      <c r="B749" s="187" t="s">
        <v>521</v>
      </c>
      <c r="C749" s="187" t="s">
        <v>3185</v>
      </c>
      <c r="D749" s="188" t="s">
        <v>2269</v>
      </c>
    </row>
    <row r="750" spans="1:4" x14ac:dyDescent="0.25">
      <c r="A750" s="187" t="s">
        <v>520</v>
      </c>
      <c r="B750" s="187" t="s">
        <v>521</v>
      </c>
      <c r="C750" s="187" t="s">
        <v>3186</v>
      </c>
      <c r="D750" s="188" t="s">
        <v>2269</v>
      </c>
    </row>
    <row r="751" spans="1:4" x14ac:dyDescent="0.25">
      <c r="A751" s="187" t="s">
        <v>520</v>
      </c>
      <c r="B751" s="187" t="s">
        <v>521</v>
      </c>
      <c r="C751" s="187" t="s">
        <v>3187</v>
      </c>
      <c r="D751" s="188" t="s">
        <v>2269</v>
      </c>
    </row>
    <row r="752" spans="1:4" x14ac:dyDescent="0.25">
      <c r="A752" s="187" t="s">
        <v>520</v>
      </c>
      <c r="B752" s="187" t="s">
        <v>521</v>
      </c>
      <c r="C752" s="187" t="s">
        <v>3188</v>
      </c>
      <c r="D752" s="188" t="s">
        <v>2269</v>
      </c>
    </row>
    <row r="753" spans="1:4" x14ac:dyDescent="0.25">
      <c r="A753" s="187" t="s">
        <v>522</v>
      </c>
      <c r="B753" s="187" t="s">
        <v>523</v>
      </c>
      <c r="C753" s="187" t="s">
        <v>3476</v>
      </c>
      <c r="D753" s="188" t="s">
        <v>2269</v>
      </c>
    </row>
    <row r="754" spans="1:4" x14ac:dyDescent="0.25">
      <c r="A754" s="187" t="s">
        <v>522</v>
      </c>
      <c r="B754" s="187" t="s">
        <v>523</v>
      </c>
      <c r="C754" s="187" t="s">
        <v>523</v>
      </c>
      <c r="D754" s="188" t="s">
        <v>2269</v>
      </c>
    </row>
    <row r="755" spans="1:4" x14ac:dyDescent="0.25">
      <c r="A755" s="187" t="s">
        <v>522</v>
      </c>
      <c r="B755" s="187" t="s">
        <v>523</v>
      </c>
      <c r="C755" s="187" t="s">
        <v>3477</v>
      </c>
      <c r="D755" s="188" t="s">
        <v>2269</v>
      </c>
    </row>
    <row r="756" spans="1:4" x14ac:dyDescent="0.25">
      <c r="A756" s="187" t="s">
        <v>524</v>
      </c>
      <c r="B756" s="187" t="s">
        <v>525</v>
      </c>
      <c r="C756" s="187" t="s">
        <v>3667</v>
      </c>
      <c r="D756" s="188" t="s">
        <v>2288</v>
      </c>
    </row>
    <row r="757" spans="1:4" x14ac:dyDescent="0.25">
      <c r="A757" s="187" t="s">
        <v>524</v>
      </c>
      <c r="B757" s="187" t="s">
        <v>525</v>
      </c>
      <c r="C757" s="187" t="s">
        <v>3670</v>
      </c>
      <c r="D757" s="188" t="s">
        <v>2288</v>
      </c>
    </row>
    <row r="758" spans="1:4" x14ac:dyDescent="0.25">
      <c r="A758" s="187" t="s">
        <v>524</v>
      </c>
      <c r="B758" s="187" t="s">
        <v>525</v>
      </c>
      <c r="C758" s="187" t="s">
        <v>525</v>
      </c>
      <c r="D758" s="188" t="s">
        <v>2284</v>
      </c>
    </row>
    <row r="759" spans="1:4" x14ac:dyDescent="0.25">
      <c r="A759" s="187" t="s">
        <v>524</v>
      </c>
      <c r="B759" s="187" t="s">
        <v>525</v>
      </c>
      <c r="C759" s="187" t="s">
        <v>3668</v>
      </c>
      <c r="D759" s="188" t="s">
        <v>2269</v>
      </c>
    </row>
    <row r="760" spans="1:4" x14ac:dyDescent="0.25">
      <c r="A760" s="187" t="s">
        <v>524</v>
      </c>
      <c r="B760" s="187" t="s">
        <v>525</v>
      </c>
      <c r="C760" s="187" t="s">
        <v>3669</v>
      </c>
      <c r="D760" s="188" t="s">
        <v>2269</v>
      </c>
    </row>
    <row r="761" spans="1:4" x14ac:dyDescent="0.25">
      <c r="A761" s="187" t="s">
        <v>526</v>
      </c>
      <c r="B761" s="187" t="s">
        <v>3247</v>
      </c>
      <c r="C761" s="187" t="s">
        <v>3247</v>
      </c>
      <c r="D761" s="188" t="s">
        <v>2269</v>
      </c>
    </row>
    <row r="762" spans="1:4" x14ac:dyDescent="0.25">
      <c r="A762" s="187" t="s">
        <v>528</v>
      </c>
      <c r="B762" s="187" t="s">
        <v>529</v>
      </c>
      <c r="C762" s="187" t="s">
        <v>3687</v>
      </c>
      <c r="D762" s="188" t="s">
        <v>2269</v>
      </c>
    </row>
    <row r="763" spans="1:4" x14ac:dyDescent="0.25">
      <c r="A763" s="187" t="s">
        <v>528</v>
      </c>
      <c r="B763" s="187" t="s">
        <v>529</v>
      </c>
      <c r="C763" s="187" t="s">
        <v>529</v>
      </c>
      <c r="D763" s="188" t="s">
        <v>2269</v>
      </c>
    </row>
    <row r="764" spans="1:4" x14ac:dyDescent="0.25">
      <c r="A764" s="187" t="s">
        <v>528</v>
      </c>
      <c r="B764" s="187" t="s">
        <v>529</v>
      </c>
      <c r="C764" s="187" t="s">
        <v>3688</v>
      </c>
      <c r="D764" s="188" t="s">
        <v>2269</v>
      </c>
    </row>
    <row r="765" spans="1:4" x14ac:dyDescent="0.25">
      <c r="A765" s="187" t="s">
        <v>528</v>
      </c>
      <c r="B765" s="187" t="s">
        <v>529</v>
      </c>
      <c r="C765" s="187" t="s">
        <v>3689</v>
      </c>
      <c r="D765" s="188" t="s">
        <v>2269</v>
      </c>
    </row>
    <row r="766" spans="1:4" x14ac:dyDescent="0.25">
      <c r="A766" s="187" t="s">
        <v>528</v>
      </c>
      <c r="B766" s="187" t="s">
        <v>529</v>
      </c>
      <c r="C766" s="187" t="s">
        <v>3690</v>
      </c>
      <c r="D766" s="188" t="s">
        <v>2269</v>
      </c>
    </row>
    <row r="767" spans="1:4" x14ac:dyDescent="0.25">
      <c r="A767" s="187" t="s">
        <v>528</v>
      </c>
      <c r="B767" s="187" t="s">
        <v>529</v>
      </c>
      <c r="C767" s="187" t="s">
        <v>3691</v>
      </c>
      <c r="D767" s="188" t="s">
        <v>2269</v>
      </c>
    </row>
    <row r="768" spans="1:4" x14ac:dyDescent="0.25">
      <c r="A768" s="187" t="s">
        <v>528</v>
      </c>
      <c r="B768" s="187" t="s">
        <v>529</v>
      </c>
      <c r="C768" s="187" t="s">
        <v>3692</v>
      </c>
      <c r="D768" s="188" t="s">
        <v>2269</v>
      </c>
    </row>
    <row r="769" spans="1:4" x14ac:dyDescent="0.25">
      <c r="A769" s="187" t="s">
        <v>528</v>
      </c>
      <c r="B769" s="187" t="s">
        <v>529</v>
      </c>
      <c r="C769" s="187" t="s">
        <v>3693</v>
      </c>
      <c r="D769" s="188" t="s">
        <v>2269</v>
      </c>
    </row>
    <row r="770" spans="1:4" x14ac:dyDescent="0.25">
      <c r="A770" s="187" t="s">
        <v>530</v>
      </c>
      <c r="B770" s="187" t="s">
        <v>531</v>
      </c>
      <c r="C770" s="187" t="s">
        <v>2297</v>
      </c>
      <c r="D770" s="188" t="s">
        <v>2269</v>
      </c>
    </row>
    <row r="771" spans="1:4" x14ac:dyDescent="0.25">
      <c r="A771" s="187" t="s">
        <v>530</v>
      </c>
      <c r="B771" s="187" t="s">
        <v>531</v>
      </c>
      <c r="C771" s="187" t="s">
        <v>531</v>
      </c>
      <c r="D771" s="188" t="s">
        <v>2269</v>
      </c>
    </row>
    <row r="772" spans="1:4" x14ac:dyDescent="0.25">
      <c r="A772" s="187" t="s">
        <v>530</v>
      </c>
      <c r="B772" s="187" t="s">
        <v>531</v>
      </c>
      <c r="C772" s="187" t="s">
        <v>2298</v>
      </c>
      <c r="D772" s="188" t="s">
        <v>2269</v>
      </c>
    </row>
    <row r="773" spans="1:4" x14ac:dyDescent="0.25">
      <c r="A773" s="187" t="s">
        <v>530</v>
      </c>
      <c r="B773" s="187" t="s">
        <v>531</v>
      </c>
      <c r="C773" s="187" t="s">
        <v>2299</v>
      </c>
      <c r="D773" s="188" t="s">
        <v>2269</v>
      </c>
    </row>
    <row r="774" spans="1:4" x14ac:dyDescent="0.25">
      <c r="A774" s="187" t="s">
        <v>532</v>
      </c>
      <c r="B774" s="187" t="s">
        <v>533</v>
      </c>
      <c r="C774" s="187" t="s">
        <v>4085</v>
      </c>
      <c r="D774" s="188" t="s">
        <v>2269</v>
      </c>
    </row>
    <row r="775" spans="1:4" x14ac:dyDescent="0.25">
      <c r="A775" s="187" t="s">
        <v>532</v>
      </c>
      <c r="B775" s="187" t="s">
        <v>533</v>
      </c>
      <c r="C775" s="187" t="s">
        <v>533</v>
      </c>
      <c r="D775" s="188" t="s">
        <v>2269</v>
      </c>
    </row>
    <row r="776" spans="1:4" x14ac:dyDescent="0.25">
      <c r="A776" s="187" t="s">
        <v>532</v>
      </c>
      <c r="B776" s="187" t="s">
        <v>533</v>
      </c>
      <c r="C776" s="187" t="s">
        <v>4086</v>
      </c>
      <c r="D776" s="188" t="s">
        <v>2269</v>
      </c>
    </row>
    <row r="777" spans="1:4" x14ac:dyDescent="0.25">
      <c r="A777" s="187" t="s">
        <v>534</v>
      </c>
      <c r="B777" s="187" t="s">
        <v>535</v>
      </c>
      <c r="C777" s="187" t="s">
        <v>5611</v>
      </c>
      <c r="D777" s="188" t="s">
        <v>2269</v>
      </c>
    </row>
    <row r="778" spans="1:4" x14ac:dyDescent="0.25">
      <c r="A778" s="187" t="s">
        <v>534</v>
      </c>
      <c r="B778" s="187" t="s">
        <v>535</v>
      </c>
      <c r="C778" s="187" t="s">
        <v>5612</v>
      </c>
      <c r="D778" s="188" t="s">
        <v>2269</v>
      </c>
    </row>
    <row r="779" spans="1:4" x14ac:dyDescent="0.25">
      <c r="A779" s="187" t="s">
        <v>534</v>
      </c>
      <c r="B779" s="187" t="s">
        <v>535</v>
      </c>
      <c r="C779" s="187" t="s">
        <v>5613</v>
      </c>
      <c r="D779" s="188" t="s">
        <v>2269</v>
      </c>
    </row>
    <row r="780" spans="1:4" x14ac:dyDescent="0.25">
      <c r="A780" s="187" t="s">
        <v>534</v>
      </c>
      <c r="B780" s="187" t="s">
        <v>535</v>
      </c>
      <c r="C780" s="187" t="s">
        <v>5614</v>
      </c>
      <c r="D780" s="188" t="s">
        <v>2269</v>
      </c>
    </row>
    <row r="781" spans="1:4" x14ac:dyDescent="0.25">
      <c r="A781" s="187" t="s">
        <v>534</v>
      </c>
      <c r="B781" s="187" t="s">
        <v>535</v>
      </c>
      <c r="C781" s="187" t="s">
        <v>535</v>
      </c>
      <c r="D781" s="188" t="s">
        <v>2269</v>
      </c>
    </row>
    <row r="782" spans="1:4" x14ac:dyDescent="0.25">
      <c r="A782" s="187" t="s">
        <v>534</v>
      </c>
      <c r="B782" s="187" t="s">
        <v>535</v>
      </c>
      <c r="C782" s="187" t="s">
        <v>5615</v>
      </c>
      <c r="D782" s="188" t="s">
        <v>2269</v>
      </c>
    </row>
    <row r="783" spans="1:4" x14ac:dyDescent="0.25">
      <c r="A783" s="187" t="s">
        <v>534</v>
      </c>
      <c r="B783" s="187" t="s">
        <v>535</v>
      </c>
      <c r="C783" s="187" t="s">
        <v>5616</v>
      </c>
      <c r="D783" s="188" t="s">
        <v>2269</v>
      </c>
    </row>
    <row r="784" spans="1:4" x14ac:dyDescent="0.25">
      <c r="A784" s="187" t="s">
        <v>536</v>
      </c>
      <c r="B784" s="187" t="s">
        <v>537</v>
      </c>
      <c r="C784" s="187" t="s">
        <v>537</v>
      </c>
      <c r="D784" s="188" t="s">
        <v>2269</v>
      </c>
    </row>
    <row r="785" spans="1:4" x14ac:dyDescent="0.25">
      <c r="A785" s="187" t="s">
        <v>536</v>
      </c>
      <c r="B785" s="187" t="s">
        <v>537</v>
      </c>
      <c r="C785" s="187" t="s">
        <v>6298</v>
      </c>
      <c r="D785" s="188" t="s">
        <v>2269</v>
      </c>
    </row>
    <row r="786" spans="1:4" x14ac:dyDescent="0.25">
      <c r="A786" s="187" t="s">
        <v>536</v>
      </c>
      <c r="B786" s="187" t="s">
        <v>537</v>
      </c>
      <c r="C786" s="187" t="s">
        <v>6299</v>
      </c>
      <c r="D786" s="188" t="s">
        <v>2269</v>
      </c>
    </row>
    <row r="787" spans="1:4" x14ac:dyDescent="0.25">
      <c r="A787" s="187" t="s">
        <v>536</v>
      </c>
      <c r="B787" s="187" t="s">
        <v>537</v>
      </c>
      <c r="C787" s="187" t="s">
        <v>6300</v>
      </c>
      <c r="D787" s="188" t="s">
        <v>2269</v>
      </c>
    </row>
    <row r="788" spans="1:4" x14ac:dyDescent="0.25">
      <c r="A788" s="187" t="s">
        <v>536</v>
      </c>
      <c r="B788" s="187" t="s">
        <v>537</v>
      </c>
      <c r="C788" s="187" t="s">
        <v>6301</v>
      </c>
      <c r="D788" s="188" t="s">
        <v>2269</v>
      </c>
    </row>
    <row r="789" spans="1:4" x14ac:dyDescent="0.25">
      <c r="A789" s="187" t="s">
        <v>538</v>
      </c>
      <c r="B789" s="187" t="s">
        <v>539</v>
      </c>
      <c r="C789" s="187" t="s">
        <v>3644</v>
      </c>
      <c r="D789" s="188" t="s">
        <v>2288</v>
      </c>
    </row>
    <row r="790" spans="1:4" x14ac:dyDescent="0.25">
      <c r="A790" s="187" t="s">
        <v>538</v>
      </c>
      <c r="B790" s="187" t="s">
        <v>539</v>
      </c>
      <c r="C790" s="187" t="s">
        <v>3645</v>
      </c>
      <c r="D790" s="188" t="s">
        <v>2288</v>
      </c>
    </row>
    <row r="791" spans="1:4" x14ac:dyDescent="0.25">
      <c r="A791" s="187" t="s">
        <v>538</v>
      </c>
      <c r="B791" s="187" t="s">
        <v>539</v>
      </c>
      <c r="C791" s="187" t="s">
        <v>539</v>
      </c>
      <c r="D791" s="188" t="s">
        <v>2284</v>
      </c>
    </row>
    <row r="792" spans="1:4" x14ac:dyDescent="0.25">
      <c r="A792" s="187" t="s">
        <v>538</v>
      </c>
      <c r="B792" s="187" t="s">
        <v>539</v>
      </c>
      <c r="C792" s="187" t="s">
        <v>3634</v>
      </c>
      <c r="D792" s="188" t="s">
        <v>2269</v>
      </c>
    </row>
    <row r="793" spans="1:4" x14ac:dyDescent="0.25">
      <c r="A793" s="187" t="s">
        <v>538</v>
      </c>
      <c r="B793" s="187" t="s">
        <v>539</v>
      </c>
      <c r="C793" s="187" t="s">
        <v>3635</v>
      </c>
      <c r="D793" s="188" t="s">
        <v>2269</v>
      </c>
    </row>
    <row r="794" spans="1:4" x14ac:dyDescent="0.25">
      <c r="A794" s="187" t="s">
        <v>538</v>
      </c>
      <c r="B794" s="187" t="s">
        <v>539</v>
      </c>
      <c r="C794" s="187" t="s">
        <v>3636</v>
      </c>
      <c r="D794" s="188" t="s">
        <v>2269</v>
      </c>
    </row>
    <row r="795" spans="1:4" x14ac:dyDescent="0.25">
      <c r="A795" s="187" t="s">
        <v>538</v>
      </c>
      <c r="B795" s="187" t="s">
        <v>539</v>
      </c>
      <c r="C795" s="187" t="s">
        <v>3637</v>
      </c>
      <c r="D795" s="188" t="s">
        <v>2269</v>
      </c>
    </row>
    <row r="796" spans="1:4" x14ac:dyDescent="0.25">
      <c r="A796" s="187" t="s">
        <v>538</v>
      </c>
      <c r="B796" s="187" t="s">
        <v>539</v>
      </c>
      <c r="C796" s="187" t="s">
        <v>3638</v>
      </c>
      <c r="D796" s="188" t="s">
        <v>2269</v>
      </c>
    </row>
    <row r="797" spans="1:4" x14ac:dyDescent="0.25">
      <c r="A797" s="187" t="s">
        <v>538</v>
      </c>
      <c r="B797" s="187" t="s">
        <v>539</v>
      </c>
      <c r="C797" s="187" t="s">
        <v>3639</v>
      </c>
      <c r="D797" s="188" t="s">
        <v>2269</v>
      </c>
    </row>
    <row r="798" spans="1:4" x14ac:dyDescent="0.25">
      <c r="A798" s="187" t="s">
        <v>538</v>
      </c>
      <c r="B798" s="187" t="s">
        <v>539</v>
      </c>
      <c r="C798" s="187" t="s">
        <v>3640</v>
      </c>
      <c r="D798" s="188" t="s">
        <v>2269</v>
      </c>
    </row>
    <row r="799" spans="1:4" x14ac:dyDescent="0.25">
      <c r="A799" s="187" t="s">
        <v>538</v>
      </c>
      <c r="B799" s="187" t="s">
        <v>539</v>
      </c>
      <c r="C799" s="187" t="s">
        <v>3641</v>
      </c>
      <c r="D799" s="188" t="s">
        <v>2269</v>
      </c>
    </row>
    <row r="800" spans="1:4" x14ac:dyDescent="0.25">
      <c r="A800" s="187" t="s">
        <v>538</v>
      </c>
      <c r="B800" s="187" t="s">
        <v>539</v>
      </c>
      <c r="C800" s="187" t="s">
        <v>3642</v>
      </c>
      <c r="D800" s="188" t="s">
        <v>2269</v>
      </c>
    </row>
    <row r="801" spans="1:4" x14ac:dyDescent="0.25">
      <c r="A801" s="187" t="s">
        <v>538</v>
      </c>
      <c r="B801" s="187" t="s">
        <v>539</v>
      </c>
      <c r="C801" s="187" t="s">
        <v>3643</v>
      </c>
      <c r="D801" s="188" t="s">
        <v>2269</v>
      </c>
    </row>
    <row r="802" spans="1:4" x14ac:dyDescent="0.25">
      <c r="A802" s="187" t="s">
        <v>540</v>
      </c>
      <c r="B802" s="187" t="s">
        <v>2756</v>
      </c>
      <c r="C802" s="187" t="s">
        <v>2756</v>
      </c>
      <c r="D802" s="188" t="s">
        <v>2269</v>
      </c>
    </row>
    <row r="803" spans="1:4" x14ac:dyDescent="0.25">
      <c r="A803" s="187" t="s">
        <v>544</v>
      </c>
      <c r="B803" s="187" t="s">
        <v>545</v>
      </c>
      <c r="C803" s="187" t="s">
        <v>545</v>
      </c>
      <c r="D803" s="188" t="s">
        <v>2269</v>
      </c>
    </row>
    <row r="804" spans="1:4" x14ac:dyDescent="0.25">
      <c r="A804" s="187" t="s">
        <v>544</v>
      </c>
      <c r="B804" s="187" t="s">
        <v>545</v>
      </c>
      <c r="C804" s="187" t="s">
        <v>6531</v>
      </c>
      <c r="D804" s="188" t="s">
        <v>2269</v>
      </c>
    </row>
    <row r="805" spans="1:4" x14ac:dyDescent="0.25">
      <c r="A805" s="187" t="s">
        <v>544</v>
      </c>
      <c r="B805" s="187" t="s">
        <v>545</v>
      </c>
      <c r="C805" s="187" t="s">
        <v>6532</v>
      </c>
      <c r="D805" s="188" t="s">
        <v>2269</v>
      </c>
    </row>
    <row r="806" spans="1:4" x14ac:dyDescent="0.25">
      <c r="A806" s="187" t="s">
        <v>544</v>
      </c>
      <c r="B806" s="187" t="s">
        <v>545</v>
      </c>
      <c r="C806" s="187" t="s">
        <v>6533</v>
      </c>
      <c r="D806" s="188" t="s">
        <v>2269</v>
      </c>
    </row>
    <row r="807" spans="1:4" x14ac:dyDescent="0.25">
      <c r="A807" s="187" t="s">
        <v>544</v>
      </c>
      <c r="B807" s="187" t="s">
        <v>545</v>
      </c>
      <c r="C807" s="187" t="s">
        <v>6760</v>
      </c>
      <c r="D807" s="188" t="s">
        <v>2269</v>
      </c>
    </row>
    <row r="808" spans="1:4" x14ac:dyDescent="0.25">
      <c r="A808" s="187" t="s">
        <v>544</v>
      </c>
      <c r="B808" s="187" t="s">
        <v>545</v>
      </c>
      <c r="C808" s="187" t="s">
        <v>6761</v>
      </c>
      <c r="D808" s="188" t="s">
        <v>2269</v>
      </c>
    </row>
    <row r="809" spans="1:4" x14ac:dyDescent="0.25">
      <c r="A809" s="187" t="s">
        <v>544</v>
      </c>
      <c r="B809" s="187" t="s">
        <v>545</v>
      </c>
      <c r="C809" s="187" t="s">
        <v>2505</v>
      </c>
      <c r="D809" s="188" t="s">
        <v>2269</v>
      </c>
    </row>
    <row r="810" spans="1:4" x14ac:dyDescent="0.25">
      <c r="A810" s="187" t="s">
        <v>544</v>
      </c>
      <c r="B810" s="187" t="s">
        <v>545</v>
      </c>
      <c r="C810" s="187" t="s">
        <v>6762</v>
      </c>
      <c r="D810" s="188" t="s">
        <v>2269</v>
      </c>
    </row>
    <row r="811" spans="1:4" x14ac:dyDescent="0.25">
      <c r="A811" s="187" t="s">
        <v>544</v>
      </c>
      <c r="B811" s="187" t="s">
        <v>545</v>
      </c>
      <c r="C811" s="187" t="s">
        <v>2506</v>
      </c>
      <c r="D811" s="188" t="s">
        <v>2269</v>
      </c>
    </row>
    <row r="812" spans="1:4" x14ac:dyDescent="0.25">
      <c r="A812" s="187" t="s">
        <v>544</v>
      </c>
      <c r="B812" s="187" t="s">
        <v>545</v>
      </c>
      <c r="C812" s="187" t="s">
        <v>2828</v>
      </c>
      <c r="D812" s="188" t="s">
        <v>2269</v>
      </c>
    </row>
    <row r="813" spans="1:4" x14ac:dyDescent="0.25">
      <c r="A813" s="187" t="s">
        <v>544</v>
      </c>
      <c r="B813" s="187" t="s">
        <v>545</v>
      </c>
      <c r="C813" s="187" t="s">
        <v>3474</v>
      </c>
      <c r="D813" s="188" t="s">
        <v>2269</v>
      </c>
    </row>
    <row r="814" spans="1:4" x14ac:dyDescent="0.25">
      <c r="A814" s="187" t="s">
        <v>544</v>
      </c>
      <c r="B814" s="187" t="s">
        <v>545</v>
      </c>
      <c r="C814" s="187" t="s">
        <v>3775</v>
      </c>
      <c r="D814" s="188" t="s">
        <v>2269</v>
      </c>
    </row>
    <row r="815" spans="1:4" x14ac:dyDescent="0.25">
      <c r="A815" s="187" t="s">
        <v>546</v>
      </c>
      <c r="B815" s="187" t="s">
        <v>547</v>
      </c>
      <c r="C815" s="187" t="s">
        <v>547</v>
      </c>
      <c r="D815" s="188" t="s">
        <v>2269</v>
      </c>
    </row>
    <row r="816" spans="1:4" x14ac:dyDescent="0.25">
      <c r="A816" s="187" t="s">
        <v>546</v>
      </c>
      <c r="B816" s="187" t="s">
        <v>547</v>
      </c>
      <c r="C816" s="187" t="s">
        <v>2911</v>
      </c>
      <c r="D816" s="188" t="s">
        <v>2269</v>
      </c>
    </row>
    <row r="817" spans="1:4" x14ac:dyDescent="0.25">
      <c r="A817" s="187" t="s">
        <v>548</v>
      </c>
      <c r="B817" s="187" t="s">
        <v>549</v>
      </c>
      <c r="C817" s="187" t="s">
        <v>549</v>
      </c>
      <c r="D817" s="188" t="s">
        <v>2269</v>
      </c>
    </row>
    <row r="818" spans="1:4" x14ac:dyDescent="0.25">
      <c r="A818" s="187" t="s">
        <v>548</v>
      </c>
      <c r="B818" s="187" t="s">
        <v>549</v>
      </c>
      <c r="C818" s="187" t="s">
        <v>3061</v>
      </c>
      <c r="D818" s="188" t="s">
        <v>2269</v>
      </c>
    </row>
    <row r="819" spans="1:4" x14ac:dyDescent="0.25">
      <c r="A819" s="187" t="s">
        <v>550</v>
      </c>
      <c r="B819" s="187" t="s">
        <v>551</v>
      </c>
      <c r="C819" s="187" t="s">
        <v>551</v>
      </c>
      <c r="D819" s="188" t="s">
        <v>2269</v>
      </c>
    </row>
    <row r="820" spans="1:4" x14ac:dyDescent="0.25">
      <c r="A820" s="187" t="s">
        <v>550</v>
      </c>
      <c r="B820" s="187" t="s">
        <v>551</v>
      </c>
      <c r="C820" s="187" t="s">
        <v>3631</v>
      </c>
      <c r="D820" s="188" t="s">
        <v>2269</v>
      </c>
    </row>
    <row r="821" spans="1:4" x14ac:dyDescent="0.25">
      <c r="A821" s="187" t="s">
        <v>552</v>
      </c>
      <c r="B821" s="187" t="s">
        <v>553</v>
      </c>
      <c r="C821" s="187" t="s">
        <v>553</v>
      </c>
      <c r="D821" s="188" t="s">
        <v>2269</v>
      </c>
    </row>
    <row r="822" spans="1:4" x14ac:dyDescent="0.25">
      <c r="A822" s="187" t="s">
        <v>552</v>
      </c>
      <c r="B822" s="187" t="s">
        <v>553</v>
      </c>
      <c r="C822" s="187" t="s">
        <v>3921</v>
      </c>
      <c r="D822" s="188" t="s">
        <v>2269</v>
      </c>
    </row>
    <row r="823" spans="1:4" x14ac:dyDescent="0.25">
      <c r="A823" s="187" t="s">
        <v>554</v>
      </c>
      <c r="B823" s="187" t="s">
        <v>555</v>
      </c>
      <c r="C823" s="187" t="s">
        <v>3945</v>
      </c>
      <c r="D823" s="188" t="s">
        <v>2288</v>
      </c>
    </row>
    <row r="824" spans="1:4" x14ac:dyDescent="0.25">
      <c r="A824" s="187" t="s">
        <v>554</v>
      </c>
      <c r="B824" s="187" t="s">
        <v>555</v>
      </c>
      <c r="C824" s="187" t="s">
        <v>555</v>
      </c>
      <c r="D824" s="188" t="s">
        <v>2284</v>
      </c>
    </row>
    <row r="825" spans="1:4" x14ac:dyDescent="0.25">
      <c r="A825" s="187" t="s">
        <v>554</v>
      </c>
      <c r="B825" s="187" t="s">
        <v>555</v>
      </c>
      <c r="C825" s="187" t="s">
        <v>3944</v>
      </c>
      <c r="D825" s="188" t="s">
        <v>2269</v>
      </c>
    </row>
    <row r="826" spans="1:4" x14ac:dyDescent="0.25">
      <c r="A826" s="187" t="s">
        <v>556</v>
      </c>
      <c r="B826" s="187" t="s">
        <v>557</v>
      </c>
      <c r="C826" s="187" t="s">
        <v>557</v>
      </c>
      <c r="D826" s="188" t="s">
        <v>2269</v>
      </c>
    </row>
    <row r="827" spans="1:4" x14ac:dyDescent="0.25">
      <c r="A827" s="187" t="s">
        <v>556</v>
      </c>
      <c r="B827" s="187" t="s">
        <v>557</v>
      </c>
      <c r="C827" s="187" t="s">
        <v>4042</v>
      </c>
      <c r="D827" s="188" t="s">
        <v>2269</v>
      </c>
    </row>
    <row r="828" spans="1:4" x14ac:dyDescent="0.25">
      <c r="A828" s="187" t="s">
        <v>558</v>
      </c>
      <c r="B828" s="187" t="s">
        <v>559</v>
      </c>
      <c r="C828" s="187" t="s">
        <v>3677</v>
      </c>
      <c r="D828" s="188" t="s">
        <v>2288</v>
      </c>
    </row>
    <row r="829" spans="1:4" x14ac:dyDescent="0.25">
      <c r="A829" s="187" t="s">
        <v>558</v>
      </c>
      <c r="B829" s="187" t="s">
        <v>559</v>
      </c>
      <c r="C829" s="187" t="s">
        <v>3678</v>
      </c>
      <c r="D829" s="188" t="s">
        <v>2288</v>
      </c>
    </row>
    <row r="830" spans="1:4" x14ac:dyDescent="0.25">
      <c r="A830" s="187" t="s">
        <v>558</v>
      </c>
      <c r="B830" s="187" t="s">
        <v>559</v>
      </c>
      <c r="C830" s="187" t="s">
        <v>559</v>
      </c>
      <c r="D830" s="188" t="s">
        <v>2284</v>
      </c>
    </row>
    <row r="831" spans="1:4" x14ac:dyDescent="0.25">
      <c r="A831" s="187" t="s">
        <v>560</v>
      </c>
      <c r="B831" s="187" t="s">
        <v>561</v>
      </c>
      <c r="C831" s="187" t="s">
        <v>561</v>
      </c>
      <c r="D831" s="188" t="s">
        <v>2269</v>
      </c>
    </row>
    <row r="832" spans="1:4" x14ac:dyDescent="0.25">
      <c r="A832" s="187" t="s">
        <v>560</v>
      </c>
      <c r="B832" s="187" t="s">
        <v>561</v>
      </c>
      <c r="C832" s="187" t="s">
        <v>6056</v>
      </c>
      <c r="D832" s="188" t="s">
        <v>2269</v>
      </c>
    </row>
    <row r="833" spans="1:4" x14ac:dyDescent="0.25">
      <c r="A833" s="187" t="s">
        <v>562</v>
      </c>
      <c r="B833" s="187" t="s">
        <v>563</v>
      </c>
      <c r="C833" s="187" t="s">
        <v>563</v>
      </c>
      <c r="D833" s="188" t="s">
        <v>2269</v>
      </c>
    </row>
    <row r="834" spans="1:4" x14ac:dyDescent="0.25">
      <c r="A834" s="187" t="s">
        <v>562</v>
      </c>
      <c r="B834" s="187" t="s">
        <v>563</v>
      </c>
      <c r="C834" s="187" t="s">
        <v>6292</v>
      </c>
      <c r="D834" s="188" t="s">
        <v>2269</v>
      </c>
    </row>
    <row r="835" spans="1:4" x14ac:dyDescent="0.25">
      <c r="A835" s="187" t="s">
        <v>562</v>
      </c>
      <c r="B835" s="187" t="s">
        <v>563</v>
      </c>
      <c r="C835" s="187" t="s">
        <v>6293</v>
      </c>
      <c r="D835" s="188" t="s">
        <v>2269</v>
      </c>
    </row>
    <row r="836" spans="1:4" x14ac:dyDescent="0.25">
      <c r="A836" s="187" t="s">
        <v>562</v>
      </c>
      <c r="B836" s="187" t="s">
        <v>563</v>
      </c>
      <c r="C836" s="187" t="s">
        <v>6294</v>
      </c>
      <c r="D836" s="188" t="s">
        <v>2269</v>
      </c>
    </row>
    <row r="837" spans="1:4" x14ac:dyDescent="0.25">
      <c r="A837" s="187" t="s">
        <v>564</v>
      </c>
      <c r="B837" s="187" t="s">
        <v>565</v>
      </c>
      <c r="C837" s="187" t="s">
        <v>565</v>
      </c>
      <c r="D837" s="188" t="s">
        <v>2269</v>
      </c>
    </row>
    <row r="838" spans="1:4" x14ac:dyDescent="0.25">
      <c r="A838" s="187" t="s">
        <v>564</v>
      </c>
      <c r="B838" s="187" t="s">
        <v>565</v>
      </c>
      <c r="C838" s="187" t="s">
        <v>6555</v>
      </c>
      <c r="D838" s="188" t="s">
        <v>2269</v>
      </c>
    </row>
    <row r="839" spans="1:4" x14ac:dyDescent="0.25">
      <c r="A839" s="187" t="s">
        <v>566</v>
      </c>
      <c r="B839" s="187" t="s">
        <v>567</v>
      </c>
      <c r="C839" s="187" t="s">
        <v>567</v>
      </c>
      <c r="D839" s="188" t="s">
        <v>2269</v>
      </c>
    </row>
    <row r="840" spans="1:4" x14ac:dyDescent="0.25">
      <c r="A840" s="187" t="s">
        <v>566</v>
      </c>
      <c r="B840" s="187" t="s">
        <v>567</v>
      </c>
      <c r="C840" s="187" t="s">
        <v>6602</v>
      </c>
      <c r="D840" s="188" t="s">
        <v>2269</v>
      </c>
    </row>
    <row r="841" spans="1:4" x14ac:dyDescent="0.25">
      <c r="A841" s="187" t="s">
        <v>568</v>
      </c>
      <c r="B841" s="187" t="s">
        <v>569</v>
      </c>
      <c r="C841" s="187" t="s">
        <v>569</v>
      </c>
      <c r="D841" s="188" t="s">
        <v>2269</v>
      </c>
    </row>
    <row r="842" spans="1:4" x14ac:dyDescent="0.25">
      <c r="A842" s="187" t="s">
        <v>568</v>
      </c>
      <c r="B842" s="187" t="s">
        <v>569</v>
      </c>
      <c r="C842" s="187" t="s">
        <v>6319</v>
      </c>
      <c r="D842" s="188" t="s">
        <v>2269</v>
      </c>
    </row>
    <row r="843" spans="1:4" x14ac:dyDescent="0.25">
      <c r="A843" s="187" t="s">
        <v>568</v>
      </c>
      <c r="B843" s="187" t="s">
        <v>569</v>
      </c>
      <c r="C843" s="187" t="s">
        <v>6318</v>
      </c>
      <c r="D843" s="188" t="s">
        <v>2286</v>
      </c>
    </row>
    <row r="844" spans="1:4" x14ac:dyDescent="0.25">
      <c r="A844" s="187" t="s">
        <v>570</v>
      </c>
      <c r="B844" s="187" t="s">
        <v>571</v>
      </c>
      <c r="C844" s="187" t="s">
        <v>2757</v>
      </c>
      <c r="D844" s="188" t="s">
        <v>2269</v>
      </c>
    </row>
    <row r="845" spans="1:4" x14ac:dyDescent="0.25">
      <c r="A845" s="187" t="s">
        <v>570</v>
      </c>
      <c r="B845" s="187" t="s">
        <v>571</v>
      </c>
      <c r="C845" s="187" t="s">
        <v>571</v>
      </c>
      <c r="D845" s="188" t="s">
        <v>2269</v>
      </c>
    </row>
    <row r="846" spans="1:4" x14ac:dyDescent="0.25">
      <c r="A846" s="187" t="s">
        <v>570</v>
      </c>
      <c r="B846" s="187" t="s">
        <v>571</v>
      </c>
      <c r="C846" s="187" t="s">
        <v>2758</v>
      </c>
      <c r="D846" s="188" t="s">
        <v>2269</v>
      </c>
    </row>
    <row r="847" spans="1:4" x14ac:dyDescent="0.25">
      <c r="A847" s="187" t="s">
        <v>572</v>
      </c>
      <c r="B847" s="187" t="s">
        <v>573</v>
      </c>
      <c r="C847" s="187" t="s">
        <v>6673</v>
      </c>
      <c r="D847" s="188" t="s">
        <v>2288</v>
      </c>
    </row>
    <row r="848" spans="1:4" x14ac:dyDescent="0.25">
      <c r="A848" s="187" t="s">
        <v>572</v>
      </c>
      <c r="B848" s="187" t="s">
        <v>573</v>
      </c>
      <c r="C848" s="187" t="s">
        <v>573</v>
      </c>
      <c r="D848" s="188" t="s">
        <v>2284</v>
      </c>
    </row>
    <row r="849" spans="1:4" x14ac:dyDescent="0.25">
      <c r="A849" s="187" t="s">
        <v>572</v>
      </c>
      <c r="B849" s="187" t="s">
        <v>573</v>
      </c>
      <c r="C849" s="187" t="s">
        <v>5988</v>
      </c>
      <c r="D849" s="188" t="s">
        <v>2269</v>
      </c>
    </row>
    <row r="850" spans="1:4" x14ac:dyDescent="0.25">
      <c r="A850" s="187" t="s">
        <v>572</v>
      </c>
      <c r="B850" s="187" t="s">
        <v>573</v>
      </c>
      <c r="C850" s="187" t="s">
        <v>5989</v>
      </c>
      <c r="D850" s="188" t="s">
        <v>2269</v>
      </c>
    </row>
    <row r="851" spans="1:4" x14ac:dyDescent="0.25">
      <c r="A851" s="187" t="s">
        <v>572</v>
      </c>
      <c r="B851" s="187" t="s">
        <v>573</v>
      </c>
      <c r="C851" s="187" t="s">
        <v>5990</v>
      </c>
      <c r="D851" s="188" t="s">
        <v>2269</v>
      </c>
    </row>
    <row r="852" spans="1:4" x14ac:dyDescent="0.25">
      <c r="A852" s="187" t="s">
        <v>574</v>
      </c>
      <c r="B852" s="187" t="s">
        <v>575</v>
      </c>
      <c r="C852" s="187" t="s">
        <v>575</v>
      </c>
      <c r="D852" s="188" t="s">
        <v>2269</v>
      </c>
    </row>
    <row r="853" spans="1:4" x14ac:dyDescent="0.25">
      <c r="A853" s="187" t="s">
        <v>574</v>
      </c>
      <c r="B853" s="187" t="s">
        <v>575</v>
      </c>
      <c r="C853" s="187" t="s">
        <v>5998</v>
      </c>
      <c r="D853" s="188" t="s">
        <v>2269</v>
      </c>
    </row>
    <row r="854" spans="1:4" x14ac:dyDescent="0.25">
      <c r="A854" s="187" t="s">
        <v>574</v>
      </c>
      <c r="B854" s="187" t="s">
        <v>575</v>
      </c>
      <c r="C854" s="187" t="s">
        <v>5999</v>
      </c>
      <c r="D854" s="188" t="s">
        <v>2269</v>
      </c>
    </row>
    <row r="855" spans="1:4" x14ac:dyDescent="0.25">
      <c r="A855" s="187" t="s">
        <v>574</v>
      </c>
      <c r="B855" s="187" t="s">
        <v>575</v>
      </c>
      <c r="C855" s="187" t="s">
        <v>6000</v>
      </c>
      <c r="D855" s="188" t="s">
        <v>2269</v>
      </c>
    </row>
    <row r="856" spans="1:4" x14ac:dyDescent="0.25">
      <c r="A856" s="187" t="s">
        <v>574</v>
      </c>
      <c r="B856" s="187" t="s">
        <v>575</v>
      </c>
      <c r="C856" s="187" t="s">
        <v>6001</v>
      </c>
      <c r="D856" s="188" t="s">
        <v>2269</v>
      </c>
    </row>
    <row r="857" spans="1:4" x14ac:dyDescent="0.25">
      <c r="A857" s="187" t="s">
        <v>576</v>
      </c>
      <c r="B857" s="187" t="s">
        <v>577</v>
      </c>
      <c r="C857" s="187" t="s">
        <v>3816</v>
      </c>
      <c r="D857" s="188" t="s">
        <v>2288</v>
      </c>
    </row>
    <row r="858" spans="1:4" x14ac:dyDescent="0.25">
      <c r="A858" s="187" t="s">
        <v>576</v>
      </c>
      <c r="B858" s="187" t="s">
        <v>577</v>
      </c>
      <c r="C858" s="187" t="s">
        <v>577</v>
      </c>
      <c r="D858" s="188" t="s">
        <v>2284</v>
      </c>
    </row>
    <row r="859" spans="1:4" x14ac:dyDescent="0.25">
      <c r="A859" s="187" t="s">
        <v>576</v>
      </c>
      <c r="B859" s="187" t="s">
        <v>577</v>
      </c>
      <c r="C859" s="187" t="s">
        <v>3814</v>
      </c>
      <c r="D859" s="188" t="s">
        <v>2269</v>
      </c>
    </row>
    <row r="860" spans="1:4" x14ac:dyDescent="0.25">
      <c r="A860" s="187" t="s">
        <v>576</v>
      </c>
      <c r="B860" s="187" t="s">
        <v>577</v>
      </c>
      <c r="C860" s="187" t="s">
        <v>3815</v>
      </c>
      <c r="D860" s="188" t="s">
        <v>2269</v>
      </c>
    </row>
    <row r="861" spans="1:4" x14ac:dyDescent="0.25">
      <c r="A861" s="187" t="s">
        <v>576</v>
      </c>
      <c r="B861" s="187" t="s">
        <v>577</v>
      </c>
      <c r="C861" s="187" t="s">
        <v>3817</v>
      </c>
      <c r="D861" s="188" t="s">
        <v>2269</v>
      </c>
    </row>
    <row r="862" spans="1:4" x14ac:dyDescent="0.25">
      <c r="A862" s="187" t="s">
        <v>576</v>
      </c>
      <c r="B862" s="187" t="s">
        <v>577</v>
      </c>
      <c r="C862" s="187" t="s">
        <v>3818</v>
      </c>
      <c r="D862" s="188" t="s">
        <v>2269</v>
      </c>
    </row>
    <row r="863" spans="1:4" x14ac:dyDescent="0.25">
      <c r="A863" s="187" t="s">
        <v>578</v>
      </c>
      <c r="B863" s="187" t="s">
        <v>579</v>
      </c>
      <c r="C863" s="187" t="s">
        <v>579</v>
      </c>
      <c r="D863" s="188" t="s">
        <v>2269</v>
      </c>
    </row>
    <row r="864" spans="1:4" x14ac:dyDescent="0.25">
      <c r="A864" s="187" t="s">
        <v>578</v>
      </c>
      <c r="B864" s="187" t="s">
        <v>579</v>
      </c>
      <c r="C864" s="187" t="s">
        <v>2601</v>
      </c>
      <c r="D864" s="188" t="s">
        <v>2269</v>
      </c>
    </row>
    <row r="865" spans="1:4" x14ac:dyDescent="0.25">
      <c r="A865" s="187" t="s">
        <v>578</v>
      </c>
      <c r="B865" s="187" t="s">
        <v>579</v>
      </c>
      <c r="C865" s="187" t="s">
        <v>2602</v>
      </c>
      <c r="D865" s="188" t="s">
        <v>2269</v>
      </c>
    </row>
    <row r="866" spans="1:4" x14ac:dyDescent="0.25">
      <c r="A866" s="187" t="s">
        <v>580</v>
      </c>
      <c r="B866" s="187" t="s">
        <v>581</v>
      </c>
      <c r="C866" s="187" t="s">
        <v>581</v>
      </c>
      <c r="D866" s="188" t="s">
        <v>2269</v>
      </c>
    </row>
    <row r="867" spans="1:4" x14ac:dyDescent="0.25">
      <c r="A867" s="187" t="s">
        <v>580</v>
      </c>
      <c r="B867" s="187" t="s">
        <v>581</v>
      </c>
      <c r="C867" s="187" t="s">
        <v>6217</v>
      </c>
      <c r="D867" s="188" t="s">
        <v>2269</v>
      </c>
    </row>
    <row r="868" spans="1:4" x14ac:dyDescent="0.25">
      <c r="A868" s="187" t="s">
        <v>582</v>
      </c>
      <c r="B868" s="187" t="s">
        <v>583</v>
      </c>
      <c r="C868" s="187" t="s">
        <v>583</v>
      </c>
      <c r="D868" s="188" t="s">
        <v>2269</v>
      </c>
    </row>
    <row r="869" spans="1:4" x14ac:dyDescent="0.25">
      <c r="A869" s="187" t="s">
        <v>582</v>
      </c>
      <c r="B869" s="187" t="s">
        <v>583</v>
      </c>
      <c r="C869" s="187" t="s">
        <v>6558</v>
      </c>
      <c r="D869" s="188" t="s">
        <v>2269</v>
      </c>
    </row>
    <row r="870" spans="1:4" x14ac:dyDescent="0.25">
      <c r="A870" s="187" t="s">
        <v>584</v>
      </c>
      <c r="B870" s="187" t="s">
        <v>585</v>
      </c>
      <c r="C870" s="187" t="s">
        <v>3248</v>
      </c>
      <c r="D870" s="188" t="s">
        <v>2288</v>
      </c>
    </row>
    <row r="871" spans="1:4" x14ac:dyDescent="0.25">
      <c r="A871" s="187" t="s">
        <v>584</v>
      </c>
      <c r="B871" s="187" t="s">
        <v>585</v>
      </c>
      <c r="C871" s="187" t="s">
        <v>3249</v>
      </c>
      <c r="D871" s="188" t="s">
        <v>2288</v>
      </c>
    </row>
    <row r="872" spans="1:4" x14ac:dyDescent="0.25">
      <c r="A872" s="187" t="s">
        <v>584</v>
      </c>
      <c r="B872" s="187" t="s">
        <v>585</v>
      </c>
      <c r="C872" s="187" t="s">
        <v>3251</v>
      </c>
      <c r="D872" s="188" t="s">
        <v>2288</v>
      </c>
    </row>
    <row r="873" spans="1:4" x14ac:dyDescent="0.25">
      <c r="A873" s="187" t="s">
        <v>584</v>
      </c>
      <c r="B873" s="187" t="s">
        <v>585</v>
      </c>
      <c r="C873" s="187" t="s">
        <v>3252</v>
      </c>
      <c r="D873" s="188" t="s">
        <v>2288</v>
      </c>
    </row>
    <row r="874" spans="1:4" x14ac:dyDescent="0.25">
      <c r="A874" s="187" t="s">
        <v>584</v>
      </c>
      <c r="B874" s="187" t="s">
        <v>585</v>
      </c>
      <c r="C874" s="187" t="s">
        <v>3253</v>
      </c>
      <c r="D874" s="188" t="s">
        <v>2288</v>
      </c>
    </row>
    <row r="875" spans="1:4" x14ac:dyDescent="0.25">
      <c r="A875" s="187" t="s">
        <v>584</v>
      </c>
      <c r="B875" s="187" t="s">
        <v>585</v>
      </c>
      <c r="C875" s="187" t="s">
        <v>585</v>
      </c>
      <c r="D875" s="188" t="s">
        <v>2284</v>
      </c>
    </row>
    <row r="876" spans="1:4" x14ac:dyDescent="0.25">
      <c r="A876" s="187" t="s">
        <v>584</v>
      </c>
      <c r="B876" s="187" t="s">
        <v>585</v>
      </c>
      <c r="C876" s="187" t="s">
        <v>3250</v>
      </c>
      <c r="D876" s="188" t="s">
        <v>2269</v>
      </c>
    </row>
    <row r="877" spans="1:4" x14ac:dyDescent="0.25">
      <c r="A877" s="187" t="s">
        <v>586</v>
      </c>
      <c r="B877" s="187" t="s">
        <v>587</v>
      </c>
      <c r="C877" s="187" t="s">
        <v>3617</v>
      </c>
      <c r="D877" s="188" t="s">
        <v>2269</v>
      </c>
    </row>
    <row r="878" spans="1:4" x14ac:dyDescent="0.25">
      <c r="A878" s="187" t="s">
        <v>586</v>
      </c>
      <c r="B878" s="187" t="s">
        <v>587</v>
      </c>
      <c r="C878" s="187" t="s">
        <v>587</v>
      </c>
      <c r="D878" s="188" t="s">
        <v>2269</v>
      </c>
    </row>
    <row r="879" spans="1:4" x14ac:dyDescent="0.25">
      <c r="A879" s="187" t="s">
        <v>586</v>
      </c>
      <c r="B879" s="187" t="s">
        <v>587</v>
      </c>
      <c r="C879" s="187" t="s">
        <v>3618</v>
      </c>
      <c r="D879" s="188" t="s">
        <v>2269</v>
      </c>
    </row>
    <row r="880" spans="1:4" x14ac:dyDescent="0.25">
      <c r="A880" s="187" t="s">
        <v>586</v>
      </c>
      <c r="B880" s="187" t="s">
        <v>587</v>
      </c>
      <c r="C880" s="187" t="s">
        <v>3619</v>
      </c>
      <c r="D880" s="188" t="s">
        <v>2269</v>
      </c>
    </row>
    <row r="881" spans="1:4" x14ac:dyDescent="0.25">
      <c r="A881" s="187" t="s">
        <v>586</v>
      </c>
      <c r="B881" s="187" t="s">
        <v>587</v>
      </c>
      <c r="C881" s="187" t="s">
        <v>3620</v>
      </c>
      <c r="D881" s="188" t="s">
        <v>2269</v>
      </c>
    </row>
    <row r="882" spans="1:4" x14ac:dyDescent="0.25">
      <c r="A882" s="187" t="s">
        <v>586</v>
      </c>
      <c r="B882" s="187" t="s">
        <v>587</v>
      </c>
      <c r="C882" s="187" t="s">
        <v>3621</v>
      </c>
      <c r="D882" s="188" t="s">
        <v>2269</v>
      </c>
    </row>
    <row r="883" spans="1:4" x14ac:dyDescent="0.25">
      <c r="A883" s="187" t="s">
        <v>588</v>
      </c>
      <c r="B883" s="187" t="s">
        <v>589</v>
      </c>
      <c r="C883" s="187" t="s">
        <v>589</v>
      </c>
      <c r="D883" s="188" t="s">
        <v>2269</v>
      </c>
    </row>
    <row r="884" spans="1:4" x14ac:dyDescent="0.25">
      <c r="A884" s="187" t="s">
        <v>588</v>
      </c>
      <c r="B884" s="187" t="s">
        <v>589</v>
      </c>
      <c r="C884" s="187" t="s">
        <v>3866</v>
      </c>
      <c r="D884" s="188" t="s">
        <v>2269</v>
      </c>
    </row>
    <row r="885" spans="1:4" x14ac:dyDescent="0.25">
      <c r="A885" s="187" t="s">
        <v>588</v>
      </c>
      <c r="B885" s="187" t="s">
        <v>589</v>
      </c>
      <c r="C885" s="187" t="s">
        <v>3867</v>
      </c>
      <c r="D885" s="188" t="s">
        <v>2286</v>
      </c>
    </row>
    <row r="886" spans="1:4" x14ac:dyDescent="0.25">
      <c r="A886" s="187" t="s">
        <v>590</v>
      </c>
      <c r="B886" s="187" t="s">
        <v>591</v>
      </c>
      <c r="C886" s="187" t="s">
        <v>4146</v>
      </c>
      <c r="D886" s="188" t="s">
        <v>2288</v>
      </c>
    </row>
    <row r="887" spans="1:4" x14ac:dyDescent="0.25">
      <c r="A887" s="187" t="s">
        <v>590</v>
      </c>
      <c r="B887" s="187" t="s">
        <v>591</v>
      </c>
      <c r="C887" s="187" t="s">
        <v>4147</v>
      </c>
      <c r="D887" s="188" t="s">
        <v>2288</v>
      </c>
    </row>
    <row r="888" spans="1:4" x14ac:dyDescent="0.25">
      <c r="A888" s="187" t="s">
        <v>590</v>
      </c>
      <c r="B888" s="187" t="s">
        <v>591</v>
      </c>
      <c r="C888" s="187" t="s">
        <v>591</v>
      </c>
      <c r="D888" s="188" t="s">
        <v>2284</v>
      </c>
    </row>
    <row r="889" spans="1:4" x14ac:dyDescent="0.25">
      <c r="A889" s="187" t="s">
        <v>592</v>
      </c>
      <c r="B889" s="187" t="s">
        <v>593</v>
      </c>
      <c r="C889" s="187" t="s">
        <v>593</v>
      </c>
      <c r="D889" s="188" t="s">
        <v>2269</v>
      </c>
    </row>
    <row r="890" spans="1:4" x14ac:dyDescent="0.25">
      <c r="A890" s="187" t="s">
        <v>592</v>
      </c>
      <c r="B890" s="187" t="s">
        <v>593</v>
      </c>
      <c r="C890" s="187" t="s">
        <v>5610</v>
      </c>
      <c r="D890" s="188" t="s">
        <v>2269</v>
      </c>
    </row>
    <row r="891" spans="1:4" x14ac:dyDescent="0.25">
      <c r="A891" s="187" t="s">
        <v>594</v>
      </c>
      <c r="B891" s="187" t="s">
        <v>595</v>
      </c>
      <c r="C891" s="187" t="s">
        <v>595</v>
      </c>
      <c r="D891" s="188" t="s">
        <v>2269</v>
      </c>
    </row>
    <row r="892" spans="1:4" x14ac:dyDescent="0.25">
      <c r="A892" s="187" t="s">
        <v>594</v>
      </c>
      <c r="B892" s="187" t="s">
        <v>595</v>
      </c>
      <c r="C892" s="187" t="s">
        <v>2550</v>
      </c>
      <c r="D892" s="188" t="s">
        <v>2269</v>
      </c>
    </row>
    <row r="893" spans="1:4" x14ac:dyDescent="0.25">
      <c r="A893" s="187" t="s">
        <v>594</v>
      </c>
      <c r="B893" s="187" t="s">
        <v>595</v>
      </c>
      <c r="C893" s="187" t="s">
        <v>2551</v>
      </c>
      <c r="D893" s="188" t="s">
        <v>2269</v>
      </c>
    </row>
    <row r="894" spans="1:4" x14ac:dyDescent="0.25">
      <c r="A894" s="187" t="s">
        <v>594</v>
      </c>
      <c r="B894" s="187" t="s">
        <v>595</v>
      </c>
      <c r="C894" s="187" t="s">
        <v>2552</v>
      </c>
      <c r="D894" s="188" t="s">
        <v>2269</v>
      </c>
    </row>
    <row r="895" spans="1:4" x14ac:dyDescent="0.25">
      <c r="A895" s="187" t="s">
        <v>594</v>
      </c>
      <c r="B895" s="187" t="s">
        <v>595</v>
      </c>
      <c r="C895" s="187" t="s">
        <v>2553</v>
      </c>
      <c r="D895" s="188" t="s">
        <v>2269</v>
      </c>
    </row>
    <row r="896" spans="1:4" x14ac:dyDescent="0.25">
      <c r="A896" s="187" t="s">
        <v>596</v>
      </c>
      <c r="B896" s="187" t="s">
        <v>597</v>
      </c>
      <c r="C896" s="187" t="s">
        <v>597</v>
      </c>
      <c r="D896" s="188" t="s">
        <v>2269</v>
      </c>
    </row>
    <row r="897" spans="1:4" x14ac:dyDescent="0.25">
      <c r="A897" s="187" t="s">
        <v>596</v>
      </c>
      <c r="B897" s="187" t="s">
        <v>597</v>
      </c>
      <c r="C897" s="187" t="s">
        <v>2324</v>
      </c>
      <c r="D897" s="188" t="s">
        <v>2269</v>
      </c>
    </row>
    <row r="898" spans="1:4" x14ac:dyDescent="0.25">
      <c r="A898" s="187" t="s">
        <v>596</v>
      </c>
      <c r="B898" s="187" t="s">
        <v>597</v>
      </c>
      <c r="C898" s="187" t="s">
        <v>2325</v>
      </c>
      <c r="D898" s="188" t="s">
        <v>2269</v>
      </c>
    </row>
    <row r="899" spans="1:4" x14ac:dyDescent="0.25">
      <c r="A899" s="187" t="s">
        <v>598</v>
      </c>
      <c r="B899" s="187" t="s">
        <v>599</v>
      </c>
      <c r="C899" s="187" t="s">
        <v>2427</v>
      </c>
      <c r="D899" s="188" t="s">
        <v>2288</v>
      </c>
    </row>
    <row r="900" spans="1:4" x14ac:dyDescent="0.25">
      <c r="A900" s="187" t="s">
        <v>598</v>
      </c>
      <c r="B900" s="187" t="s">
        <v>599</v>
      </c>
      <c r="C900" s="187" t="s">
        <v>599</v>
      </c>
      <c r="D900" s="188" t="s">
        <v>2284</v>
      </c>
    </row>
    <row r="901" spans="1:4" x14ac:dyDescent="0.25">
      <c r="A901" s="187" t="s">
        <v>598</v>
      </c>
      <c r="B901" s="187" t="s">
        <v>599</v>
      </c>
      <c r="C901" s="187" t="s">
        <v>2425</v>
      </c>
      <c r="D901" s="188" t="s">
        <v>2269</v>
      </c>
    </row>
    <row r="902" spans="1:4" x14ac:dyDescent="0.25">
      <c r="A902" s="187" t="s">
        <v>598</v>
      </c>
      <c r="B902" s="187" t="s">
        <v>599</v>
      </c>
      <c r="C902" s="187" t="s">
        <v>2426</v>
      </c>
      <c r="D902" s="188" t="s">
        <v>2269</v>
      </c>
    </row>
    <row r="903" spans="1:4" x14ac:dyDescent="0.25">
      <c r="A903" s="187" t="s">
        <v>598</v>
      </c>
      <c r="B903" s="187" t="s">
        <v>599</v>
      </c>
      <c r="C903" s="187" t="s">
        <v>2428</v>
      </c>
      <c r="D903" s="188" t="s">
        <v>2269</v>
      </c>
    </row>
    <row r="904" spans="1:4" x14ac:dyDescent="0.25">
      <c r="A904" s="187" t="s">
        <v>600</v>
      </c>
      <c r="B904" s="187" t="s">
        <v>601</v>
      </c>
      <c r="C904" s="187" t="s">
        <v>601</v>
      </c>
      <c r="D904" s="188" t="s">
        <v>2269</v>
      </c>
    </row>
    <row r="905" spans="1:4" x14ac:dyDescent="0.25">
      <c r="A905" s="187" t="s">
        <v>600</v>
      </c>
      <c r="B905" s="187" t="s">
        <v>601</v>
      </c>
      <c r="C905" s="187" t="s">
        <v>6703</v>
      </c>
      <c r="D905" s="188" t="s">
        <v>2269</v>
      </c>
    </row>
    <row r="906" spans="1:4" x14ac:dyDescent="0.25">
      <c r="A906" s="187" t="s">
        <v>600</v>
      </c>
      <c r="B906" s="187" t="s">
        <v>601</v>
      </c>
      <c r="C906" s="187" t="s">
        <v>6702</v>
      </c>
      <c r="D906" s="188" t="s">
        <v>2286</v>
      </c>
    </row>
    <row r="907" spans="1:4" x14ac:dyDescent="0.25">
      <c r="A907" s="187" t="s">
        <v>602</v>
      </c>
      <c r="B907" s="187" t="s">
        <v>603</v>
      </c>
      <c r="C907" s="187" t="s">
        <v>603</v>
      </c>
      <c r="D907" s="188" t="s">
        <v>2269</v>
      </c>
    </row>
    <row r="908" spans="1:4" x14ac:dyDescent="0.25">
      <c r="A908" s="187" t="s">
        <v>602</v>
      </c>
      <c r="B908" s="187" t="s">
        <v>603</v>
      </c>
      <c r="C908" s="187" t="s">
        <v>3057</v>
      </c>
      <c r="D908" s="188" t="s">
        <v>2269</v>
      </c>
    </row>
    <row r="909" spans="1:4" x14ac:dyDescent="0.25">
      <c r="A909" s="187" t="s">
        <v>602</v>
      </c>
      <c r="B909" s="187" t="s">
        <v>603</v>
      </c>
      <c r="C909" s="187" t="s">
        <v>3058</v>
      </c>
      <c r="D909" s="188" t="s">
        <v>2269</v>
      </c>
    </row>
    <row r="910" spans="1:4" x14ac:dyDescent="0.25">
      <c r="A910" s="187" t="s">
        <v>604</v>
      </c>
      <c r="B910" s="187" t="s">
        <v>605</v>
      </c>
      <c r="C910" s="187" t="s">
        <v>605</v>
      </c>
      <c r="D910" s="188" t="s">
        <v>2269</v>
      </c>
    </row>
    <row r="911" spans="1:4" x14ac:dyDescent="0.25">
      <c r="A911" s="187" t="s">
        <v>604</v>
      </c>
      <c r="B911" s="187" t="s">
        <v>605</v>
      </c>
      <c r="C911" s="187" t="s">
        <v>3707</v>
      </c>
      <c r="D911" s="188" t="s">
        <v>2269</v>
      </c>
    </row>
    <row r="912" spans="1:4" x14ac:dyDescent="0.25">
      <c r="A912" s="187" t="s">
        <v>604</v>
      </c>
      <c r="B912" s="187" t="s">
        <v>605</v>
      </c>
      <c r="C912" s="187" t="s">
        <v>3708</v>
      </c>
      <c r="D912" s="188" t="s">
        <v>2286</v>
      </c>
    </row>
    <row r="913" spans="1:4" x14ac:dyDescent="0.25">
      <c r="A913" s="187" t="s">
        <v>606</v>
      </c>
      <c r="B913" s="187" t="s">
        <v>607</v>
      </c>
      <c r="C913" s="187" t="s">
        <v>607</v>
      </c>
      <c r="D913" s="188" t="s">
        <v>2269</v>
      </c>
    </row>
    <row r="914" spans="1:4" x14ac:dyDescent="0.25">
      <c r="A914" s="187" t="s">
        <v>606</v>
      </c>
      <c r="B914" s="187" t="s">
        <v>607</v>
      </c>
      <c r="C914" s="187" t="s">
        <v>5572</v>
      </c>
      <c r="D914" s="188" t="s">
        <v>2269</v>
      </c>
    </row>
    <row r="915" spans="1:4" x14ac:dyDescent="0.25">
      <c r="A915" s="187" t="s">
        <v>606</v>
      </c>
      <c r="B915" s="187" t="s">
        <v>607</v>
      </c>
      <c r="C915" s="187" t="s">
        <v>5573</v>
      </c>
      <c r="D915" s="188" t="s">
        <v>2269</v>
      </c>
    </row>
    <row r="916" spans="1:4" x14ac:dyDescent="0.25">
      <c r="A916" s="187" t="s">
        <v>608</v>
      </c>
      <c r="B916" s="187" t="s">
        <v>609</v>
      </c>
      <c r="C916" s="187" t="s">
        <v>5668</v>
      </c>
      <c r="D916" s="188" t="s">
        <v>2269</v>
      </c>
    </row>
    <row r="917" spans="1:4" x14ac:dyDescent="0.25">
      <c r="A917" s="187" t="s">
        <v>608</v>
      </c>
      <c r="B917" s="187" t="s">
        <v>609</v>
      </c>
      <c r="C917" s="187" t="s">
        <v>609</v>
      </c>
      <c r="D917" s="188" t="s">
        <v>2269</v>
      </c>
    </row>
    <row r="918" spans="1:4" x14ac:dyDescent="0.25">
      <c r="A918" s="187" t="s">
        <v>608</v>
      </c>
      <c r="B918" s="187" t="s">
        <v>609</v>
      </c>
      <c r="C918" s="187" t="s">
        <v>5669</v>
      </c>
      <c r="D918" s="188" t="s">
        <v>2269</v>
      </c>
    </row>
    <row r="919" spans="1:4" x14ac:dyDescent="0.25">
      <c r="A919" s="187" t="s">
        <v>610</v>
      </c>
      <c r="B919" s="187" t="s">
        <v>611</v>
      </c>
      <c r="C919" s="187" t="s">
        <v>5689</v>
      </c>
      <c r="D919" s="188" t="s">
        <v>2269</v>
      </c>
    </row>
    <row r="920" spans="1:4" x14ac:dyDescent="0.25">
      <c r="A920" s="187" t="s">
        <v>610</v>
      </c>
      <c r="B920" s="187" t="s">
        <v>611</v>
      </c>
      <c r="C920" s="187" t="s">
        <v>611</v>
      </c>
      <c r="D920" s="188" t="s">
        <v>2269</v>
      </c>
    </row>
    <row r="921" spans="1:4" x14ac:dyDescent="0.25">
      <c r="A921" s="187" t="s">
        <v>610</v>
      </c>
      <c r="B921" s="187" t="s">
        <v>611</v>
      </c>
      <c r="C921" s="187" t="s">
        <v>5690</v>
      </c>
      <c r="D921" s="188" t="s">
        <v>2269</v>
      </c>
    </row>
    <row r="922" spans="1:4" x14ac:dyDescent="0.25">
      <c r="A922" s="187" t="s">
        <v>610</v>
      </c>
      <c r="B922" s="187" t="s">
        <v>611</v>
      </c>
      <c r="C922" s="187" t="s">
        <v>5691</v>
      </c>
      <c r="D922" s="188" t="s">
        <v>2269</v>
      </c>
    </row>
    <row r="923" spans="1:4" x14ac:dyDescent="0.25">
      <c r="A923" s="187" t="s">
        <v>612</v>
      </c>
      <c r="B923" s="187" t="s">
        <v>613</v>
      </c>
      <c r="C923" s="187" t="s">
        <v>2672</v>
      </c>
      <c r="D923" s="188" t="s">
        <v>2288</v>
      </c>
    </row>
    <row r="924" spans="1:4" x14ac:dyDescent="0.25">
      <c r="A924" s="187" t="s">
        <v>612</v>
      </c>
      <c r="B924" s="187" t="s">
        <v>613</v>
      </c>
      <c r="C924" s="187" t="s">
        <v>6704</v>
      </c>
      <c r="D924" s="188" t="s">
        <v>2288</v>
      </c>
    </row>
    <row r="925" spans="1:4" x14ac:dyDescent="0.25">
      <c r="A925" s="187" t="s">
        <v>612</v>
      </c>
      <c r="B925" s="187" t="s">
        <v>613</v>
      </c>
      <c r="C925" s="187" t="s">
        <v>6705</v>
      </c>
      <c r="D925" s="188" t="s">
        <v>2288</v>
      </c>
    </row>
    <row r="926" spans="1:4" x14ac:dyDescent="0.25">
      <c r="A926" s="187" t="s">
        <v>612</v>
      </c>
      <c r="B926" s="187" t="s">
        <v>613</v>
      </c>
      <c r="C926" s="187" t="s">
        <v>613</v>
      </c>
      <c r="D926" s="188" t="s">
        <v>2284</v>
      </c>
    </row>
    <row r="927" spans="1:4" x14ac:dyDescent="0.25">
      <c r="A927" s="187" t="s">
        <v>612</v>
      </c>
      <c r="B927" s="187" t="s">
        <v>613</v>
      </c>
      <c r="C927" s="187" t="s">
        <v>2671</v>
      </c>
      <c r="D927" s="188" t="s">
        <v>2269</v>
      </c>
    </row>
    <row r="928" spans="1:4" x14ac:dyDescent="0.25">
      <c r="A928" s="187" t="s">
        <v>614</v>
      </c>
      <c r="B928" s="187" t="s">
        <v>615</v>
      </c>
      <c r="C928" s="187" t="s">
        <v>2723</v>
      </c>
      <c r="D928" s="188" t="s">
        <v>2288</v>
      </c>
    </row>
    <row r="929" spans="1:4" x14ac:dyDescent="0.25">
      <c r="A929" s="187" t="s">
        <v>614</v>
      </c>
      <c r="B929" s="187" t="s">
        <v>615</v>
      </c>
      <c r="C929" s="187" t="s">
        <v>2724</v>
      </c>
      <c r="D929" s="188" t="s">
        <v>2288</v>
      </c>
    </row>
    <row r="930" spans="1:4" x14ac:dyDescent="0.25">
      <c r="A930" s="187" t="s">
        <v>614</v>
      </c>
      <c r="B930" s="187" t="s">
        <v>615</v>
      </c>
      <c r="C930" s="187" t="s">
        <v>2725</v>
      </c>
      <c r="D930" s="188" t="s">
        <v>2288</v>
      </c>
    </row>
    <row r="931" spans="1:4" x14ac:dyDescent="0.25">
      <c r="A931" s="187" t="s">
        <v>614</v>
      </c>
      <c r="B931" s="187" t="s">
        <v>615</v>
      </c>
      <c r="C931" s="187" t="s">
        <v>615</v>
      </c>
      <c r="D931" s="188" t="s">
        <v>2284</v>
      </c>
    </row>
    <row r="932" spans="1:4" x14ac:dyDescent="0.25">
      <c r="A932" s="187" t="s">
        <v>616</v>
      </c>
      <c r="B932" s="187" t="s">
        <v>617</v>
      </c>
      <c r="C932" s="187" t="s">
        <v>617</v>
      </c>
      <c r="D932" s="188" t="s">
        <v>2269</v>
      </c>
    </row>
    <row r="933" spans="1:4" x14ac:dyDescent="0.25">
      <c r="A933" s="187" t="s">
        <v>616</v>
      </c>
      <c r="B933" s="187" t="s">
        <v>617</v>
      </c>
      <c r="C933" s="187" t="s">
        <v>2904</v>
      </c>
      <c r="D933" s="188" t="s">
        <v>2269</v>
      </c>
    </row>
    <row r="934" spans="1:4" x14ac:dyDescent="0.25">
      <c r="A934" s="187" t="s">
        <v>616</v>
      </c>
      <c r="B934" s="187" t="s">
        <v>617</v>
      </c>
      <c r="C934" s="187" t="s">
        <v>2905</v>
      </c>
      <c r="D934" s="188" t="s">
        <v>2269</v>
      </c>
    </row>
    <row r="935" spans="1:4" x14ac:dyDescent="0.25">
      <c r="A935" s="187" t="s">
        <v>616</v>
      </c>
      <c r="B935" s="187" t="s">
        <v>617</v>
      </c>
      <c r="C935" s="187" t="s">
        <v>2906</v>
      </c>
      <c r="D935" s="188" t="s">
        <v>2269</v>
      </c>
    </row>
    <row r="936" spans="1:4" x14ac:dyDescent="0.25">
      <c r="A936" s="187" t="s">
        <v>616</v>
      </c>
      <c r="B936" s="187" t="s">
        <v>617</v>
      </c>
      <c r="C936" s="187" t="s">
        <v>2907</v>
      </c>
      <c r="D936" s="188" t="s">
        <v>2286</v>
      </c>
    </row>
    <row r="937" spans="1:4" x14ac:dyDescent="0.25">
      <c r="A937" s="187" t="s">
        <v>618</v>
      </c>
      <c r="B937" s="187" t="s">
        <v>619</v>
      </c>
      <c r="C937" s="187" t="s">
        <v>619</v>
      </c>
      <c r="D937" s="188" t="s">
        <v>2269</v>
      </c>
    </row>
    <row r="938" spans="1:4" x14ac:dyDescent="0.25">
      <c r="A938" s="187" t="s">
        <v>618</v>
      </c>
      <c r="B938" s="187" t="s">
        <v>619</v>
      </c>
      <c r="C938" s="187" t="s">
        <v>3326</v>
      </c>
      <c r="D938" s="188" t="s">
        <v>2269</v>
      </c>
    </row>
    <row r="939" spans="1:4" x14ac:dyDescent="0.25">
      <c r="A939" s="187" t="s">
        <v>618</v>
      </c>
      <c r="B939" s="187" t="s">
        <v>619</v>
      </c>
      <c r="C939" s="187" t="s">
        <v>3327</v>
      </c>
      <c r="D939" s="188" t="s">
        <v>2269</v>
      </c>
    </row>
    <row r="940" spans="1:4" x14ac:dyDescent="0.25">
      <c r="A940" s="187" t="s">
        <v>618</v>
      </c>
      <c r="B940" s="187" t="s">
        <v>619</v>
      </c>
      <c r="C940" s="187" t="s">
        <v>3328</v>
      </c>
      <c r="D940" s="188" t="s">
        <v>2286</v>
      </c>
    </row>
    <row r="941" spans="1:4" x14ac:dyDescent="0.25">
      <c r="A941" s="187" t="s">
        <v>620</v>
      </c>
      <c r="B941" s="187" t="s">
        <v>621</v>
      </c>
      <c r="C941" s="187" t="s">
        <v>621</v>
      </c>
      <c r="D941" s="188" t="s">
        <v>2269</v>
      </c>
    </row>
    <row r="942" spans="1:4" x14ac:dyDescent="0.25">
      <c r="A942" s="187" t="s">
        <v>620</v>
      </c>
      <c r="B942" s="187" t="s">
        <v>621</v>
      </c>
      <c r="C942" s="187" t="s">
        <v>3514</v>
      </c>
      <c r="D942" s="188" t="s">
        <v>2269</v>
      </c>
    </row>
    <row r="943" spans="1:4" x14ac:dyDescent="0.25">
      <c r="A943" s="187" t="s">
        <v>620</v>
      </c>
      <c r="B943" s="187" t="s">
        <v>621</v>
      </c>
      <c r="C943" s="187" t="s">
        <v>3515</v>
      </c>
      <c r="D943" s="188" t="s">
        <v>2269</v>
      </c>
    </row>
    <row r="944" spans="1:4" x14ac:dyDescent="0.25">
      <c r="A944" s="187" t="s">
        <v>622</v>
      </c>
      <c r="B944" s="187" t="s">
        <v>6606</v>
      </c>
      <c r="C944" s="187" t="s">
        <v>6606</v>
      </c>
      <c r="D944" s="188" t="s">
        <v>2269</v>
      </c>
    </row>
    <row r="945" spans="1:4" x14ac:dyDescent="0.25">
      <c r="A945" s="187" t="s">
        <v>622</v>
      </c>
      <c r="B945" s="187" t="s">
        <v>6606</v>
      </c>
      <c r="C945" s="187" t="s">
        <v>6607</v>
      </c>
      <c r="D945" s="188" t="s">
        <v>2269</v>
      </c>
    </row>
    <row r="946" spans="1:4" x14ac:dyDescent="0.25">
      <c r="A946" s="187" t="s">
        <v>624</v>
      </c>
      <c r="B946" s="187" t="s">
        <v>625</v>
      </c>
      <c r="C946" s="187" t="s">
        <v>625</v>
      </c>
      <c r="D946" s="188" t="s">
        <v>2269</v>
      </c>
    </row>
    <row r="947" spans="1:4" x14ac:dyDescent="0.25">
      <c r="A947" s="187" t="s">
        <v>626</v>
      </c>
      <c r="B947" s="187" t="s">
        <v>627</v>
      </c>
      <c r="C947" s="187" t="s">
        <v>627</v>
      </c>
      <c r="D947" s="188" t="s">
        <v>2269</v>
      </c>
    </row>
    <row r="948" spans="1:4" x14ac:dyDescent="0.25">
      <c r="A948" s="187" t="s">
        <v>626</v>
      </c>
      <c r="B948" s="187" t="s">
        <v>627</v>
      </c>
      <c r="C948" s="187" t="s">
        <v>3542</v>
      </c>
      <c r="D948" s="188" t="s">
        <v>2269</v>
      </c>
    </row>
    <row r="949" spans="1:4" x14ac:dyDescent="0.25">
      <c r="A949" s="187" t="s">
        <v>628</v>
      </c>
      <c r="B949" s="187" t="s">
        <v>629</v>
      </c>
      <c r="C949" s="187" t="s">
        <v>629</v>
      </c>
      <c r="D949" s="188" t="s">
        <v>2269</v>
      </c>
    </row>
    <row r="950" spans="1:4" x14ac:dyDescent="0.25">
      <c r="A950" s="187" t="s">
        <v>628</v>
      </c>
      <c r="B950" s="187" t="s">
        <v>629</v>
      </c>
      <c r="C950" s="187" t="s">
        <v>3551</v>
      </c>
      <c r="D950" s="188" t="s">
        <v>2269</v>
      </c>
    </row>
    <row r="951" spans="1:4" x14ac:dyDescent="0.25">
      <c r="A951" s="187" t="s">
        <v>630</v>
      </c>
      <c r="B951" s="187" t="s">
        <v>631</v>
      </c>
      <c r="C951" s="187" t="s">
        <v>631</v>
      </c>
      <c r="D951" s="188" t="s">
        <v>2269</v>
      </c>
    </row>
    <row r="952" spans="1:4" x14ac:dyDescent="0.25">
      <c r="A952" s="187" t="s">
        <v>630</v>
      </c>
      <c r="B952" s="187" t="s">
        <v>631</v>
      </c>
      <c r="C952" s="187" t="s">
        <v>3679</v>
      </c>
      <c r="D952" s="188" t="s">
        <v>2269</v>
      </c>
    </row>
    <row r="953" spans="1:4" x14ac:dyDescent="0.25">
      <c r="A953" s="187" t="s">
        <v>632</v>
      </c>
      <c r="B953" s="187" t="s">
        <v>633</v>
      </c>
      <c r="C953" s="187" t="s">
        <v>633</v>
      </c>
      <c r="D953" s="188" t="s">
        <v>2269</v>
      </c>
    </row>
    <row r="954" spans="1:4" x14ac:dyDescent="0.25">
      <c r="A954" s="187" t="s">
        <v>632</v>
      </c>
      <c r="B954" s="187" t="s">
        <v>633</v>
      </c>
      <c r="C954" s="187" t="s">
        <v>3779</v>
      </c>
      <c r="D954" s="188" t="s">
        <v>2269</v>
      </c>
    </row>
    <row r="955" spans="1:4" x14ac:dyDescent="0.25">
      <c r="A955" s="187" t="s">
        <v>636</v>
      </c>
      <c r="B955" s="187" t="s">
        <v>637</v>
      </c>
      <c r="C955" s="187" t="s">
        <v>637</v>
      </c>
      <c r="D955" s="188" t="s">
        <v>2269</v>
      </c>
    </row>
    <row r="956" spans="1:4" x14ac:dyDescent="0.25">
      <c r="A956" s="187" t="s">
        <v>636</v>
      </c>
      <c r="B956" s="187" t="s">
        <v>637</v>
      </c>
      <c r="C956" s="187" t="s">
        <v>6488</v>
      </c>
      <c r="D956" s="188" t="s">
        <v>2269</v>
      </c>
    </row>
    <row r="957" spans="1:4" x14ac:dyDescent="0.25">
      <c r="A957" s="187" t="s">
        <v>638</v>
      </c>
      <c r="B957" s="187" t="s">
        <v>639</v>
      </c>
      <c r="C957" s="187" t="s">
        <v>639</v>
      </c>
      <c r="D957" s="188" t="s">
        <v>2269</v>
      </c>
    </row>
    <row r="958" spans="1:4" x14ac:dyDescent="0.25">
      <c r="A958" s="187" t="s">
        <v>638</v>
      </c>
      <c r="B958" s="187" t="s">
        <v>639</v>
      </c>
      <c r="C958" s="187" t="s">
        <v>6498</v>
      </c>
      <c r="D958" s="188" t="s">
        <v>2269</v>
      </c>
    </row>
    <row r="959" spans="1:4" x14ac:dyDescent="0.25">
      <c r="A959" s="187" t="s">
        <v>638</v>
      </c>
      <c r="B959" s="187" t="s">
        <v>639</v>
      </c>
      <c r="C959" s="187" t="s">
        <v>6499</v>
      </c>
      <c r="D959" s="188" t="s">
        <v>2269</v>
      </c>
    </row>
    <row r="960" spans="1:4" x14ac:dyDescent="0.25">
      <c r="A960" s="187" t="s">
        <v>640</v>
      </c>
      <c r="B960" s="187" t="s">
        <v>641</v>
      </c>
      <c r="C960" s="187" t="s">
        <v>641</v>
      </c>
      <c r="D960" s="188" t="s">
        <v>2269</v>
      </c>
    </row>
    <row r="961" spans="1:4" x14ac:dyDescent="0.25">
      <c r="A961" s="187" t="s">
        <v>640</v>
      </c>
      <c r="B961" s="187" t="s">
        <v>641</v>
      </c>
      <c r="C961" s="187" t="s">
        <v>3161</v>
      </c>
      <c r="D961" s="188" t="s">
        <v>2269</v>
      </c>
    </row>
    <row r="962" spans="1:4" x14ac:dyDescent="0.25">
      <c r="A962" s="187" t="s">
        <v>640</v>
      </c>
      <c r="B962" s="187" t="s">
        <v>641</v>
      </c>
      <c r="C962" s="187" t="s">
        <v>3162</v>
      </c>
      <c r="D962" s="188" t="s">
        <v>2269</v>
      </c>
    </row>
    <row r="963" spans="1:4" x14ac:dyDescent="0.25">
      <c r="A963" s="187" t="s">
        <v>640</v>
      </c>
      <c r="B963" s="187" t="s">
        <v>641</v>
      </c>
      <c r="C963" s="187" t="s">
        <v>3163</v>
      </c>
      <c r="D963" s="188" t="s">
        <v>2269</v>
      </c>
    </row>
    <row r="964" spans="1:4" x14ac:dyDescent="0.25">
      <c r="A964" s="187" t="s">
        <v>642</v>
      </c>
      <c r="B964" s="187" t="s">
        <v>643</v>
      </c>
      <c r="C964" s="187" t="s">
        <v>643</v>
      </c>
      <c r="D964" s="188" t="s">
        <v>2269</v>
      </c>
    </row>
    <row r="965" spans="1:4" x14ac:dyDescent="0.25">
      <c r="A965" s="187" t="s">
        <v>642</v>
      </c>
      <c r="B965" s="187" t="s">
        <v>643</v>
      </c>
      <c r="C965" s="187" t="s">
        <v>3538</v>
      </c>
      <c r="D965" s="188" t="s">
        <v>2269</v>
      </c>
    </row>
    <row r="966" spans="1:4" x14ac:dyDescent="0.25">
      <c r="A966" s="187" t="s">
        <v>642</v>
      </c>
      <c r="B966" s="187" t="s">
        <v>643</v>
      </c>
      <c r="C966" s="187" t="s">
        <v>3539</v>
      </c>
      <c r="D966" s="188" t="s">
        <v>2269</v>
      </c>
    </row>
    <row r="967" spans="1:4" x14ac:dyDescent="0.25">
      <c r="A967" s="187" t="s">
        <v>642</v>
      </c>
      <c r="B967" s="187" t="s">
        <v>643</v>
      </c>
      <c r="C967" s="187" t="s">
        <v>3540</v>
      </c>
      <c r="D967" s="188" t="s">
        <v>2286</v>
      </c>
    </row>
    <row r="968" spans="1:4" x14ac:dyDescent="0.25">
      <c r="A968" s="187" t="s">
        <v>644</v>
      </c>
      <c r="B968" s="187" t="s">
        <v>645</v>
      </c>
      <c r="C968" s="187" t="s">
        <v>645</v>
      </c>
      <c r="D968" s="188" t="s">
        <v>2269</v>
      </c>
    </row>
    <row r="969" spans="1:4" x14ac:dyDescent="0.25">
      <c r="A969" s="187" t="s">
        <v>644</v>
      </c>
      <c r="B969" s="187" t="s">
        <v>645</v>
      </c>
      <c r="C969" s="187" t="s">
        <v>3927</v>
      </c>
      <c r="D969" s="188" t="s">
        <v>2269</v>
      </c>
    </row>
    <row r="970" spans="1:4" x14ac:dyDescent="0.25">
      <c r="A970" s="187" t="s">
        <v>644</v>
      </c>
      <c r="B970" s="187" t="s">
        <v>645</v>
      </c>
      <c r="C970" s="187" t="s">
        <v>3928</v>
      </c>
      <c r="D970" s="188" t="s">
        <v>2269</v>
      </c>
    </row>
    <row r="971" spans="1:4" x14ac:dyDescent="0.25">
      <c r="A971" s="187" t="s">
        <v>646</v>
      </c>
      <c r="B971" s="187" t="s">
        <v>647</v>
      </c>
      <c r="C971" s="187" t="s">
        <v>647</v>
      </c>
      <c r="D971" s="188" t="s">
        <v>2269</v>
      </c>
    </row>
    <row r="972" spans="1:4" x14ac:dyDescent="0.25">
      <c r="A972" s="187" t="s">
        <v>646</v>
      </c>
      <c r="B972" s="187" t="s">
        <v>647</v>
      </c>
      <c r="C972" s="187" t="s">
        <v>3442</v>
      </c>
      <c r="D972" s="188" t="s">
        <v>2286</v>
      </c>
    </row>
    <row r="973" spans="1:4" x14ac:dyDescent="0.25">
      <c r="A973" s="187" t="s">
        <v>646</v>
      </c>
      <c r="B973" s="187" t="s">
        <v>647</v>
      </c>
      <c r="C973" s="187" t="s">
        <v>3443</v>
      </c>
      <c r="D973" s="188" t="s">
        <v>2286</v>
      </c>
    </row>
    <row r="974" spans="1:4" x14ac:dyDescent="0.25">
      <c r="A974" s="187" t="s">
        <v>648</v>
      </c>
      <c r="B974" s="187" t="s">
        <v>649</v>
      </c>
      <c r="C974" s="187" t="s">
        <v>649</v>
      </c>
      <c r="D974" s="188" t="s">
        <v>2269</v>
      </c>
    </row>
    <row r="975" spans="1:4" x14ac:dyDescent="0.25">
      <c r="A975" s="187" t="s">
        <v>648</v>
      </c>
      <c r="B975" s="187" t="s">
        <v>649</v>
      </c>
      <c r="C975" s="187" t="s">
        <v>3740</v>
      </c>
      <c r="D975" s="188" t="s">
        <v>2269</v>
      </c>
    </row>
    <row r="976" spans="1:4" x14ac:dyDescent="0.25">
      <c r="A976" s="187" t="s">
        <v>648</v>
      </c>
      <c r="B976" s="187" t="s">
        <v>649</v>
      </c>
      <c r="C976" s="187" t="s">
        <v>3742</v>
      </c>
      <c r="D976" s="188" t="s">
        <v>2269</v>
      </c>
    </row>
    <row r="977" spans="1:4" x14ac:dyDescent="0.25">
      <c r="A977" s="187" t="s">
        <v>648</v>
      </c>
      <c r="B977" s="187" t="s">
        <v>649</v>
      </c>
      <c r="C977" s="187" t="s">
        <v>3741</v>
      </c>
      <c r="D977" s="188" t="s">
        <v>2286</v>
      </c>
    </row>
    <row r="978" spans="1:4" x14ac:dyDescent="0.25">
      <c r="A978" s="187" t="s">
        <v>650</v>
      </c>
      <c r="B978" s="187" t="s">
        <v>651</v>
      </c>
      <c r="C978" s="187" t="s">
        <v>651</v>
      </c>
      <c r="D978" s="188" t="s">
        <v>2269</v>
      </c>
    </row>
    <row r="979" spans="1:4" x14ac:dyDescent="0.25">
      <c r="A979" s="187" t="s">
        <v>650</v>
      </c>
      <c r="B979" s="187" t="s">
        <v>651</v>
      </c>
      <c r="C979" s="187" t="s">
        <v>2943</v>
      </c>
      <c r="D979" s="188" t="s">
        <v>2269</v>
      </c>
    </row>
    <row r="980" spans="1:4" x14ac:dyDescent="0.25">
      <c r="A980" s="187" t="s">
        <v>650</v>
      </c>
      <c r="B980" s="187" t="s">
        <v>651</v>
      </c>
      <c r="C980" s="187" t="s">
        <v>2944</v>
      </c>
      <c r="D980" s="188" t="s">
        <v>2269</v>
      </c>
    </row>
    <row r="981" spans="1:4" x14ac:dyDescent="0.25">
      <c r="A981" s="187" t="s">
        <v>650</v>
      </c>
      <c r="B981" s="187" t="s">
        <v>651</v>
      </c>
      <c r="C981" s="187" t="s">
        <v>2945</v>
      </c>
      <c r="D981" s="188" t="s">
        <v>2286</v>
      </c>
    </row>
    <row r="982" spans="1:4" x14ac:dyDescent="0.25">
      <c r="A982" s="187" t="s">
        <v>652</v>
      </c>
      <c r="B982" s="187" t="s">
        <v>653</v>
      </c>
      <c r="C982" s="187" t="s">
        <v>653</v>
      </c>
      <c r="D982" s="188" t="s">
        <v>2269</v>
      </c>
    </row>
    <row r="983" spans="1:4" x14ac:dyDescent="0.25">
      <c r="A983" s="187" t="s">
        <v>652</v>
      </c>
      <c r="B983" s="187" t="s">
        <v>653</v>
      </c>
      <c r="C983" s="187" t="s">
        <v>5757</v>
      </c>
      <c r="D983" s="188" t="s">
        <v>2269</v>
      </c>
    </row>
    <row r="984" spans="1:4" x14ac:dyDescent="0.25">
      <c r="A984" s="187" t="s">
        <v>652</v>
      </c>
      <c r="B984" s="187" t="s">
        <v>653</v>
      </c>
      <c r="C984" s="187" t="s">
        <v>5758</v>
      </c>
      <c r="D984" s="188" t="s">
        <v>2269</v>
      </c>
    </row>
    <row r="985" spans="1:4" x14ac:dyDescent="0.25">
      <c r="A985" s="187" t="s">
        <v>654</v>
      </c>
      <c r="B985" s="187" t="s">
        <v>6386</v>
      </c>
      <c r="C985" s="187" t="s">
        <v>6386</v>
      </c>
      <c r="D985" s="188" t="s">
        <v>2269</v>
      </c>
    </row>
    <row r="986" spans="1:4" x14ac:dyDescent="0.25">
      <c r="A986" s="187" t="s">
        <v>654</v>
      </c>
      <c r="B986" s="187" t="s">
        <v>6386</v>
      </c>
      <c r="C986" s="187" t="s">
        <v>6387</v>
      </c>
      <c r="D986" s="188" t="s">
        <v>2269</v>
      </c>
    </row>
    <row r="987" spans="1:4" x14ac:dyDescent="0.25">
      <c r="A987" s="187" t="s">
        <v>656</v>
      </c>
      <c r="B987" s="187" t="s">
        <v>657</v>
      </c>
      <c r="C987" s="187" t="s">
        <v>6302</v>
      </c>
      <c r="D987" s="188" t="s">
        <v>2269</v>
      </c>
    </row>
    <row r="988" spans="1:4" x14ac:dyDescent="0.25">
      <c r="A988" s="187" t="s">
        <v>656</v>
      </c>
      <c r="B988" s="187" t="s">
        <v>657</v>
      </c>
      <c r="C988" s="187" t="s">
        <v>657</v>
      </c>
      <c r="D988" s="188" t="s">
        <v>2269</v>
      </c>
    </row>
    <row r="989" spans="1:4" x14ac:dyDescent="0.25">
      <c r="A989" s="187" t="s">
        <v>658</v>
      </c>
      <c r="B989" s="187" t="s">
        <v>659</v>
      </c>
      <c r="C989" s="187" t="s">
        <v>659</v>
      </c>
      <c r="D989" s="188" t="s">
        <v>2269</v>
      </c>
    </row>
    <row r="990" spans="1:4" x14ac:dyDescent="0.25">
      <c r="A990" s="187" t="s">
        <v>658</v>
      </c>
      <c r="B990" s="187" t="s">
        <v>659</v>
      </c>
      <c r="C990" s="187" t="s">
        <v>3952</v>
      </c>
      <c r="D990" s="188" t="s">
        <v>2269</v>
      </c>
    </row>
    <row r="991" spans="1:4" x14ac:dyDescent="0.25">
      <c r="A991" s="187" t="s">
        <v>658</v>
      </c>
      <c r="B991" s="187" t="s">
        <v>659</v>
      </c>
      <c r="C991" s="187" t="s">
        <v>3951</v>
      </c>
      <c r="D991" s="188" t="s">
        <v>2286</v>
      </c>
    </row>
    <row r="992" spans="1:4" x14ac:dyDescent="0.25">
      <c r="A992" s="187" t="s">
        <v>658</v>
      </c>
      <c r="B992" s="187" t="s">
        <v>659</v>
      </c>
      <c r="C992" s="187" t="s">
        <v>3953</v>
      </c>
      <c r="D992" s="188" t="s">
        <v>2286</v>
      </c>
    </row>
    <row r="993" spans="1:4" x14ac:dyDescent="0.25">
      <c r="A993" s="187" t="s">
        <v>660</v>
      </c>
      <c r="B993" s="187" t="s">
        <v>661</v>
      </c>
      <c r="C993" s="187" t="s">
        <v>661</v>
      </c>
      <c r="D993" s="188" t="s">
        <v>2269</v>
      </c>
    </row>
    <row r="994" spans="1:4" x14ac:dyDescent="0.25">
      <c r="A994" s="187" t="s">
        <v>660</v>
      </c>
      <c r="B994" s="187" t="s">
        <v>661</v>
      </c>
      <c r="C994" s="187" t="s">
        <v>6170</v>
      </c>
      <c r="D994" s="188" t="s">
        <v>2269</v>
      </c>
    </row>
    <row r="995" spans="1:4" x14ac:dyDescent="0.25">
      <c r="A995" s="187" t="s">
        <v>660</v>
      </c>
      <c r="B995" s="187" t="s">
        <v>661</v>
      </c>
      <c r="C995" s="187" t="s">
        <v>6172</v>
      </c>
      <c r="D995" s="188" t="s">
        <v>2269</v>
      </c>
    </row>
    <row r="996" spans="1:4" x14ac:dyDescent="0.25">
      <c r="A996" s="187" t="s">
        <v>660</v>
      </c>
      <c r="B996" s="187" t="s">
        <v>661</v>
      </c>
      <c r="C996" s="187" t="s">
        <v>2999</v>
      </c>
      <c r="D996" s="188" t="s">
        <v>2269</v>
      </c>
    </row>
    <row r="997" spans="1:4" x14ac:dyDescent="0.25">
      <c r="A997" s="187" t="s">
        <v>660</v>
      </c>
      <c r="B997" s="187" t="s">
        <v>661</v>
      </c>
      <c r="C997" s="187" t="s">
        <v>6171</v>
      </c>
      <c r="D997" s="188" t="s">
        <v>2286</v>
      </c>
    </row>
    <row r="998" spans="1:4" x14ac:dyDescent="0.25">
      <c r="A998" s="187" t="s">
        <v>662</v>
      </c>
      <c r="B998" s="187" t="s">
        <v>663</v>
      </c>
      <c r="C998" s="187" t="s">
        <v>663</v>
      </c>
      <c r="D998" s="188" t="s">
        <v>2269</v>
      </c>
    </row>
    <row r="999" spans="1:4" x14ac:dyDescent="0.25">
      <c r="A999" s="187" t="s">
        <v>662</v>
      </c>
      <c r="B999" s="187" t="s">
        <v>663</v>
      </c>
      <c r="C999" s="187" t="s">
        <v>2326</v>
      </c>
      <c r="D999" s="188" t="s">
        <v>2269</v>
      </c>
    </row>
    <row r="1000" spans="1:4" x14ac:dyDescent="0.25">
      <c r="A1000" s="187" t="s">
        <v>662</v>
      </c>
      <c r="B1000" s="187" t="s">
        <v>663</v>
      </c>
      <c r="C1000" s="187" t="s">
        <v>2327</v>
      </c>
      <c r="D1000" s="188" t="s">
        <v>2269</v>
      </c>
    </row>
    <row r="1001" spans="1:4" x14ac:dyDescent="0.25">
      <c r="A1001" s="187" t="s">
        <v>664</v>
      </c>
      <c r="B1001" s="187" t="s">
        <v>665</v>
      </c>
      <c r="C1001" s="187" t="s">
        <v>665</v>
      </c>
      <c r="D1001" s="188" t="s">
        <v>2269</v>
      </c>
    </row>
    <row r="1002" spans="1:4" x14ac:dyDescent="0.25">
      <c r="A1002" s="187" t="s">
        <v>664</v>
      </c>
      <c r="B1002" s="187" t="s">
        <v>665</v>
      </c>
      <c r="C1002" s="187" t="s">
        <v>3543</v>
      </c>
      <c r="D1002" s="188" t="s">
        <v>2269</v>
      </c>
    </row>
    <row r="1003" spans="1:4" x14ac:dyDescent="0.25">
      <c r="A1003" s="187" t="s">
        <v>664</v>
      </c>
      <c r="B1003" s="187" t="s">
        <v>665</v>
      </c>
      <c r="C1003" s="187" t="s">
        <v>3544</v>
      </c>
      <c r="D1003" s="188" t="s">
        <v>2269</v>
      </c>
    </row>
    <row r="1004" spans="1:4" x14ac:dyDescent="0.25">
      <c r="A1004" s="187" t="s">
        <v>664</v>
      </c>
      <c r="B1004" s="187" t="s">
        <v>665</v>
      </c>
      <c r="C1004" s="187" t="s">
        <v>3545</v>
      </c>
      <c r="D1004" s="188" t="s">
        <v>2269</v>
      </c>
    </row>
    <row r="1005" spans="1:4" x14ac:dyDescent="0.25">
      <c r="A1005" s="187" t="s">
        <v>664</v>
      </c>
      <c r="B1005" s="187" t="s">
        <v>665</v>
      </c>
      <c r="C1005" s="187" t="s">
        <v>3546</v>
      </c>
      <c r="D1005" s="188" t="s">
        <v>2269</v>
      </c>
    </row>
    <row r="1006" spans="1:4" x14ac:dyDescent="0.25">
      <c r="A1006" s="187" t="s">
        <v>664</v>
      </c>
      <c r="B1006" s="187" t="s">
        <v>665</v>
      </c>
      <c r="C1006" s="187" t="s">
        <v>3547</v>
      </c>
      <c r="D1006" s="188" t="s">
        <v>2269</v>
      </c>
    </row>
    <row r="1007" spans="1:4" x14ac:dyDescent="0.25">
      <c r="A1007" s="187" t="s">
        <v>664</v>
      </c>
      <c r="B1007" s="187" t="s">
        <v>665</v>
      </c>
      <c r="C1007" s="187" t="s">
        <v>3548</v>
      </c>
      <c r="D1007" s="188" t="s">
        <v>2269</v>
      </c>
    </row>
    <row r="1008" spans="1:4" x14ac:dyDescent="0.25">
      <c r="A1008" s="187" t="s">
        <v>664</v>
      </c>
      <c r="B1008" s="187" t="s">
        <v>665</v>
      </c>
      <c r="C1008" s="187" t="s">
        <v>3550</v>
      </c>
      <c r="D1008" s="188" t="s">
        <v>2269</v>
      </c>
    </row>
    <row r="1009" spans="1:4" x14ac:dyDescent="0.25">
      <c r="A1009" s="187" t="s">
        <v>664</v>
      </c>
      <c r="B1009" s="187" t="s">
        <v>665</v>
      </c>
      <c r="C1009" s="187" t="s">
        <v>3549</v>
      </c>
      <c r="D1009" s="188" t="s">
        <v>2286</v>
      </c>
    </row>
    <row r="1010" spans="1:4" x14ac:dyDescent="0.25">
      <c r="A1010" s="187" t="s">
        <v>666</v>
      </c>
      <c r="B1010" s="187" t="s">
        <v>667</v>
      </c>
      <c r="C1010" s="187" t="s">
        <v>667</v>
      </c>
      <c r="D1010" s="188" t="s">
        <v>2269</v>
      </c>
    </row>
    <row r="1011" spans="1:4" x14ac:dyDescent="0.25">
      <c r="A1011" s="187" t="s">
        <v>666</v>
      </c>
      <c r="B1011" s="187" t="s">
        <v>667</v>
      </c>
      <c r="C1011" s="187" t="s">
        <v>3215</v>
      </c>
      <c r="D1011" s="188" t="s">
        <v>2269</v>
      </c>
    </row>
    <row r="1012" spans="1:4" x14ac:dyDescent="0.25">
      <c r="A1012" s="187" t="s">
        <v>666</v>
      </c>
      <c r="B1012" s="187" t="s">
        <v>667</v>
      </c>
      <c r="C1012" s="187" t="s">
        <v>3216</v>
      </c>
      <c r="D1012" s="188" t="s">
        <v>2269</v>
      </c>
    </row>
    <row r="1013" spans="1:4" x14ac:dyDescent="0.25">
      <c r="A1013" s="187" t="s">
        <v>666</v>
      </c>
      <c r="B1013" s="187" t="s">
        <v>667</v>
      </c>
      <c r="C1013" s="187" t="s">
        <v>3217</v>
      </c>
      <c r="D1013" s="188" t="s">
        <v>2269</v>
      </c>
    </row>
    <row r="1014" spans="1:4" x14ac:dyDescent="0.25">
      <c r="A1014" s="187" t="s">
        <v>668</v>
      </c>
      <c r="B1014" s="187" t="s">
        <v>669</v>
      </c>
      <c r="C1014" s="187" t="s">
        <v>6280</v>
      </c>
      <c r="D1014" s="188" t="s">
        <v>2269</v>
      </c>
    </row>
    <row r="1015" spans="1:4" x14ac:dyDescent="0.25">
      <c r="A1015" s="187" t="s">
        <v>668</v>
      </c>
      <c r="B1015" s="187" t="s">
        <v>669</v>
      </c>
      <c r="C1015" s="187" t="s">
        <v>669</v>
      </c>
      <c r="D1015" s="188" t="s">
        <v>2269</v>
      </c>
    </row>
    <row r="1016" spans="1:4" x14ac:dyDescent="0.25">
      <c r="A1016" s="187" t="s">
        <v>668</v>
      </c>
      <c r="B1016" s="187" t="s">
        <v>669</v>
      </c>
      <c r="C1016" s="187" t="s">
        <v>6281</v>
      </c>
      <c r="D1016" s="188" t="s">
        <v>2269</v>
      </c>
    </row>
    <row r="1017" spans="1:4" x14ac:dyDescent="0.25">
      <c r="A1017" s="187" t="s">
        <v>668</v>
      </c>
      <c r="B1017" s="187" t="s">
        <v>669</v>
      </c>
      <c r="C1017" s="187" t="s">
        <v>6282</v>
      </c>
      <c r="D1017" s="188" t="s">
        <v>2269</v>
      </c>
    </row>
    <row r="1018" spans="1:4" x14ac:dyDescent="0.25">
      <c r="A1018" s="187" t="s">
        <v>668</v>
      </c>
      <c r="B1018" s="187" t="s">
        <v>669</v>
      </c>
      <c r="C1018" s="187" t="s">
        <v>6283</v>
      </c>
      <c r="D1018" s="188" t="s">
        <v>2269</v>
      </c>
    </row>
    <row r="1019" spans="1:4" x14ac:dyDescent="0.25">
      <c r="A1019" s="187" t="s">
        <v>670</v>
      </c>
      <c r="B1019" s="187" t="s">
        <v>2469</v>
      </c>
      <c r="C1019" s="187" t="s">
        <v>2469</v>
      </c>
      <c r="D1019" s="188" t="s">
        <v>2269</v>
      </c>
    </row>
    <row r="1020" spans="1:4" x14ac:dyDescent="0.25">
      <c r="A1020" s="187" t="s">
        <v>670</v>
      </c>
      <c r="B1020" s="187" t="s">
        <v>2469</v>
      </c>
      <c r="C1020" s="187" t="s">
        <v>2470</v>
      </c>
      <c r="D1020" s="188" t="s">
        <v>2269</v>
      </c>
    </row>
    <row r="1021" spans="1:4" x14ac:dyDescent="0.25">
      <c r="A1021" s="187" t="s">
        <v>672</v>
      </c>
      <c r="B1021" s="187" t="s">
        <v>673</v>
      </c>
      <c r="C1021" s="187" t="s">
        <v>673</v>
      </c>
      <c r="D1021" s="188" t="s">
        <v>2269</v>
      </c>
    </row>
    <row r="1022" spans="1:4" x14ac:dyDescent="0.25">
      <c r="A1022" s="187" t="s">
        <v>672</v>
      </c>
      <c r="B1022" s="187" t="s">
        <v>673</v>
      </c>
      <c r="C1022" s="187" t="s">
        <v>5979</v>
      </c>
      <c r="D1022" s="188" t="s">
        <v>2269</v>
      </c>
    </row>
    <row r="1023" spans="1:4" x14ac:dyDescent="0.25">
      <c r="A1023" s="187" t="s">
        <v>674</v>
      </c>
      <c r="B1023" s="187" t="s">
        <v>675</v>
      </c>
      <c r="C1023" s="187" t="s">
        <v>675</v>
      </c>
      <c r="D1023" s="188" t="s">
        <v>2269</v>
      </c>
    </row>
    <row r="1024" spans="1:4" x14ac:dyDescent="0.25">
      <c r="A1024" s="187" t="s">
        <v>674</v>
      </c>
      <c r="B1024" s="187" t="s">
        <v>675</v>
      </c>
      <c r="C1024" s="187" t="s">
        <v>3791</v>
      </c>
      <c r="D1024" s="188" t="s">
        <v>2269</v>
      </c>
    </row>
    <row r="1025" spans="1:4" x14ac:dyDescent="0.25">
      <c r="A1025" s="187" t="s">
        <v>676</v>
      </c>
      <c r="B1025" s="187" t="s">
        <v>677</v>
      </c>
      <c r="C1025" s="187" t="s">
        <v>677</v>
      </c>
      <c r="D1025" s="188" t="s">
        <v>2269</v>
      </c>
    </row>
    <row r="1026" spans="1:4" x14ac:dyDescent="0.25">
      <c r="A1026" s="187" t="s">
        <v>676</v>
      </c>
      <c r="B1026" s="187" t="s">
        <v>677</v>
      </c>
      <c r="C1026" s="187" t="s">
        <v>3666</v>
      </c>
      <c r="D1026" s="188" t="s">
        <v>2269</v>
      </c>
    </row>
    <row r="1027" spans="1:4" x14ac:dyDescent="0.25">
      <c r="A1027" s="187" t="s">
        <v>678</v>
      </c>
      <c r="B1027" s="187" t="s">
        <v>679</v>
      </c>
      <c r="C1027" s="187" t="s">
        <v>679</v>
      </c>
      <c r="D1027" s="188" t="s">
        <v>2269</v>
      </c>
    </row>
    <row r="1028" spans="1:4" x14ac:dyDescent="0.25">
      <c r="A1028" s="187" t="s">
        <v>678</v>
      </c>
      <c r="B1028" s="187" t="s">
        <v>679</v>
      </c>
      <c r="C1028" s="187" t="s">
        <v>6448</v>
      </c>
      <c r="D1028" s="188" t="s">
        <v>2269</v>
      </c>
    </row>
    <row r="1029" spans="1:4" x14ac:dyDescent="0.25">
      <c r="A1029" s="187" t="s">
        <v>678</v>
      </c>
      <c r="B1029" s="187" t="s">
        <v>679</v>
      </c>
      <c r="C1029" s="187" t="s">
        <v>6449</v>
      </c>
      <c r="D1029" s="188" t="s">
        <v>2269</v>
      </c>
    </row>
    <row r="1030" spans="1:4" x14ac:dyDescent="0.25">
      <c r="A1030" s="187" t="s">
        <v>678</v>
      </c>
      <c r="B1030" s="187" t="s">
        <v>679</v>
      </c>
      <c r="C1030" s="187" t="s">
        <v>2524</v>
      </c>
      <c r="D1030" s="188" t="s">
        <v>2269</v>
      </c>
    </row>
    <row r="1031" spans="1:4" x14ac:dyDescent="0.25">
      <c r="A1031" s="187" t="s">
        <v>678</v>
      </c>
      <c r="B1031" s="187" t="s">
        <v>679</v>
      </c>
      <c r="C1031" s="187" t="s">
        <v>6452</v>
      </c>
      <c r="D1031" s="188" t="s">
        <v>2269</v>
      </c>
    </row>
    <row r="1032" spans="1:4" x14ac:dyDescent="0.25">
      <c r="A1032" s="187" t="s">
        <v>678</v>
      </c>
      <c r="B1032" s="187" t="s">
        <v>679</v>
      </c>
      <c r="C1032" s="187" t="s">
        <v>6450</v>
      </c>
      <c r="D1032" s="188" t="s">
        <v>2286</v>
      </c>
    </row>
    <row r="1033" spans="1:4" x14ac:dyDescent="0.25">
      <c r="A1033" s="187" t="s">
        <v>678</v>
      </c>
      <c r="B1033" s="187" t="s">
        <v>679</v>
      </c>
      <c r="C1033" s="187" t="s">
        <v>6451</v>
      </c>
      <c r="D1033" s="188" t="s">
        <v>2286</v>
      </c>
    </row>
    <row r="1034" spans="1:4" x14ac:dyDescent="0.25">
      <c r="A1034" s="187" t="s">
        <v>678</v>
      </c>
      <c r="B1034" s="187" t="s">
        <v>679</v>
      </c>
      <c r="C1034" s="187" t="s">
        <v>6453</v>
      </c>
      <c r="D1034" s="188" t="s">
        <v>2286</v>
      </c>
    </row>
    <row r="1035" spans="1:4" x14ac:dyDescent="0.25">
      <c r="A1035" s="187" t="s">
        <v>678</v>
      </c>
      <c r="B1035" s="187" t="s">
        <v>679</v>
      </c>
      <c r="C1035" s="187" t="s">
        <v>6454</v>
      </c>
      <c r="D1035" s="188" t="s">
        <v>2286</v>
      </c>
    </row>
    <row r="1036" spans="1:4" x14ac:dyDescent="0.25">
      <c r="A1036" s="187" t="s">
        <v>680</v>
      </c>
      <c r="B1036" s="187" t="s">
        <v>681</v>
      </c>
      <c r="C1036" s="187" t="s">
        <v>681</v>
      </c>
      <c r="D1036" s="188" t="s">
        <v>2269</v>
      </c>
    </row>
    <row r="1037" spans="1:4" x14ac:dyDescent="0.25">
      <c r="A1037" s="187" t="s">
        <v>680</v>
      </c>
      <c r="B1037" s="187" t="s">
        <v>681</v>
      </c>
      <c r="C1037" s="187" t="s">
        <v>2713</v>
      </c>
      <c r="D1037" s="188" t="s">
        <v>2269</v>
      </c>
    </row>
    <row r="1038" spans="1:4" x14ac:dyDescent="0.25">
      <c r="A1038" s="187" t="s">
        <v>680</v>
      </c>
      <c r="B1038" s="187" t="s">
        <v>681</v>
      </c>
      <c r="C1038" s="187" t="s">
        <v>2714</v>
      </c>
      <c r="D1038" s="188" t="s">
        <v>2269</v>
      </c>
    </row>
    <row r="1039" spans="1:4" x14ac:dyDescent="0.25">
      <c r="A1039" s="187" t="s">
        <v>680</v>
      </c>
      <c r="B1039" s="187" t="s">
        <v>681</v>
      </c>
      <c r="C1039" s="187" t="s">
        <v>2715</v>
      </c>
      <c r="D1039" s="188" t="s">
        <v>2269</v>
      </c>
    </row>
    <row r="1040" spans="1:4" x14ac:dyDescent="0.25">
      <c r="A1040" s="187" t="s">
        <v>680</v>
      </c>
      <c r="B1040" s="187" t="s">
        <v>681</v>
      </c>
      <c r="C1040" s="187" t="s">
        <v>2716</v>
      </c>
      <c r="D1040" s="188" t="s">
        <v>2269</v>
      </c>
    </row>
    <row r="1041" spans="1:4" x14ac:dyDescent="0.25">
      <c r="A1041" s="187" t="s">
        <v>680</v>
      </c>
      <c r="B1041" s="187" t="s">
        <v>681</v>
      </c>
      <c r="C1041" s="187" t="s">
        <v>2717</v>
      </c>
      <c r="D1041" s="188" t="s">
        <v>2286</v>
      </c>
    </row>
    <row r="1042" spans="1:4" x14ac:dyDescent="0.25">
      <c r="A1042" s="187" t="s">
        <v>682</v>
      </c>
      <c r="B1042" s="187" t="s">
        <v>683</v>
      </c>
      <c r="C1042" s="187" t="s">
        <v>683</v>
      </c>
      <c r="D1042" s="188" t="s">
        <v>2269</v>
      </c>
    </row>
    <row r="1043" spans="1:4" x14ac:dyDescent="0.25">
      <c r="A1043" s="187" t="s">
        <v>682</v>
      </c>
      <c r="B1043" s="187" t="s">
        <v>683</v>
      </c>
      <c r="C1043" s="187" t="s">
        <v>2873</v>
      </c>
      <c r="D1043" s="188" t="s">
        <v>2269</v>
      </c>
    </row>
    <row r="1044" spans="1:4" x14ac:dyDescent="0.25">
      <c r="A1044" s="187" t="s">
        <v>684</v>
      </c>
      <c r="B1044" s="187" t="s">
        <v>685</v>
      </c>
      <c r="C1044" s="187" t="s">
        <v>685</v>
      </c>
      <c r="D1044" s="188" t="s">
        <v>2269</v>
      </c>
    </row>
    <row r="1045" spans="1:4" x14ac:dyDescent="0.25">
      <c r="A1045" s="187" t="s">
        <v>684</v>
      </c>
      <c r="B1045" s="187" t="s">
        <v>685</v>
      </c>
      <c r="C1045" s="187" t="s">
        <v>3402</v>
      </c>
      <c r="D1045" s="188" t="s">
        <v>2269</v>
      </c>
    </row>
    <row r="1046" spans="1:4" x14ac:dyDescent="0.25">
      <c r="A1046" s="187" t="s">
        <v>684</v>
      </c>
      <c r="B1046" s="187" t="s">
        <v>685</v>
      </c>
      <c r="C1046" s="187" t="s">
        <v>3403</v>
      </c>
      <c r="D1046" s="188" t="s">
        <v>2269</v>
      </c>
    </row>
    <row r="1047" spans="1:4" x14ac:dyDescent="0.25">
      <c r="A1047" s="187" t="s">
        <v>686</v>
      </c>
      <c r="B1047" s="187" t="s">
        <v>3787</v>
      </c>
      <c r="C1047" s="187" t="s">
        <v>3788</v>
      </c>
      <c r="D1047" s="188" t="s">
        <v>2269</v>
      </c>
    </row>
    <row r="1048" spans="1:4" x14ac:dyDescent="0.25">
      <c r="A1048" s="187" t="s">
        <v>686</v>
      </c>
      <c r="B1048" s="187" t="s">
        <v>3787</v>
      </c>
      <c r="C1048" s="187" t="s">
        <v>3787</v>
      </c>
      <c r="D1048" s="188" t="s">
        <v>2269</v>
      </c>
    </row>
    <row r="1049" spans="1:4" x14ac:dyDescent="0.25">
      <c r="A1049" s="187" t="s">
        <v>686</v>
      </c>
      <c r="B1049" s="187" t="s">
        <v>3787</v>
      </c>
      <c r="C1049" s="187" t="s">
        <v>3789</v>
      </c>
      <c r="D1049" s="188" t="s">
        <v>2269</v>
      </c>
    </row>
    <row r="1050" spans="1:4" x14ac:dyDescent="0.25">
      <c r="A1050" s="187" t="s">
        <v>686</v>
      </c>
      <c r="B1050" s="187" t="s">
        <v>3787</v>
      </c>
      <c r="C1050" s="187" t="s">
        <v>3790</v>
      </c>
      <c r="D1050" s="188" t="s">
        <v>2269</v>
      </c>
    </row>
    <row r="1051" spans="1:4" x14ac:dyDescent="0.25">
      <c r="A1051" s="187" t="s">
        <v>688</v>
      </c>
      <c r="B1051" s="187" t="s">
        <v>689</v>
      </c>
      <c r="C1051" s="187" t="s">
        <v>6174</v>
      </c>
      <c r="D1051" s="188" t="s">
        <v>2269</v>
      </c>
    </row>
    <row r="1052" spans="1:4" x14ac:dyDescent="0.25">
      <c r="A1052" s="187" t="s">
        <v>688</v>
      </c>
      <c r="B1052" s="187" t="s">
        <v>689</v>
      </c>
      <c r="C1052" s="187" t="s">
        <v>689</v>
      </c>
      <c r="D1052" s="188" t="s">
        <v>2269</v>
      </c>
    </row>
    <row r="1053" spans="1:4" x14ac:dyDescent="0.25">
      <c r="A1053" s="187" t="s">
        <v>688</v>
      </c>
      <c r="B1053" s="187" t="s">
        <v>689</v>
      </c>
      <c r="C1053" s="187" t="s">
        <v>6175</v>
      </c>
      <c r="D1053" s="188" t="s">
        <v>2269</v>
      </c>
    </row>
    <row r="1054" spans="1:4" x14ac:dyDescent="0.25">
      <c r="A1054" s="187" t="s">
        <v>688</v>
      </c>
      <c r="B1054" s="187" t="s">
        <v>689</v>
      </c>
      <c r="C1054" s="187" t="s">
        <v>6176</v>
      </c>
      <c r="D1054" s="188" t="s">
        <v>2269</v>
      </c>
    </row>
    <row r="1055" spans="1:4" x14ac:dyDescent="0.25">
      <c r="A1055" s="187" t="s">
        <v>688</v>
      </c>
      <c r="B1055" s="187" t="s">
        <v>689</v>
      </c>
      <c r="C1055" s="187" t="s">
        <v>6177</v>
      </c>
      <c r="D1055" s="188" t="s">
        <v>2269</v>
      </c>
    </row>
    <row r="1056" spans="1:4" x14ac:dyDescent="0.25">
      <c r="A1056" s="187" t="s">
        <v>690</v>
      </c>
      <c r="B1056" s="187" t="s">
        <v>691</v>
      </c>
      <c r="C1056" s="187" t="s">
        <v>2450</v>
      </c>
      <c r="D1056" s="188" t="s">
        <v>2269</v>
      </c>
    </row>
    <row r="1057" spans="1:4" x14ac:dyDescent="0.25">
      <c r="A1057" s="187" t="s">
        <v>690</v>
      </c>
      <c r="B1057" s="187" t="s">
        <v>691</v>
      </c>
      <c r="C1057" s="187" t="s">
        <v>691</v>
      </c>
      <c r="D1057" s="188" t="s">
        <v>2269</v>
      </c>
    </row>
    <row r="1058" spans="1:4" x14ac:dyDescent="0.25">
      <c r="A1058" s="187" t="s">
        <v>690</v>
      </c>
      <c r="B1058" s="187" t="s">
        <v>691</v>
      </c>
      <c r="C1058" s="187" t="s">
        <v>2451</v>
      </c>
      <c r="D1058" s="188" t="s">
        <v>2269</v>
      </c>
    </row>
    <row r="1059" spans="1:4" x14ac:dyDescent="0.25">
      <c r="A1059" s="187" t="s">
        <v>690</v>
      </c>
      <c r="B1059" s="187" t="s">
        <v>691</v>
      </c>
      <c r="C1059" s="187" t="s">
        <v>2452</v>
      </c>
      <c r="D1059" s="188" t="s">
        <v>2269</v>
      </c>
    </row>
    <row r="1060" spans="1:4" x14ac:dyDescent="0.25">
      <c r="A1060" s="187" t="s">
        <v>692</v>
      </c>
      <c r="B1060" s="187" t="s">
        <v>693</v>
      </c>
      <c r="C1060" s="187" t="s">
        <v>2394</v>
      </c>
      <c r="D1060" s="188" t="s">
        <v>2269</v>
      </c>
    </row>
    <row r="1061" spans="1:4" x14ac:dyDescent="0.25">
      <c r="A1061" s="187" t="s">
        <v>692</v>
      </c>
      <c r="B1061" s="187" t="s">
        <v>693</v>
      </c>
      <c r="C1061" s="187" t="s">
        <v>693</v>
      </c>
      <c r="D1061" s="188" t="s">
        <v>2269</v>
      </c>
    </row>
    <row r="1062" spans="1:4" x14ac:dyDescent="0.25">
      <c r="A1062" s="187" t="s">
        <v>692</v>
      </c>
      <c r="B1062" s="187" t="s">
        <v>693</v>
      </c>
      <c r="C1062" s="187" t="s">
        <v>2396</v>
      </c>
      <c r="D1062" s="188" t="s">
        <v>2269</v>
      </c>
    </row>
    <row r="1063" spans="1:4" x14ac:dyDescent="0.25">
      <c r="A1063" s="187" t="s">
        <v>692</v>
      </c>
      <c r="B1063" s="187" t="s">
        <v>693</v>
      </c>
      <c r="C1063" s="187" t="s">
        <v>2395</v>
      </c>
      <c r="D1063" s="188" t="s">
        <v>2286</v>
      </c>
    </row>
    <row r="1064" spans="1:4" x14ac:dyDescent="0.25">
      <c r="A1064" s="187" t="s">
        <v>694</v>
      </c>
      <c r="B1064" s="187" t="s">
        <v>695</v>
      </c>
      <c r="C1064" s="187" t="s">
        <v>2673</v>
      </c>
      <c r="D1064" s="188" t="s">
        <v>2269</v>
      </c>
    </row>
    <row r="1065" spans="1:4" x14ac:dyDescent="0.25">
      <c r="A1065" s="187" t="s">
        <v>694</v>
      </c>
      <c r="B1065" s="187" t="s">
        <v>695</v>
      </c>
      <c r="C1065" s="187" t="s">
        <v>695</v>
      </c>
      <c r="D1065" s="188" t="s">
        <v>2269</v>
      </c>
    </row>
    <row r="1066" spans="1:4" x14ac:dyDescent="0.25">
      <c r="A1066" s="187" t="s">
        <v>694</v>
      </c>
      <c r="B1066" s="187" t="s">
        <v>695</v>
      </c>
      <c r="C1066" s="187" t="s">
        <v>2674</v>
      </c>
      <c r="D1066" s="188" t="s">
        <v>2269</v>
      </c>
    </row>
    <row r="1067" spans="1:4" x14ac:dyDescent="0.25">
      <c r="A1067" s="187" t="s">
        <v>694</v>
      </c>
      <c r="B1067" s="187" t="s">
        <v>695</v>
      </c>
      <c r="C1067" s="187" t="s">
        <v>2675</v>
      </c>
      <c r="D1067" s="188" t="s">
        <v>2269</v>
      </c>
    </row>
    <row r="1068" spans="1:4" x14ac:dyDescent="0.25">
      <c r="A1068" s="187" t="s">
        <v>696</v>
      </c>
      <c r="B1068" s="187" t="s">
        <v>697</v>
      </c>
      <c r="C1068" s="187" t="s">
        <v>3220</v>
      </c>
      <c r="D1068" s="188" t="s">
        <v>2269</v>
      </c>
    </row>
    <row r="1069" spans="1:4" x14ac:dyDescent="0.25">
      <c r="A1069" s="187" t="s">
        <v>696</v>
      </c>
      <c r="B1069" s="187" t="s">
        <v>697</v>
      </c>
      <c r="C1069" s="187" t="s">
        <v>697</v>
      </c>
      <c r="D1069" s="188" t="s">
        <v>2269</v>
      </c>
    </row>
    <row r="1070" spans="1:4" x14ac:dyDescent="0.25">
      <c r="A1070" s="187" t="s">
        <v>696</v>
      </c>
      <c r="B1070" s="187" t="s">
        <v>697</v>
      </c>
      <c r="C1070" s="187" t="s">
        <v>3221</v>
      </c>
      <c r="D1070" s="188" t="s">
        <v>2269</v>
      </c>
    </row>
    <row r="1071" spans="1:4" x14ac:dyDescent="0.25">
      <c r="A1071" s="187" t="s">
        <v>698</v>
      </c>
      <c r="B1071" s="187" t="s">
        <v>699</v>
      </c>
      <c r="C1071" s="187" t="s">
        <v>699</v>
      </c>
      <c r="D1071" s="188" t="s">
        <v>2269</v>
      </c>
    </row>
    <row r="1072" spans="1:4" x14ac:dyDescent="0.25">
      <c r="A1072" s="187" t="s">
        <v>698</v>
      </c>
      <c r="B1072" s="187" t="s">
        <v>699</v>
      </c>
      <c r="C1072" s="187" t="s">
        <v>3759</v>
      </c>
      <c r="D1072" s="188" t="s">
        <v>2269</v>
      </c>
    </row>
    <row r="1073" spans="1:4" x14ac:dyDescent="0.25">
      <c r="A1073" s="187" t="s">
        <v>698</v>
      </c>
      <c r="B1073" s="187" t="s">
        <v>699</v>
      </c>
      <c r="C1073" s="187" t="s">
        <v>3760</v>
      </c>
      <c r="D1073" s="188" t="s">
        <v>2269</v>
      </c>
    </row>
    <row r="1074" spans="1:4" x14ac:dyDescent="0.25">
      <c r="A1074" s="187" t="s">
        <v>698</v>
      </c>
      <c r="B1074" s="187" t="s">
        <v>699</v>
      </c>
      <c r="C1074" s="187" t="s">
        <v>3761</v>
      </c>
      <c r="D1074" s="188" t="s">
        <v>2269</v>
      </c>
    </row>
    <row r="1075" spans="1:4" x14ac:dyDescent="0.25">
      <c r="A1075" s="187" t="s">
        <v>700</v>
      </c>
      <c r="B1075" s="187" t="s">
        <v>3954</v>
      </c>
      <c r="C1075" s="187" t="s">
        <v>3954</v>
      </c>
      <c r="D1075" s="188" t="s">
        <v>2269</v>
      </c>
    </row>
    <row r="1076" spans="1:4" x14ac:dyDescent="0.25">
      <c r="A1076" s="187" t="s">
        <v>700</v>
      </c>
      <c r="B1076" s="187" t="s">
        <v>3954</v>
      </c>
      <c r="C1076" s="187" t="s">
        <v>3956</v>
      </c>
      <c r="D1076" s="188" t="s">
        <v>2269</v>
      </c>
    </row>
    <row r="1077" spans="1:4" x14ac:dyDescent="0.25">
      <c r="A1077" s="187" t="s">
        <v>700</v>
      </c>
      <c r="B1077" s="187" t="s">
        <v>3954</v>
      </c>
      <c r="C1077" s="187" t="s">
        <v>3955</v>
      </c>
      <c r="D1077" s="188" t="s">
        <v>2286</v>
      </c>
    </row>
    <row r="1078" spans="1:4" x14ac:dyDescent="0.25">
      <c r="A1078" s="187" t="s">
        <v>702</v>
      </c>
      <c r="B1078" s="187" t="s">
        <v>703</v>
      </c>
      <c r="C1078" s="187" t="s">
        <v>703</v>
      </c>
      <c r="D1078" s="188" t="s">
        <v>2269</v>
      </c>
    </row>
    <row r="1079" spans="1:4" x14ac:dyDescent="0.25">
      <c r="A1079" s="187" t="s">
        <v>702</v>
      </c>
      <c r="B1079" s="187" t="s">
        <v>703</v>
      </c>
      <c r="C1079" s="187" t="s">
        <v>6668</v>
      </c>
      <c r="D1079" s="188" t="s">
        <v>2269</v>
      </c>
    </row>
    <row r="1080" spans="1:4" x14ac:dyDescent="0.25">
      <c r="A1080" s="187" t="s">
        <v>702</v>
      </c>
      <c r="B1080" s="187" t="s">
        <v>703</v>
      </c>
      <c r="C1080" s="187" t="s">
        <v>2920</v>
      </c>
      <c r="D1080" s="188" t="s">
        <v>2286</v>
      </c>
    </row>
    <row r="1081" spans="1:4" x14ac:dyDescent="0.25">
      <c r="A1081" s="187" t="s">
        <v>702</v>
      </c>
      <c r="B1081" s="187" t="s">
        <v>703</v>
      </c>
      <c r="C1081" s="187" t="s">
        <v>2921</v>
      </c>
      <c r="D1081" s="188" t="s">
        <v>2286</v>
      </c>
    </row>
    <row r="1082" spans="1:4" x14ac:dyDescent="0.25">
      <c r="A1082" s="187" t="s">
        <v>704</v>
      </c>
      <c r="B1082" s="187" t="s">
        <v>2916</v>
      </c>
      <c r="C1082" s="187" t="s">
        <v>2916</v>
      </c>
      <c r="D1082" s="188" t="s">
        <v>2269</v>
      </c>
    </row>
    <row r="1083" spans="1:4" x14ac:dyDescent="0.25">
      <c r="A1083" s="187" t="s">
        <v>704</v>
      </c>
      <c r="B1083" s="187" t="s">
        <v>2916</v>
      </c>
      <c r="C1083" s="187" t="s">
        <v>2917</v>
      </c>
      <c r="D1083" s="188" t="s">
        <v>2269</v>
      </c>
    </row>
    <row r="1084" spans="1:4" x14ac:dyDescent="0.25">
      <c r="A1084" s="187" t="s">
        <v>704</v>
      </c>
      <c r="B1084" s="187" t="s">
        <v>2916</v>
      </c>
      <c r="C1084" s="187" t="s">
        <v>2918</v>
      </c>
      <c r="D1084" s="188" t="s">
        <v>2269</v>
      </c>
    </row>
    <row r="1085" spans="1:4" x14ac:dyDescent="0.25">
      <c r="A1085" s="187" t="s">
        <v>704</v>
      </c>
      <c r="B1085" s="187" t="s">
        <v>2916</v>
      </c>
      <c r="C1085" s="187" t="s">
        <v>2919</v>
      </c>
      <c r="D1085" s="188" t="s">
        <v>2269</v>
      </c>
    </row>
    <row r="1086" spans="1:4" x14ac:dyDescent="0.25">
      <c r="A1086" s="187" t="s">
        <v>706</v>
      </c>
      <c r="B1086" s="187" t="s">
        <v>707</v>
      </c>
      <c r="C1086" s="187" t="s">
        <v>707</v>
      </c>
      <c r="D1086" s="188" t="s">
        <v>2269</v>
      </c>
    </row>
    <row r="1087" spans="1:4" x14ac:dyDescent="0.25">
      <c r="A1087" s="187" t="s">
        <v>706</v>
      </c>
      <c r="B1087" s="187" t="s">
        <v>707</v>
      </c>
      <c r="C1087" s="187" t="s">
        <v>6657</v>
      </c>
      <c r="D1087" s="188" t="s">
        <v>2269</v>
      </c>
    </row>
    <row r="1088" spans="1:4" x14ac:dyDescent="0.25">
      <c r="A1088" s="187" t="s">
        <v>706</v>
      </c>
      <c r="B1088" s="187" t="s">
        <v>707</v>
      </c>
      <c r="C1088" s="187" t="s">
        <v>6658</v>
      </c>
      <c r="D1088" s="188" t="s">
        <v>2269</v>
      </c>
    </row>
    <row r="1089" spans="1:4" x14ac:dyDescent="0.25">
      <c r="A1089" s="187" t="s">
        <v>708</v>
      </c>
      <c r="B1089" s="187" t="s">
        <v>709</v>
      </c>
      <c r="C1089" s="187" t="s">
        <v>709</v>
      </c>
      <c r="D1089" s="188" t="s">
        <v>2269</v>
      </c>
    </row>
    <row r="1090" spans="1:4" x14ac:dyDescent="0.25">
      <c r="A1090" s="187" t="s">
        <v>708</v>
      </c>
      <c r="B1090" s="187" t="s">
        <v>709</v>
      </c>
      <c r="C1090" s="187" t="s">
        <v>2578</v>
      </c>
      <c r="D1090" s="188" t="s">
        <v>2269</v>
      </c>
    </row>
    <row r="1091" spans="1:4" x14ac:dyDescent="0.25">
      <c r="A1091" s="187" t="s">
        <v>710</v>
      </c>
      <c r="B1091" s="187" t="s">
        <v>711</v>
      </c>
      <c r="C1091" s="187" t="s">
        <v>2730</v>
      </c>
      <c r="D1091" s="188" t="s">
        <v>2269</v>
      </c>
    </row>
    <row r="1092" spans="1:4" x14ac:dyDescent="0.25">
      <c r="A1092" s="187" t="s">
        <v>710</v>
      </c>
      <c r="B1092" s="187" t="s">
        <v>711</v>
      </c>
      <c r="C1092" s="187" t="s">
        <v>711</v>
      </c>
      <c r="D1092" s="188" t="s">
        <v>2269</v>
      </c>
    </row>
    <row r="1093" spans="1:4" x14ac:dyDescent="0.25">
      <c r="A1093" s="187" t="s">
        <v>710</v>
      </c>
      <c r="B1093" s="187" t="s">
        <v>711</v>
      </c>
      <c r="C1093" s="187" t="s">
        <v>2731</v>
      </c>
      <c r="D1093" s="188" t="s">
        <v>2269</v>
      </c>
    </row>
    <row r="1094" spans="1:4" x14ac:dyDescent="0.25">
      <c r="A1094" s="187" t="s">
        <v>710</v>
      </c>
      <c r="B1094" s="187" t="s">
        <v>711</v>
      </c>
      <c r="C1094" s="187" t="s">
        <v>2732</v>
      </c>
      <c r="D1094" s="188" t="s">
        <v>2269</v>
      </c>
    </row>
    <row r="1095" spans="1:4" x14ac:dyDescent="0.25">
      <c r="A1095" s="187" t="s">
        <v>712</v>
      </c>
      <c r="B1095" s="187" t="s">
        <v>2937</v>
      </c>
      <c r="C1095" s="187" t="s">
        <v>2937</v>
      </c>
      <c r="D1095" s="188" t="s">
        <v>2269</v>
      </c>
    </row>
    <row r="1096" spans="1:4" x14ac:dyDescent="0.25">
      <c r="A1096" s="187" t="s">
        <v>712</v>
      </c>
      <c r="B1096" s="187" t="s">
        <v>2937</v>
      </c>
      <c r="C1096" s="187" t="s">
        <v>2938</v>
      </c>
      <c r="D1096" s="188" t="s">
        <v>2269</v>
      </c>
    </row>
    <row r="1097" spans="1:4" x14ac:dyDescent="0.25">
      <c r="A1097" s="187" t="s">
        <v>712</v>
      </c>
      <c r="B1097" s="187" t="s">
        <v>2937</v>
      </c>
      <c r="C1097" s="187" t="s">
        <v>2939</v>
      </c>
      <c r="D1097" s="188" t="s">
        <v>2269</v>
      </c>
    </row>
    <row r="1098" spans="1:4" x14ac:dyDescent="0.25">
      <c r="A1098" s="187" t="s">
        <v>714</v>
      </c>
      <c r="B1098" s="187" t="s">
        <v>715</v>
      </c>
      <c r="C1098" s="187" t="s">
        <v>715</v>
      </c>
      <c r="D1098" s="188" t="s">
        <v>2269</v>
      </c>
    </row>
    <row r="1099" spans="1:4" x14ac:dyDescent="0.25">
      <c r="A1099" s="187" t="s">
        <v>714</v>
      </c>
      <c r="B1099" s="187" t="s">
        <v>715</v>
      </c>
      <c r="C1099" s="187" t="s">
        <v>3949</v>
      </c>
      <c r="D1099" s="188" t="s">
        <v>2269</v>
      </c>
    </row>
    <row r="1100" spans="1:4" x14ac:dyDescent="0.25">
      <c r="A1100" s="187" t="s">
        <v>714</v>
      </c>
      <c r="B1100" s="187" t="s">
        <v>715</v>
      </c>
      <c r="C1100" s="187" t="s">
        <v>3948</v>
      </c>
      <c r="D1100" s="188" t="s">
        <v>2286</v>
      </c>
    </row>
    <row r="1101" spans="1:4" x14ac:dyDescent="0.25">
      <c r="A1101" s="187" t="s">
        <v>716</v>
      </c>
      <c r="B1101" s="187" t="s">
        <v>717</v>
      </c>
      <c r="C1101" s="187" t="s">
        <v>717</v>
      </c>
      <c r="D1101" s="188" t="s">
        <v>2269</v>
      </c>
    </row>
    <row r="1102" spans="1:4" x14ac:dyDescent="0.25">
      <c r="A1102" s="187" t="s">
        <v>716</v>
      </c>
      <c r="B1102" s="187" t="s">
        <v>717</v>
      </c>
      <c r="C1102" s="187" t="s">
        <v>3364</v>
      </c>
      <c r="D1102" s="188" t="s">
        <v>2269</v>
      </c>
    </row>
    <row r="1103" spans="1:4" x14ac:dyDescent="0.25">
      <c r="A1103" s="187" t="s">
        <v>716</v>
      </c>
      <c r="B1103" s="187" t="s">
        <v>717</v>
      </c>
      <c r="C1103" s="187" t="s">
        <v>3365</v>
      </c>
      <c r="D1103" s="188" t="s">
        <v>2269</v>
      </c>
    </row>
    <row r="1104" spans="1:4" x14ac:dyDescent="0.25">
      <c r="A1104" s="187" t="s">
        <v>718</v>
      </c>
      <c r="B1104" s="187" t="s">
        <v>719</v>
      </c>
      <c r="C1104" s="187" t="s">
        <v>719</v>
      </c>
      <c r="D1104" s="188" t="s">
        <v>2269</v>
      </c>
    </row>
    <row r="1105" spans="1:4" x14ac:dyDescent="0.25">
      <c r="A1105" s="187" t="s">
        <v>718</v>
      </c>
      <c r="B1105" s="187" t="s">
        <v>719</v>
      </c>
      <c r="C1105" s="187" t="s">
        <v>2694</v>
      </c>
      <c r="D1105" s="188" t="s">
        <v>2269</v>
      </c>
    </row>
    <row r="1106" spans="1:4" x14ac:dyDescent="0.25">
      <c r="A1106" s="187" t="s">
        <v>718</v>
      </c>
      <c r="B1106" s="187" t="s">
        <v>719</v>
      </c>
      <c r="C1106" s="187" t="s">
        <v>2695</v>
      </c>
      <c r="D1106" s="188" t="s">
        <v>2269</v>
      </c>
    </row>
    <row r="1107" spans="1:4" x14ac:dyDescent="0.25">
      <c r="A1107" s="187" t="s">
        <v>718</v>
      </c>
      <c r="B1107" s="187" t="s">
        <v>719</v>
      </c>
      <c r="C1107" s="187" t="s">
        <v>2696</v>
      </c>
      <c r="D1107" s="188" t="s">
        <v>2286</v>
      </c>
    </row>
    <row r="1108" spans="1:4" x14ac:dyDescent="0.25">
      <c r="A1108" s="187" t="s">
        <v>718</v>
      </c>
      <c r="B1108" s="187" t="s">
        <v>719</v>
      </c>
      <c r="C1108" s="187" t="s">
        <v>2697</v>
      </c>
      <c r="D1108" s="188" t="s">
        <v>2286</v>
      </c>
    </row>
    <row r="1109" spans="1:4" x14ac:dyDescent="0.25">
      <c r="A1109" s="187" t="s">
        <v>720</v>
      </c>
      <c r="B1109" s="187" t="s">
        <v>721</v>
      </c>
      <c r="C1109" s="187" t="s">
        <v>721</v>
      </c>
      <c r="D1109" s="188" t="s">
        <v>2269</v>
      </c>
    </row>
    <row r="1110" spans="1:4" x14ac:dyDescent="0.25">
      <c r="A1110" s="187" t="s">
        <v>720</v>
      </c>
      <c r="B1110" s="187" t="s">
        <v>721</v>
      </c>
      <c r="C1110" s="187" t="s">
        <v>3805</v>
      </c>
      <c r="D1110" s="188" t="s">
        <v>2269</v>
      </c>
    </row>
    <row r="1111" spans="1:4" x14ac:dyDescent="0.25">
      <c r="A1111" s="187" t="s">
        <v>722</v>
      </c>
      <c r="B1111" s="187" t="s">
        <v>723</v>
      </c>
      <c r="C1111" s="187" t="s">
        <v>723</v>
      </c>
      <c r="D1111" s="188" t="s">
        <v>2269</v>
      </c>
    </row>
    <row r="1112" spans="1:4" x14ac:dyDescent="0.25">
      <c r="A1112" s="187" t="s">
        <v>722</v>
      </c>
      <c r="B1112" s="187" t="s">
        <v>723</v>
      </c>
      <c r="C1112" s="187" t="s">
        <v>5591</v>
      </c>
      <c r="D1112" s="188" t="s">
        <v>2269</v>
      </c>
    </row>
    <row r="1113" spans="1:4" x14ac:dyDescent="0.25">
      <c r="A1113" s="187" t="s">
        <v>722</v>
      </c>
      <c r="B1113" s="187" t="s">
        <v>723</v>
      </c>
      <c r="C1113" s="187" t="s">
        <v>5592</v>
      </c>
      <c r="D1113" s="188" t="s">
        <v>2269</v>
      </c>
    </row>
    <row r="1114" spans="1:4" x14ac:dyDescent="0.25">
      <c r="A1114" s="187" t="s">
        <v>722</v>
      </c>
      <c r="B1114" s="187" t="s">
        <v>723</v>
      </c>
      <c r="C1114" s="187" t="s">
        <v>5593</v>
      </c>
      <c r="D1114" s="188" t="s">
        <v>2269</v>
      </c>
    </row>
    <row r="1115" spans="1:4" x14ac:dyDescent="0.25">
      <c r="A1115" s="187" t="s">
        <v>722</v>
      </c>
      <c r="B1115" s="187" t="s">
        <v>723</v>
      </c>
      <c r="C1115" s="187" t="s">
        <v>5594</v>
      </c>
      <c r="D1115" s="188" t="s">
        <v>2269</v>
      </c>
    </row>
    <row r="1116" spans="1:4" x14ac:dyDescent="0.25">
      <c r="A1116" s="187" t="s">
        <v>722</v>
      </c>
      <c r="B1116" s="187" t="s">
        <v>723</v>
      </c>
      <c r="C1116" s="187" t="s">
        <v>5596</v>
      </c>
      <c r="D1116" s="188" t="s">
        <v>2269</v>
      </c>
    </row>
    <row r="1117" spans="1:4" x14ac:dyDescent="0.25">
      <c r="A1117" s="187" t="s">
        <v>722</v>
      </c>
      <c r="B1117" s="187" t="s">
        <v>723</v>
      </c>
      <c r="C1117" s="187" t="s">
        <v>5595</v>
      </c>
      <c r="D1117" s="188" t="s">
        <v>2286</v>
      </c>
    </row>
    <row r="1118" spans="1:4" x14ac:dyDescent="0.25">
      <c r="A1118" s="187" t="s">
        <v>724</v>
      </c>
      <c r="B1118" s="187" t="s">
        <v>725</v>
      </c>
      <c r="C1118" s="187" t="s">
        <v>6226</v>
      </c>
      <c r="D1118" s="188" t="s">
        <v>2269</v>
      </c>
    </row>
    <row r="1119" spans="1:4" x14ac:dyDescent="0.25">
      <c r="A1119" s="187" t="s">
        <v>724</v>
      </c>
      <c r="B1119" s="187" t="s">
        <v>725</v>
      </c>
      <c r="C1119" s="187" t="s">
        <v>725</v>
      </c>
      <c r="D1119" s="188" t="s">
        <v>2269</v>
      </c>
    </row>
    <row r="1120" spans="1:4" x14ac:dyDescent="0.25">
      <c r="A1120" s="187" t="s">
        <v>726</v>
      </c>
      <c r="B1120" s="187" t="s">
        <v>727</v>
      </c>
      <c r="C1120" s="187" t="s">
        <v>727</v>
      </c>
      <c r="D1120" s="188" t="s">
        <v>2269</v>
      </c>
    </row>
    <row r="1121" spans="1:4" x14ac:dyDescent="0.25">
      <c r="A1121" s="187" t="s">
        <v>726</v>
      </c>
      <c r="B1121" s="187" t="s">
        <v>727</v>
      </c>
      <c r="C1121" s="187" t="s">
        <v>2788</v>
      </c>
      <c r="D1121" s="188" t="s">
        <v>2269</v>
      </c>
    </row>
    <row r="1122" spans="1:4" x14ac:dyDescent="0.25">
      <c r="A1122" s="187" t="s">
        <v>726</v>
      </c>
      <c r="B1122" s="187" t="s">
        <v>727</v>
      </c>
      <c r="C1122" s="187" t="s">
        <v>2789</v>
      </c>
      <c r="D1122" s="188" t="s">
        <v>2269</v>
      </c>
    </row>
    <row r="1123" spans="1:4" x14ac:dyDescent="0.25">
      <c r="A1123" s="187" t="s">
        <v>726</v>
      </c>
      <c r="B1123" s="187" t="s">
        <v>727</v>
      </c>
      <c r="C1123" s="187" t="s">
        <v>2790</v>
      </c>
      <c r="D1123" s="188" t="s">
        <v>2269</v>
      </c>
    </row>
    <row r="1124" spans="1:4" x14ac:dyDescent="0.25">
      <c r="A1124" s="187" t="s">
        <v>726</v>
      </c>
      <c r="B1124" s="187" t="s">
        <v>727</v>
      </c>
      <c r="C1124" s="187" t="s">
        <v>2791</v>
      </c>
      <c r="D1124" s="188" t="s">
        <v>2269</v>
      </c>
    </row>
    <row r="1125" spans="1:4" x14ac:dyDescent="0.25">
      <c r="A1125" s="187" t="s">
        <v>726</v>
      </c>
      <c r="B1125" s="187" t="s">
        <v>727</v>
      </c>
      <c r="C1125" s="187" t="s">
        <v>2792</v>
      </c>
      <c r="D1125" s="188" t="s">
        <v>2269</v>
      </c>
    </row>
    <row r="1126" spans="1:4" x14ac:dyDescent="0.25">
      <c r="A1126" s="187" t="s">
        <v>728</v>
      </c>
      <c r="B1126" s="187" t="s">
        <v>729</v>
      </c>
      <c r="C1126" s="187" t="s">
        <v>2546</v>
      </c>
      <c r="D1126" s="188" t="s">
        <v>2269</v>
      </c>
    </row>
    <row r="1127" spans="1:4" x14ac:dyDescent="0.25">
      <c r="A1127" s="187" t="s">
        <v>728</v>
      </c>
      <c r="B1127" s="187" t="s">
        <v>729</v>
      </c>
      <c r="C1127" s="187" t="s">
        <v>2547</v>
      </c>
      <c r="D1127" s="188" t="s">
        <v>2269</v>
      </c>
    </row>
    <row r="1128" spans="1:4" x14ac:dyDescent="0.25">
      <c r="A1128" s="187" t="s">
        <v>728</v>
      </c>
      <c r="B1128" s="187" t="s">
        <v>729</v>
      </c>
      <c r="C1128" s="187" t="s">
        <v>2548</v>
      </c>
      <c r="D1128" s="188" t="s">
        <v>2269</v>
      </c>
    </row>
    <row r="1129" spans="1:4" x14ac:dyDescent="0.25">
      <c r="A1129" s="187" t="s">
        <v>728</v>
      </c>
      <c r="B1129" s="187" t="s">
        <v>729</v>
      </c>
      <c r="C1129" s="187" t="s">
        <v>729</v>
      </c>
      <c r="D1129" s="188" t="s">
        <v>2269</v>
      </c>
    </row>
    <row r="1130" spans="1:4" x14ac:dyDescent="0.25">
      <c r="A1130" s="187" t="s">
        <v>728</v>
      </c>
      <c r="B1130" s="187" t="s">
        <v>729</v>
      </c>
      <c r="C1130" s="187" t="s">
        <v>2549</v>
      </c>
      <c r="D1130" s="188" t="s">
        <v>2269</v>
      </c>
    </row>
    <row r="1131" spans="1:4" x14ac:dyDescent="0.25">
      <c r="A1131" s="187" t="s">
        <v>730</v>
      </c>
      <c r="B1131" s="187" t="s">
        <v>731</v>
      </c>
      <c r="C1131" s="187" t="s">
        <v>731</v>
      </c>
      <c r="D1131" s="188" t="s">
        <v>2269</v>
      </c>
    </row>
    <row r="1132" spans="1:4" x14ac:dyDescent="0.25">
      <c r="A1132" s="187" t="s">
        <v>730</v>
      </c>
      <c r="B1132" s="187" t="s">
        <v>731</v>
      </c>
      <c r="C1132" s="187" t="s">
        <v>3209</v>
      </c>
      <c r="D1132" s="188" t="s">
        <v>2269</v>
      </c>
    </row>
    <row r="1133" spans="1:4" x14ac:dyDescent="0.25">
      <c r="A1133" s="187" t="s">
        <v>730</v>
      </c>
      <c r="B1133" s="187" t="s">
        <v>731</v>
      </c>
      <c r="C1133" s="187" t="s">
        <v>3210</v>
      </c>
      <c r="D1133" s="188" t="s">
        <v>2269</v>
      </c>
    </row>
    <row r="1134" spans="1:4" x14ac:dyDescent="0.25">
      <c r="A1134" s="187" t="s">
        <v>730</v>
      </c>
      <c r="B1134" s="187" t="s">
        <v>731</v>
      </c>
      <c r="C1134" s="187" t="s">
        <v>3211</v>
      </c>
      <c r="D1134" s="188" t="s">
        <v>2269</v>
      </c>
    </row>
    <row r="1135" spans="1:4" x14ac:dyDescent="0.25">
      <c r="A1135" s="187" t="s">
        <v>730</v>
      </c>
      <c r="B1135" s="187" t="s">
        <v>731</v>
      </c>
      <c r="C1135" s="187" t="s">
        <v>3212</v>
      </c>
      <c r="D1135" s="188" t="s">
        <v>2269</v>
      </c>
    </row>
    <row r="1136" spans="1:4" x14ac:dyDescent="0.25">
      <c r="A1136" s="187" t="s">
        <v>730</v>
      </c>
      <c r="B1136" s="187" t="s">
        <v>731</v>
      </c>
      <c r="C1136" s="187" t="s">
        <v>3213</v>
      </c>
      <c r="D1136" s="188" t="s">
        <v>2269</v>
      </c>
    </row>
    <row r="1137" spans="1:4" x14ac:dyDescent="0.25">
      <c r="A1137" s="187" t="s">
        <v>730</v>
      </c>
      <c r="B1137" s="187" t="s">
        <v>731</v>
      </c>
      <c r="C1137" s="187" t="s">
        <v>3214</v>
      </c>
      <c r="D1137" s="188" t="s">
        <v>2269</v>
      </c>
    </row>
    <row r="1138" spans="1:4" x14ac:dyDescent="0.25">
      <c r="A1138" s="187" t="s">
        <v>732</v>
      </c>
      <c r="B1138" s="187" t="s">
        <v>733</v>
      </c>
      <c r="C1138" s="187" t="s">
        <v>3285</v>
      </c>
      <c r="D1138" s="188" t="s">
        <v>2269</v>
      </c>
    </row>
    <row r="1139" spans="1:4" x14ac:dyDescent="0.25">
      <c r="A1139" s="187" t="s">
        <v>732</v>
      </c>
      <c r="B1139" s="187" t="s">
        <v>733</v>
      </c>
      <c r="C1139" s="187" t="s">
        <v>733</v>
      </c>
      <c r="D1139" s="188" t="s">
        <v>2269</v>
      </c>
    </row>
    <row r="1140" spans="1:4" x14ac:dyDescent="0.25">
      <c r="A1140" s="187" t="s">
        <v>732</v>
      </c>
      <c r="B1140" s="187" t="s">
        <v>733</v>
      </c>
      <c r="C1140" s="187" t="s">
        <v>3286</v>
      </c>
      <c r="D1140" s="188" t="s">
        <v>2269</v>
      </c>
    </row>
    <row r="1141" spans="1:4" x14ac:dyDescent="0.25">
      <c r="A1141" s="187" t="s">
        <v>732</v>
      </c>
      <c r="B1141" s="187" t="s">
        <v>733</v>
      </c>
      <c r="C1141" s="187" t="s">
        <v>3287</v>
      </c>
      <c r="D1141" s="188" t="s">
        <v>2269</v>
      </c>
    </row>
    <row r="1142" spans="1:4" x14ac:dyDescent="0.25">
      <c r="A1142" s="187" t="s">
        <v>732</v>
      </c>
      <c r="B1142" s="187" t="s">
        <v>733</v>
      </c>
      <c r="C1142" s="187" t="s">
        <v>3288</v>
      </c>
      <c r="D1142" s="188" t="s">
        <v>2269</v>
      </c>
    </row>
    <row r="1143" spans="1:4" x14ac:dyDescent="0.25">
      <c r="A1143" s="187" t="s">
        <v>732</v>
      </c>
      <c r="B1143" s="187" t="s">
        <v>733</v>
      </c>
      <c r="C1143" s="187" t="s">
        <v>3289</v>
      </c>
      <c r="D1143" s="188" t="s">
        <v>2269</v>
      </c>
    </row>
    <row r="1144" spans="1:4" x14ac:dyDescent="0.25">
      <c r="A1144" s="187" t="s">
        <v>732</v>
      </c>
      <c r="B1144" s="187" t="s">
        <v>733</v>
      </c>
      <c r="C1144" s="187" t="s">
        <v>3290</v>
      </c>
      <c r="D1144" s="188" t="s">
        <v>2269</v>
      </c>
    </row>
    <row r="1145" spans="1:4" x14ac:dyDescent="0.25">
      <c r="A1145" s="187" t="s">
        <v>732</v>
      </c>
      <c r="B1145" s="187" t="s">
        <v>733</v>
      </c>
      <c r="C1145" s="187" t="s">
        <v>3291</v>
      </c>
      <c r="D1145" s="188" t="s">
        <v>2269</v>
      </c>
    </row>
    <row r="1146" spans="1:4" x14ac:dyDescent="0.25">
      <c r="A1146" s="187" t="s">
        <v>732</v>
      </c>
      <c r="B1146" s="187" t="s">
        <v>733</v>
      </c>
      <c r="C1146" s="187" t="s">
        <v>3292</v>
      </c>
      <c r="D1146" s="188" t="s">
        <v>2269</v>
      </c>
    </row>
    <row r="1147" spans="1:4" x14ac:dyDescent="0.25">
      <c r="A1147" s="187" t="s">
        <v>732</v>
      </c>
      <c r="B1147" s="187" t="s">
        <v>733</v>
      </c>
      <c r="C1147" s="187" t="s">
        <v>3293</v>
      </c>
      <c r="D1147" s="188" t="s">
        <v>2269</v>
      </c>
    </row>
    <row r="1148" spans="1:4" x14ac:dyDescent="0.25">
      <c r="A1148" s="187" t="s">
        <v>732</v>
      </c>
      <c r="B1148" s="187" t="s">
        <v>733</v>
      </c>
      <c r="C1148" s="187" t="s">
        <v>3294</v>
      </c>
      <c r="D1148" s="188" t="s">
        <v>2269</v>
      </c>
    </row>
    <row r="1149" spans="1:4" x14ac:dyDescent="0.25">
      <c r="A1149" s="187" t="s">
        <v>732</v>
      </c>
      <c r="B1149" s="187" t="s">
        <v>733</v>
      </c>
      <c r="C1149" s="187" t="s">
        <v>3295</v>
      </c>
      <c r="D1149" s="188" t="s">
        <v>2269</v>
      </c>
    </row>
    <row r="1150" spans="1:4" x14ac:dyDescent="0.25">
      <c r="A1150" s="187" t="s">
        <v>732</v>
      </c>
      <c r="B1150" s="187" t="s">
        <v>733</v>
      </c>
      <c r="C1150" s="187" t="s">
        <v>3296</v>
      </c>
      <c r="D1150" s="188" t="s">
        <v>2269</v>
      </c>
    </row>
    <row r="1151" spans="1:4" x14ac:dyDescent="0.25">
      <c r="A1151" s="187" t="s">
        <v>732</v>
      </c>
      <c r="B1151" s="187" t="s">
        <v>733</v>
      </c>
      <c r="C1151" s="187" t="s">
        <v>3297</v>
      </c>
      <c r="D1151" s="188" t="s">
        <v>2269</v>
      </c>
    </row>
    <row r="1152" spans="1:4" x14ac:dyDescent="0.25">
      <c r="A1152" s="187" t="s">
        <v>732</v>
      </c>
      <c r="B1152" s="187" t="s">
        <v>733</v>
      </c>
      <c r="C1152" s="187" t="s">
        <v>3298</v>
      </c>
      <c r="D1152" s="188" t="s">
        <v>2269</v>
      </c>
    </row>
    <row r="1153" spans="1:4" x14ac:dyDescent="0.25">
      <c r="A1153" s="187" t="s">
        <v>732</v>
      </c>
      <c r="B1153" s="187" t="s">
        <v>733</v>
      </c>
      <c r="C1153" s="187" t="s">
        <v>3299</v>
      </c>
      <c r="D1153" s="188" t="s">
        <v>2269</v>
      </c>
    </row>
    <row r="1154" spans="1:4" x14ac:dyDescent="0.25">
      <c r="A1154" s="187" t="s">
        <v>732</v>
      </c>
      <c r="B1154" s="187" t="s">
        <v>733</v>
      </c>
      <c r="C1154" s="187" t="s">
        <v>3300</v>
      </c>
      <c r="D1154" s="188" t="s">
        <v>2269</v>
      </c>
    </row>
    <row r="1155" spans="1:4" x14ac:dyDescent="0.25">
      <c r="A1155" s="187" t="s">
        <v>732</v>
      </c>
      <c r="B1155" s="187" t="s">
        <v>733</v>
      </c>
      <c r="C1155" s="187" t="s">
        <v>3301</v>
      </c>
      <c r="D1155" s="188" t="s">
        <v>2269</v>
      </c>
    </row>
    <row r="1156" spans="1:4" x14ac:dyDescent="0.25">
      <c r="A1156" s="187" t="s">
        <v>734</v>
      </c>
      <c r="B1156" s="187" t="s">
        <v>735</v>
      </c>
      <c r="C1156" s="187" t="s">
        <v>735</v>
      </c>
      <c r="D1156" s="188" t="s">
        <v>2269</v>
      </c>
    </row>
    <row r="1157" spans="1:4" x14ac:dyDescent="0.25">
      <c r="A1157" s="187" t="s">
        <v>734</v>
      </c>
      <c r="B1157" s="187" t="s">
        <v>735</v>
      </c>
      <c r="C1157" s="187" t="s">
        <v>2986</v>
      </c>
      <c r="D1157" s="188" t="s">
        <v>2269</v>
      </c>
    </row>
    <row r="1158" spans="1:4" x14ac:dyDescent="0.25">
      <c r="A1158" s="187" t="s">
        <v>734</v>
      </c>
      <c r="B1158" s="187" t="s">
        <v>735</v>
      </c>
      <c r="C1158" s="187" t="s">
        <v>2987</v>
      </c>
      <c r="D1158" s="188" t="s">
        <v>2269</v>
      </c>
    </row>
    <row r="1159" spans="1:4" x14ac:dyDescent="0.25">
      <c r="A1159" s="187" t="s">
        <v>734</v>
      </c>
      <c r="B1159" s="187" t="s">
        <v>735</v>
      </c>
      <c r="C1159" s="187" t="s">
        <v>2988</v>
      </c>
      <c r="D1159" s="188" t="s">
        <v>2269</v>
      </c>
    </row>
    <row r="1160" spans="1:4" x14ac:dyDescent="0.25">
      <c r="A1160" s="187" t="s">
        <v>734</v>
      </c>
      <c r="B1160" s="187" t="s">
        <v>735</v>
      </c>
      <c r="C1160" s="187" t="s">
        <v>2989</v>
      </c>
      <c r="D1160" s="188" t="s">
        <v>2269</v>
      </c>
    </row>
    <row r="1161" spans="1:4" x14ac:dyDescent="0.25">
      <c r="A1161" s="187" t="s">
        <v>734</v>
      </c>
      <c r="B1161" s="187" t="s">
        <v>735</v>
      </c>
      <c r="C1161" s="187" t="s">
        <v>2990</v>
      </c>
      <c r="D1161" s="188" t="s">
        <v>2269</v>
      </c>
    </row>
    <row r="1162" spans="1:4" x14ac:dyDescent="0.25">
      <c r="A1162" s="187" t="s">
        <v>734</v>
      </c>
      <c r="B1162" s="187" t="s">
        <v>735</v>
      </c>
      <c r="C1162" s="187" t="s">
        <v>2991</v>
      </c>
      <c r="D1162" s="188" t="s">
        <v>2269</v>
      </c>
    </row>
    <row r="1163" spans="1:4" x14ac:dyDescent="0.25">
      <c r="A1163" s="187" t="s">
        <v>736</v>
      </c>
      <c r="B1163" s="187" t="s">
        <v>737</v>
      </c>
      <c r="C1163" s="187" t="s">
        <v>737</v>
      </c>
      <c r="D1163" s="188" t="s">
        <v>2269</v>
      </c>
    </row>
    <row r="1164" spans="1:4" x14ac:dyDescent="0.25">
      <c r="A1164" s="187" t="s">
        <v>738</v>
      </c>
      <c r="B1164" s="187" t="s">
        <v>739</v>
      </c>
      <c r="C1164" s="187" t="s">
        <v>3561</v>
      </c>
      <c r="D1164" s="188" t="s">
        <v>2269</v>
      </c>
    </row>
    <row r="1165" spans="1:4" x14ac:dyDescent="0.25">
      <c r="A1165" s="187" t="s">
        <v>738</v>
      </c>
      <c r="B1165" s="187" t="s">
        <v>739</v>
      </c>
      <c r="C1165" s="187" t="s">
        <v>6512</v>
      </c>
      <c r="D1165" s="188" t="s">
        <v>2269</v>
      </c>
    </row>
    <row r="1166" spans="1:4" x14ac:dyDescent="0.25">
      <c r="A1166" s="187" t="s">
        <v>738</v>
      </c>
      <c r="B1166" s="187" t="s">
        <v>739</v>
      </c>
      <c r="C1166" s="187" t="s">
        <v>6513</v>
      </c>
      <c r="D1166" s="188" t="s">
        <v>2269</v>
      </c>
    </row>
    <row r="1167" spans="1:4" x14ac:dyDescent="0.25">
      <c r="A1167" s="187" t="s">
        <v>738</v>
      </c>
      <c r="B1167" s="187" t="s">
        <v>739</v>
      </c>
      <c r="C1167" s="187" t="s">
        <v>739</v>
      </c>
      <c r="D1167" s="188" t="s">
        <v>2269</v>
      </c>
    </row>
    <row r="1168" spans="1:4" x14ac:dyDescent="0.25">
      <c r="A1168" s="187" t="s">
        <v>738</v>
      </c>
      <c r="B1168" s="187" t="s">
        <v>739</v>
      </c>
      <c r="C1168" s="187" t="s">
        <v>6514</v>
      </c>
      <c r="D1168" s="188" t="s">
        <v>2269</v>
      </c>
    </row>
    <row r="1169" spans="1:4" x14ac:dyDescent="0.25">
      <c r="A1169" s="187" t="s">
        <v>738</v>
      </c>
      <c r="B1169" s="187" t="s">
        <v>739</v>
      </c>
      <c r="C1169" s="187" t="s">
        <v>6515</v>
      </c>
      <c r="D1169" s="188" t="s">
        <v>2269</v>
      </c>
    </row>
    <row r="1170" spans="1:4" x14ac:dyDescent="0.25">
      <c r="A1170" s="187" t="s">
        <v>738</v>
      </c>
      <c r="B1170" s="187" t="s">
        <v>739</v>
      </c>
      <c r="C1170" s="187" t="s">
        <v>6516</v>
      </c>
      <c r="D1170" s="188" t="s">
        <v>2269</v>
      </c>
    </row>
    <row r="1171" spans="1:4" x14ac:dyDescent="0.25">
      <c r="A1171" s="187" t="s">
        <v>738</v>
      </c>
      <c r="B1171" s="187" t="s">
        <v>739</v>
      </c>
      <c r="C1171" s="187" t="s">
        <v>6517</v>
      </c>
      <c r="D1171" s="188" t="s">
        <v>2269</v>
      </c>
    </row>
    <row r="1172" spans="1:4" x14ac:dyDescent="0.25">
      <c r="A1172" s="187" t="s">
        <v>738</v>
      </c>
      <c r="B1172" s="187" t="s">
        <v>739</v>
      </c>
      <c r="C1172" s="187" t="s">
        <v>6518</v>
      </c>
      <c r="D1172" s="188" t="s">
        <v>2269</v>
      </c>
    </row>
    <row r="1173" spans="1:4" x14ac:dyDescent="0.25">
      <c r="A1173" s="187" t="s">
        <v>738</v>
      </c>
      <c r="B1173" s="187" t="s">
        <v>739</v>
      </c>
      <c r="C1173" s="187" t="s">
        <v>6519</v>
      </c>
      <c r="D1173" s="188" t="s">
        <v>2269</v>
      </c>
    </row>
    <row r="1174" spans="1:4" x14ac:dyDescent="0.25">
      <c r="A1174" s="187" t="s">
        <v>738</v>
      </c>
      <c r="B1174" s="187" t="s">
        <v>739</v>
      </c>
      <c r="C1174" s="187" t="s">
        <v>6520</v>
      </c>
      <c r="D1174" s="188" t="s">
        <v>2269</v>
      </c>
    </row>
    <row r="1175" spans="1:4" x14ac:dyDescent="0.25">
      <c r="A1175" s="187" t="s">
        <v>740</v>
      </c>
      <c r="B1175" s="187" t="s">
        <v>741</v>
      </c>
      <c r="C1175" s="187" t="s">
        <v>3489</v>
      </c>
      <c r="D1175" s="188" t="s">
        <v>2269</v>
      </c>
    </row>
    <row r="1176" spans="1:4" x14ac:dyDescent="0.25">
      <c r="A1176" s="187" t="s">
        <v>740</v>
      </c>
      <c r="B1176" s="187" t="s">
        <v>741</v>
      </c>
      <c r="C1176" s="187" t="s">
        <v>741</v>
      </c>
      <c r="D1176" s="188" t="s">
        <v>2269</v>
      </c>
    </row>
    <row r="1177" spans="1:4" x14ac:dyDescent="0.25">
      <c r="A1177" s="187" t="s">
        <v>740</v>
      </c>
      <c r="B1177" s="187" t="s">
        <v>741</v>
      </c>
      <c r="C1177" s="187" t="s">
        <v>3490</v>
      </c>
      <c r="D1177" s="188" t="s">
        <v>2269</v>
      </c>
    </row>
    <row r="1178" spans="1:4" x14ac:dyDescent="0.25">
      <c r="A1178" s="187" t="s">
        <v>740</v>
      </c>
      <c r="B1178" s="187" t="s">
        <v>741</v>
      </c>
      <c r="C1178" s="187" t="s">
        <v>3491</v>
      </c>
      <c r="D1178" s="188" t="s">
        <v>2269</v>
      </c>
    </row>
    <row r="1179" spans="1:4" x14ac:dyDescent="0.25">
      <c r="A1179" s="187" t="s">
        <v>740</v>
      </c>
      <c r="B1179" s="187" t="s">
        <v>741</v>
      </c>
      <c r="C1179" s="187" t="s">
        <v>3492</v>
      </c>
      <c r="D1179" s="188" t="s">
        <v>2269</v>
      </c>
    </row>
    <row r="1180" spans="1:4" x14ac:dyDescent="0.25">
      <c r="A1180" s="187" t="s">
        <v>742</v>
      </c>
      <c r="B1180" s="187" t="s">
        <v>743</v>
      </c>
      <c r="C1180" s="187" t="s">
        <v>6200</v>
      </c>
      <c r="D1180" s="188" t="s">
        <v>2269</v>
      </c>
    </row>
    <row r="1181" spans="1:4" x14ac:dyDescent="0.25">
      <c r="A1181" s="187" t="s">
        <v>742</v>
      </c>
      <c r="B1181" s="187" t="s">
        <v>743</v>
      </c>
      <c r="C1181" s="187" t="s">
        <v>743</v>
      </c>
      <c r="D1181" s="188" t="s">
        <v>2269</v>
      </c>
    </row>
    <row r="1182" spans="1:4" x14ac:dyDescent="0.25">
      <c r="A1182" s="187" t="s">
        <v>742</v>
      </c>
      <c r="B1182" s="187" t="s">
        <v>743</v>
      </c>
      <c r="C1182" s="187" t="s">
        <v>6201</v>
      </c>
      <c r="D1182" s="188" t="s">
        <v>2269</v>
      </c>
    </row>
    <row r="1183" spans="1:4" x14ac:dyDescent="0.25">
      <c r="A1183" s="187" t="s">
        <v>742</v>
      </c>
      <c r="B1183" s="187" t="s">
        <v>743</v>
      </c>
      <c r="C1183" s="187" t="s">
        <v>6202</v>
      </c>
      <c r="D1183" s="188" t="s">
        <v>2269</v>
      </c>
    </row>
    <row r="1184" spans="1:4" x14ac:dyDescent="0.25">
      <c r="A1184" s="187" t="s">
        <v>742</v>
      </c>
      <c r="B1184" s="187" t="s">
        <v>743</v>
      </c>
      <c r="C1184" s="187" t="s">
        <v>6203</v>
      </c>
      <c r="D1184" s="188" t="s">
        <v>2269</v>
      </c>
    </row>
    <row r="1185" spans="1:4" x14ac:dyDescent="0.25">
      <c r="A1185" s="187" t="s">
        <v>742</v>
      </c>
      <c r="B1185" s="187" t="s">
        <v>743</v>
      </c>
      <c r="C1185" s="187" t="s">
        <v>6204</v>
      </c>
      <c r="D1185" s="188" t="s">
        <v>2269</v>
      </c>
    </row>
    <row r="1186" spans="1:4" x14ac:dyDescent="0.25">
      <c r="A1186" s="187" t="s">
        <v>742</v>
      </c>
      <c r="B1186" s="187" t="s">
        <v>743</v>
      </c>
      <c r="C1186" s="187" t="s">
        <v>6205</v>
      </c>
      <c r="D1186" s="188" t="s">
        <v>2269</v>
      </c>
    </row>
    <row r="1187" spans="1:4" x14ac:dyDescent="0.25">
      <c r="A1187" s="187" t="s">
        <v>744</v>
      </c>
      <c r="B1187" s="187" t="s">
        <v>745</v>
      </c>
      <c r="C1187" s="187" t="s">
        <v>745</v>
      </c>
      <c r="D1187" s="188" t="s">
        <v>2269</v>
      </c>
    </row>
    <row r="1188" spans="1:4" x14ac:dyDescent="0.25">
      <c r="A1188" s="187" t="s">
        <v>744</v>
      </c>
      <c r="B1188" s="187" t="s">
        <v>745</v>
      </c>
      <c r="C1188" s="187" t="s">
        <v>3471</v>
      </c>
      <c r="D1188" s="188" t="s">
        <v>2269</v>
      </c>
    </row>
    <row r="1189" spans="1:4" x14ac:dyDescent="0.25">
      <c r="A1189" s="187" t="s">
        <v>744</v>
      </c>
      <c r="B1189" s="187" t="s">
        <v>745</v>
      </c>
      <c r="C1189" s="187" t="s">
        <v>3472</v>
      </c>
      <c r="D1189" s="188" t="s">
        <v>2269</v>
      </c>
    </row>
    <row r="1190" spans="1:4" x14ac:dyDescent="0.25">
      <c r="A1190" s="187" t="s">
        <v>744</v>
      </c>
      <c r="B1190" s="187" t="s">
        <v>745</v>
      </c>
      <c r="C1190" s="187" t="s">
        <v>3473</v>
      </c>
      <c r="D1190" s="188" t="s">
        <v>2269</v>
      </c>
    </row>
    <row r="1191" spans="1:4" x14ac:dyDescent="0.25">
      <c r="A1191" s="187" t="s">
        <v>744</v>
      </c>
      <c r="B1191" s="187" t="s">
        <v>745</v>
      </c>
      <c r="C1191" s="187" t="s">
        <v>3474</v>
      </c>
      <c r="D1191" s="188" t="s">
        <v>2269</v>
      </c>
    </row>
    <row r="1192" spans="1:4" x14ac:dyDescent="0.25">
      <c r="A1192" s="187" t="s">
        <v>744</v>
      </c>
      <c r="B1192" s="187" t="s">
        <v>745</v>
      </c>
      <c r="C1192" s="187" t="s">
        <v>3470</v>
      </c>
      <c r="D1192" s="188" t="s">
        <v>2286</v>
      </c>
    </row>
    <row r="1193" spans="1:4" x14ac:dyDescent="0.25">
      <c r="A1193" s="187" t="s">
        <v>746</v>
      </c>
      <c r="B1193" s="187" t="s">
        <v>747</v>
      </c>
      <c r="C1193" s="187" t="s">
        <v>5692</v>
      </c>
      <c r="D1193" s="188" t="s">
        <v>2269</v>
      </c>
    </row>
    <row r="1194" spans="1:4" x14ac:dyDescent="0.25">
      <c r="A1194" s="187" t="s">
        <v>746</v>
      </c>
      <c r="B1194" s="187" t="s">
        <v>747</v>
      </c>
      <c r="C1194" s="187" t="s">
        <v>5693</v>
      </c>
      <c r="D1194" s="188" t="s">
        <v>2269</v>
      </c>
    </row>
    <row r="1195" spans="1:4" x14ac:dyDescent="0.25">
      <c r="A1195" s="187" t="s">
        <v>746</v>
      </c>
      <c r="B1195" s="187" t="s">
        <v>747</v>
      </c>
      <c r="C1195" s="187" t="s">
        <v>2801</v>
      </c>
      <c r="D1195" s="188" t="s">
        <v>2269</v>
      </c>
    </row>
    <row r="1196" spans="1:4" x14ac:dyDescent="0.25">
      <c r="A1196" s="187" t="s">
        <v>746</v>
      </c>
      <c r="B1196" s="187" t="s">
        <v>747</v>
      </c>
      <c r="C1196" s="187" t="s">
        <v>747</v>
      </c>
      <c r="D1196" s="188" t="s">
        <v>2269</v>
      </c>
    </row>
    <row r="1197" spans="1:4" x14ac:dyDescent="0.25">
      <c r="A1197" s="187" t="s">
        <v>746</v>
      </c>
      <c r="B1197" s="187" t="s">
        <v>747</v>
      </c>
      <c r="C1197" s="187" t="s">
        <v>5694</v>
      </c>
      <c r="D1197" s="188" t="s">
        <v>2269</v>
      </c>
    </row>
    <row r="1198" spans="1:4" x14ac:dyDescent="0.25">
      <c r="A1198" s="187" t="s">
        <v>746</v>
      </c>
      <c r="B1198" s="187" t="s">
        <v>747</v>
      </c>
      <c r="C1198" s="187" t="s">
        <v>5695</v>
      </c>
      <c r="D1198" s="188" t="s">
        <v>2269</v>
      </c>
    </row>
    <row r="1199" spans="1:4" x14ac:dyDescent="0.25">
      <c r="A1199" s="187" t="s">
        <v>746</v>
      </c>
      <c r="B1199" s="187" t="s">
        <v>747</v>
      </c>
      <c r="C1199" s="187" t="s">
        <v>5696</v>
      </c>
      <c r="D1199" s="188" t="s">
        <v>2269</v>
      </c>
    </row>
    <row r="1200" spans="1:4" x14ac:dyDescent="0.25">
      <c r="A1200" s="187" t="s">
        <v>748</v>
      </c>
      <c r="B1200" s="187" t="s">
        <v>749</v>
      </c>
      <c r="C1200" s="187" t="s">
        <v>3117</v>
      </c>
      <c r="D1200" s="188" t="s">
        <v>2269</v>
      </c>
    </row>
    <row r="1201" spans="1:4" x14ac:dyDescent="0.25">
      <c r="A1201" s="187" t="s">
        <v>748</v>
      </c>
      <c r="B1201" s="187" t="s">
        <v>749</v>
      </c>
      <c r="C1201" s="187" t="s">
        <v>749</v>
      </c>
      <c r="D1201" s="188" t="s">
        <v>2269</v>
      </c>
    </row>
    <row r="1202" spans="1:4" x14ac:dyDescent="0.25">
      <c r="A1202" s="187" t="s">
        <v>748</v>
      </c>
      <c r="B1202" s="187" t="s">
        <v>749</v>
      </c>
      <c r="C1202" s="187" t="s">
        <v>3118</v>
      </c>
      <c r="D1202" s="188" t="s">
        <v>2269</v>
      </c>
    </row>
    <row r="1203" spans="1:4" x14ac:dyDescent="0.25">
      <c r="A1203" s="187" t="s">
        <v>748</v>
      </c>
      <c r="B1203" s="187" t="s">
        <v>749</v>
      </c>
      <c r="C1203" s="187" t="s">
        <v>3119</v>
      </c>
      <c r="D1203" s="188" t="s">
        <v>2269</v>
      </c>
    </row>
    <row r="1204" spans="1:4" x14ac:dyDescent="0.25">
      <c r="A1204" s="187" t="s">
        <v>748</v>
      </c>
      <c r="B1204" s="187" t="s">
        <v>749</v>
      </c>
      <c r="C1204" s="187" t="s">
        <v>3120</v>
      </c>
      <c r="D1204" s="188" t="s">
        <v>2269</v>
      </c>
    </row>
    <row r="1205" spans="1:4" x14ac:dyDescent="0.25">
      <c r="A1205" s="187" t="s">
        <v>748</v>
      </c>
      <c r="B1205" s="187" t="s">
        <v>749</v>
      </c>
      <c r="C1205" s="187" t="s">
        <v>3121</v>
      </c>
      <c r="D1205" s="188" t="s">
        <v>2269</v>
      </c>
    </row>
    <row r="1206" spans="1:4" x14ac:dyDescent="0.25">
      <c r="A1206" s="187" t="s">
        <v>748</v>
      </c>
      <c r="B1206" s="187" t="s">
        <v>749</v>
      </c>
      <c r="C1206" s="187" t="s">
        <v>3122</v>
      </c>
      <c r="D1206" s="188" t="s">
        <v>2269</v>
      </c>
    </row>
    <row r="1207" spans="1:4" x14ac:dyDescent="0.25">
      <c r="A1207" s="187" t="s">
        <v>748</v>
      </c>
      <c r="B1207" s="187" t="s">
        <v>749</v>
      </c>
      <c r="C1207" s="187" t="s">
        <v>3123</v>
      </c>
      <c r="D1207" s="188" t="s">
        <v>2269</v>
      </c>
    </row>
    <row r="1208" spans="1:4" x14ac:dyDescent="0.25">
      <c r="A1208" s="187" t="s">
        <v>748</v>
      </c>
      <c r="B1208" s="187" t="s">
        <v>749</v>
      </c>
      <c r="C1208" s="187" t="s">
        <v>3124</v>
      </c>
      <c r="D1208" s="188" t="s">
        <v>2269</v>
      </c>
    </row>
    <row r="1209" spans="1:4" x14ac:dyDescent="0.25">
      <c r="A1209" s="187" t="s">
        <v>750</v>
      </c>
      <c r="B1209" s="187" t="s">
        <v>751</v>
      </c>
      <c r="C1209" s="187" t="s">
        <v>751</v>
      </c>
      <c r="D1209" s="188" t="s">
        <v>2269</v>
      </c>
    </row>
    <row r="1210" spans="1:4" x14ac:dyDescent="0.25">
      <c r="A1210" s="187" t="s">
        <v>750</v>
      </c>
      <c r="B1210" s="187" t="s">
        <v>751</v>
      </c>
      <c r="C1210" s="187" t="s">
        <v>3023</v>
      </c>
      <c r="D1210" s="188" t="s">
        <v>2269</v>
      </c>
    </row>
    <row r="1211" spans="1:4" x14ac:dyDescent="0.25">
      <c r="A1211" s="187" t="s">
        <v>750</v>
      </c>
      <c r="B1211" s="187" t="s">
        <v>751</v>
      </c>
      <c r="C1211" s="187" t="s">
        <v>3024</v>
      </c>
      <c r="D1211" s="188" t="s">
        <v>2269</v>
      </c>
    </row>
    <row r="1212" spans="1:4" x14ac:dyDescent="0.25">
      <c r="A1212" s="187" t="s">
        <v>752</v>
      </c>
      <c r="B1212" s="187" t="s">
        <v>753</v>
      </c>
      <c r="C1212" s="187" t="s">
        <v>5726</v>
      </c>
      <c r="D1212" s="188" t="s">
        <v>2269</v>
      </c>
    </row>
    <row r="1213" spans="1:4" x14ac:dyDescent="0.25">
      <c r="A1213" s="187" t="s">
        <v>752</v>
      </c>
      <c r="B1213" s="187" t="s">
        <v>753</v>
      </c>
      <c r="C1213" s="187" t="s">
        <v>5727</v>
      </c>
      <c r="D1213" s="188" t="s">
        <v>2269</v>
      </c>
    </row>
    <row r="1214" spans="1:4" x14ac:dyDescent="0.25">
      <c r="A1214" s="187" t="s">
        <v>752</v>
      </c>
      <c r="B1214" s="187" t="s">
        <v>753</v>
      </c>
      <c r="C1214" s="187" t="s">
        <v>5728</v>
      </c>
      <c r="D1214" s="188" t="s">
        <v>2269</v>
      </c>
    </row>
    <row r="1215" spans="1:4" x14ac:dyDescent="0.25">
      <c r="A1215" s="187" t="s">
        <v>752</v>
      </c>
      <c r="B1215" s="187" t="s">
        <v>753</v>
      </c>
      <c r="C1215" s="187" t="s">
        <v>5729</v>
      </c>
      <c r="D1215" s="188" t="s">
        <v>2269</v>
      </c>
    </row>
    <row r="1216" spans="1:4" x14ac:dyDescent="0.25">
      <c r="A1216" s="187" t="s">
        <v>752</v>
      </c>
      <c r="B1216" s="187" t="s">
        <v>753</v>
      </c>
      <c r="C1216" s="187" t="s">
        <v>5730</v>
      </c>
      <c r="D1216" s="188" t="s">
        <v>2269</v>
      </c>
    </row>
    <row r="1217" spans="1:4" x14ac:dyDescent="0.25">
      <c r="A1217" s="187" t="s">
        <v>752</v>
      </c>
      <c r="B1217" s="187" t="s">
        <v>753</v>
      </c>
      <c r="C1217" s="187" t="s">
        <v>5731</v>
      </c>
      <c r="D1217" s="188" t="s">
        <v>2269</v>
      </c>
    </row>
    <row r="1218" spans="1:4" x14ac:dyDescent="0.25">
      <c r="A1218" s="187" t="s">
        <v>752</v>
      </c>
      <c r="B1218" s="187" t="s">
        <v>753</v>
      </c>
      <c r="C1218" s="187" t="s">
        <v>753</v>
      </c>
      <c r="D1218" s="188" t="s">
        <v>2269</v>
      </c>
    </row>
    <row r="1219" spans="1:4" x14ac:dyDescent="0.25">
      <c r="A1219" s="187" t="s">
        <v>752</v>
      </c>
      <c r="B1219" s="187" t="s">
        <v>753</v>
      </c>
      <c r="C1219" s="187" t="s">
        <v>5732</v>
      </c>
      <c r="D1219" s="188" t="s">
        <v>2269</v>
      </c>
    </row>
    <row r="1220" spans="1:4" x14ac:dyDescent="0.25">
      <c r="A1220" s="187" t="s">
        <v>752</v>
      </c>
      <c r="B1220" s="187" t="s">
        <v>753</v>
      </c>
      <c r="C1220" s="187" t="s">
        <v>5733</v>
      </c>
      <c r="D1220" s="188" t="s">
        <v>2269</v>
      </c>
    </row>
    <row r="1221" spans="1:4" x14ac:dyDescent="0.25">
      <c r="A1221" s="187" t="s">
        <v>752</v>
      </c>
      <c r="B1221" s="187" t="s">
        <v>753</v>
      </c>
      <c r="C1221" s="187" t="s">
        <v>5734</v>
      </c>
      <c r="D1221" s="188" t="s">
        <v>2269</v>
      </c>
    </row>
    <row r="1222" spans="1:4" x14ac:dyDescent="0.25">
      <c r="A1222" s="187" t="s">
        <v>754</v>
      </c>
      <c r="B1222" s="187" t="s">
        <v>755</v>
      </c>
      <c r="C1222" s="187" t="s">
        <v>755</v>
      </c>
      <c r="D1222" s="188" t="s">
        <v>2269</v>
      </c>
    </row>
    <row r="1223" spans="1:4" x14ac:dyDescent="0.25">
      <c r="A1223" s="187" t="s">
        <v>754</v>
      </c>
      <c r="B1223" s="187" t="s">
        <v>755</v>
      </c>
      <c r="C1223" s="187" t="s">
        <v>2793</v>
      </c>
      <c r="D1223" s="188" t="s">
        <v>2269</v>
      </c>
    </row>
    <row r="1224" spans="1:4" x14ac:dyDescent="0.25">
      <c r="A1224" s="187" t="s">
        <v>754</v>
      </c>
      <c r="B1224" s="187" t="s">
        <v>755</v>
      </c>
      <c r="C1224" s="187" t="s">
        <v>2794</v>
      </c>
      <c r="D1224" s="188" t="s">
        <v>2269</v>
      </c>
    </row>
    <row r="1225" spans="1:4" x14ac:dyDescent="0.25">
      <c r="A1225" s="187" t="s">
        <v>754</v>
      </c>
      <c r="B1225" s="187" t="s">
        <v>755</v>
      </c>
      <c r="C1225" s="187" t="s">
        <v>2795</v>
      </c>
      <c r="D1225" s="188" t="s">
        <v>2269</v>
      </c>
    </row>
    <row r="1226" spans="1:4" x14ac:dyDescent="0.25">
      <c r="A1226" s="187" t="s">
        <v>754</v>
      </c>
      <c r="B1226" s="187" t="s">
        <v>755</v>
      </c>
      <c r="C1226" s="187" t="s">
        <v>2796</v>
      </c>
      <c r="D1226" s="188" t="s">
        <v>2269</v>
      </c>
    </row>
    <row r="1227" spans="1:4" x14ac:dyDescent="0.25">
      <c r="A1227" s="187" t="s">
        <v>754</v>
      </c>
      <c r="B1227" s="187" t="s">
        <v>755</v>
      </c>
      <c r="C1227" s="187" t="s">
        <v>2797</v>
      </c>
      <c r="D1227" s="188" t="s">
        <v>2286</v>
      </c>
    </row>
    <row r="1228" spans="1:4" x14ac:dyDescent="0.25">
      <c r="A1228" s="187" t="s">
        <v>756</v>
      </c>
      <c r="B1228" s="187" t="s">
        <v>757</v>
      </c>
      <c r="C1228" s="187" t="s">
        <v>5853</v>
      </c>
      <c r="D1228" s="188" t="s">
        <v>2288</v>
      </c>
    </row>
    <row r="1229" spans="1:4" x14ac:dyDescent="0.25">
      <c r="A1229" s="187" t="s">
        <v>756</v>
      </c>
      <c r="B1229" s="187" t="s">
        <v>757</v>
      </c>
      <c r="C1229" s="187" t="s">
        <v>5854</v>
      </c>
      <c r="D1229" s="188" t="s">
        <v>2288</v>
      </c>
    </row>
    <row r="1230" spans="1:4" x14ac:dyDescent="0.25">
      <c r="A1230" s="187" t="s">
        <v>756</v>
      </c>
      <c r="B1230" s="187" t="s">
        <v>757</v>
      </c>
      <c r="C1230" s="187" t="s">
        <v>5856</v>
      </c>
      <c r="D1230" s="188" t="s">
        <v>2288</v>
      </c>
    </row>
    <row r="1231" spans="1:4" x14ac:dyDescent="0.25">
      <c r="A1231" s="187" t="s">
        <v>756</v>
      </c>
      <c r="B1231" s="187" t="s">
        <v>757</v>
      </c>
      <c r="C1231" s="187" t="s">
        <v>5857</v>
      </c>
      <c r="D1231" s="188" t="s">
        <v>2288</v>
      </c>
    </row>
    <row r="1232" spans="1:4" x14ac:dyDescent="0.25">
      <c r="A1232" s="187" t="s">
        <v>756</v>
      </c>
      <c r="B1232" s="187" t="s">
        <v>757</v>
      </c>
      <c r="C1232" s="187" t="s">
        <v>5858</v>
      </c>
      <c r="D1232" s="188" t="s">
        <v>2288</v>
      </c>
    </row>
    <row r="1233" spans="1:4" x14ac:dyDescent="0.25">
      <c r="A1233" s="187" t="s">
        <v>756</v>
      </c>
      <c r="B1233" s="187" t="s">
        <v>757</v>
      </c>
      <c r="C1233" s="187" t="s">
        <v>5861</v>
      </c>
      <c r="D1233" s="188" t="s">
        <v>2288</v>
      </c>
    </row>
    <row r="1234" spans="1:4" x14ac:dyDescent="0.25">
      <c r="A1234" s="187" t="s">
        <v>756</v>
      </c>
      <c r="B1234" s="187" t="s">
        <v>757</v>
      </c>
      <c r="C1234" s="187" t="s">
        <v>5862</v>
      </c>
      <c r="D1234" s="188" t="s">
        <v>2288</v>
      </c>
    </row>
    <row r="1235" spans="1:4" x14ac:dyDescent="0.25">
      <c r="A1235" s="187" t="s">
        <v>756</v>
      </c>
      <c r="B1235" s="187" t="s">
        <v>757</v>
      </c>
      <c r="C1235" s="187" t="s">
        <v>5863</v>
      </c>
      <c r="D1235" s="188" t="s">
        <v>2288</v>
      </c>
    </row>
    <row r="1236" spans="1:4" x14ac:dyDescent="0.25">
      <c r="A1236" s="187" t="s">
        <v>756</v>
      </c>
      <c r="B1236" s="187" t="s">
        <v>757</v>
      </c>
      <c r="C1236" s="187" t="s">
        <v>5864</v>
      </c>
      <c r="D1236" s="188" t="s">
        <v>2288</v>
      </c>
    </row>
    <row r="1237" spans="1:4" x14ac:dyDescent="0.25">
      <c r="A1237" s="187" t="s">
        <v>756</v>
      </c>
      <c r="B1237" s="187" t="s">
        <v>757</v>
      </c>
      <c r="C1237" s="187" t="s">
        <v>5866</v>
      </c>
      <c r="D1237" s="188" t="s">
        <v>2288</v>
      </c>
    </row>
    <row r="1238" spans="1:4" x14ac:dyDescent="0.25">
      <c r="A1238" s="187" t="s">
        <v>756</v>
      </c>
      <c r="B1238" s="187" t="s">
        <v>757</v>
      </c>
      <c r="C1238" s="187" t="s">
        <v>5867</v>
      </c>
      <c r="D1238" s="188" t="s">
        <v>2288</v>
      </c>
    </row>
    <row r="1239" spans="1:4" x14ac:dyDescent="0.25">
      <c r="A1239" s="187" t="s">
        <v>756</v>
      </c>
      <c r="B1239" s="187" t="s">
        <v>757</v>
      </c>
      <c r="C1239" s="187" t="s">
        <v>5870</v>
      </c>
      <c r="D1239" s="188" t="s">
        <v>2288</v>
      </c>
    </row>
    <row r="1240" spans="1:4" x14ac:dyDescent="0.25">
      <c r="A1240" s="187" t="s">
        <v>756</v>
      </c>
      <c r="B1240" s="187" t="s">
        <v>757</v>
      </c>
      <c r="C1240" s="187" t="s">
        <v>5871</v>
      </c>
      <c r="D1240" s="188" t="s">
        <v>2288</v>
      </c>
    </row>
    <row r="1241" spans="1:4" x14ac:dyDescent="0.25">
      <c r="A1241" s="187" t="s">
        <v>756</v>
      </c>
      <c r="B1241" s="187" t="s">
        <v>757</v>
      </c>
      <c r="C1241" s="187" t="s">
        <v>5872</v>
      </c>
      <c r="D1241" s="188" t="s">
        <v>2288</v>
      </c>
    </row>
    <row r="1242" spans="1:4" x14ac:dyDescent="0.25">
      <c r="A1242" s="187" t="s">
        <v>756</v>
      </c>
      <c r="B1242" s="187" t="s">
        <v>757</v>
      </c>
      <c r="C1242" s="187" t="s">
        <v>5873</v>
      </c>
      <c r="D1242" s="188" t="s">
        <v>2288</v>
      </c>
    </row>
    <row r="1243" spans="1:4" x14ac:dyDescent="0.25">
      <c r="A1243" s="187" t="s">
        <v>756</v>
      </c>
      <c r="B1243" s="187" t="s">
        <v>757</v>
      </c>
      <c r="C1243" s="187" t="s">
        <v>5875</v>
      </c>
      <c r="D1243" s="188" t="s">
        <v>2288</v>
      </c>
    </row>
    <row r="1244" spans="1:4" x14ac:dyDescent="0.25">
      <c r="A1244" s="187" t="s">
        <v>756</v>
      </c>
      <c r="B1244" s="187" t="s">
        <v>757</v>
      </c>
      <c r="C1244" s="187" t="s">
        <v>5876</v>
      </c>
      <c r="D1244" s="188" t="s">
        <v>2288</v>
      </c>
    </row>
    <row r="1245" spans="1:4" x14ac:dyDescent="0.25">
      <c r="A1245" s="187" t="s">
        <v>756</v>
      </c>
      <c r="B1245" s="187" t="s">
        <v>757</v>
      </c>
      <c r="C1245" s="187" t="s">
        <v>5877</v>
      </c>
      <c r="D1245" s="188" t="s">
        <v>2288</v>
      </c>
    </row>
    <row r="1246" spans="1:4" x14ac:dyDescent="0.25">
      <c r="A1246" s="187" t="s">
        <v>756</v>
      </c>
      <c r="B1246" s="187" t="s">
        <v>757</v>
      </c>
      <c r="C1246" s="187" t="s">
        <v>5879</v>
      </c>
      <c r="D1246" s="188" t="s">
        <v>2288</v>
      </c>
    </row>
    <row r="1247" spans="1:4" x14ac:dyDescent="0.25">
      <c r="A1247" s="187" t="s">
        <v>756</v>
      </c>
      <c r="B1247" s="187" t="s">
        <v>757</v>
      </c>
      <c r="C1247" s="187" t="s">
        <v>5880</v>
      </c>
      <c r="D1247" s="188" t="s">
        <v>2288</v>
      </c>
    </row>
    <row r="1248" spans="1:4" x14ac:dyDescent="0.25">
      <c r="A1248" s="187" t="s">
        <v>756</v>
      </c>
      <c r="B1248" s="187" t="s">
        <v>757</v>
      </c>
      <c r="C1248" s="187" t="s">
        <v>5883</v>
      </c>
      <c r="D1248" s="188" t="s">
        <v>2288</v>
      </c>
    </row>
    <row r="1249" spans="1:4" x14ac:dyDescent="0.25">
      <c r="A1249" s="187" t="s">
        <v>756</v>
      </c>
      <c r="B1249" s="187" t="s">
        <v>757</v>
      </c>
      <c r="C1249" s="187" t="s">
        <v>5884</v>
      </c>
      <c r="D1249" s="188" t="s">
        <v>2288</v>
      </c>
    </row>
    <row r="1250" spans="1:4" x14ac:dyDescent="0.25">
      <c r="A1250" s="187" t="s">
        <v>756</v>
      </c>
      <c r="B1250" s="187" t="s">
        <v>757</v>
      </c>
      <c r="C1250" s="187" t="s">
        <v>5887</v>
      </c>
      <c r="D1250" s="188" t="s">
        <v>2288</v>
      </c>
    </row>
    <row r="1251" spans="1:4" x14ac:dyDescent="0.25">
      <c r="A1251" s="187" t="s">
        <v>756</v>
      </c>
      <c r="B1251" s="187" t="s">
        <v>757</v>
      </c>
      <c r="C1251" s="187" t="s">
        <v>5888</v>
      </c>
      <c r="D1251" s="188" t="s">
        <v>2288</v>
      </c>
    </row>
    <row r="1252" spans="1:4" x14ac:dyDescent="0.25">
      <c r="A1252" s="187" t="s">
        <v>756</v>
      </c>
      <c r="B1252" s="187" t="s">
        <v>757</v>
      </c>
      <c r="C1252" s="187" t="s">
        <v>5889</v>
      </c>
      <c r="D1252" s="188" t="s">
        <v>2288</v>
      </c>
    </row>
    <row r="1253" spans="1:4" x14ac:dyDescent="0.25">
      <c r="A1253" s="187" t="s">
        <v>756</v>
      </c>
      <c r="B1253" s="187" t="s">
        <v>757</v>
      </c>
      <c r="C1253" s="187" t="s">
        <v>5891</v>
      </c>
      <c r="D1253" s="188" t="s">
        <v>2288</v>
      </c>
    </row>
    <row r="1254" spans="1:4" x14ac:dyDescent="0.25">
      <c r="A1254" s="187" t="s">
        <v>756</v>
      </c>
      <c r="B1254" s="187" t="s">
        <v>757</v>
      </c>
      <c r="C1254" s="187" t="s">
        <v>5894</v>
      </c>
      <c r="D1254" s="188" t="s">
        <v>2288</v>
      </c>
    </row>
    <row r="1255" spans="1:4" x14ac:dyDescent="0.25">
      <c r="A1255" s="187" t="s">
        <v>756</v>
      </c>
      <c r="B1255" s="187" t="s">
        <v>757</v>
      </c>
      <c r="C1255" s="187" t="s">
        <v>5897</v>
      </c>
      <c r="D1255" s="188" t="s">
        <v>2288</v>
      </c>
    </row>
    <row r="1256" spans="1:4" x14ac:dyDescent="0.25">
      <c r="A1256" s="187" t="s">
        <v>756</v>
      </c>
      <c r="B1256" s="187" t="s">
        <v>757</v>
      </c>
      <c r="C1256" s="187" t="s">
        <v>5903</v>
      </c>
      <c r="D1256" s="188" t="s">
        <v>2288</v>
      </c>
    </row>
    <row r="1257" spans="1:4" x14ac:dyDescent="0.25">
      <c r="A1257" s="187" t="s">
        <v>756</v>
      </c>
      <c r="B1257" s="187" t="s">
        <v>757</v>
      </c>
      <c r="C1257" s="187" t="s">
        <v>757</v>
      </c>
      <c r="D1257" s="188" t="s">
        <v>2284</v>
      </c>
    </row>
    <row r="1258" spans="1:4" x14ac:dyDescent="0.25">
      <c r="A1258" s="187" t="s">
        <v>756</v>
      </c>
      <c r="B1258" s="187" t="s">
        <v>757</v>
      </c>
      <c r="C1258" s="187" t="s">
        <v>5869</v>
      </c>
      <c r="D1258" s="188" t="s">
        <v>2269</v>
      </c>
    </row>
    <row r="1259" spans="1:4" x14ac:dyDescent="0.25">
      <c r="A1259" s="187" t="s">
        <v>756</v>
      </c>
      <c r="B1259" s="187" t="s">
        <v>757</v>
      </c>
      <c r="C1259" s="187" t="s">
        <v>5885</v>
      </c>
      <c r="D1259" s="188" t="s">
        <v>2269</v>
      </c>
    </row>
    <row r="1260" spans="1:4" x14ac:dyDescent="0.25">
      <c r="A1260" s="187" t="s">
        <v>756</v>
      </c>
      <c r="B1260" s="187" t="s">
        <v>757</v>
      </c>
      <c r="C1260" s="187" t="s">
        <v>5886</v>
      </c>
      <c r="D1260" s="188" t="s">
        <v>2269</v>
      </c>
    </row>
    <row r="1261" spans="1:4" x14ac:dyDescent="0.25">
      <c r="A1261" s="187" t="s">
        <v>756</v>
      </c>
      <c r="B1261" s="187" t="s">
        <v>757</v>
      </c>
      <c r="C1261" s="187" t="s">
        <v>5895</v>
      </c>
      <c r="D1261" s="188" t="s">
        <v>2269</v>
      </c>
    </row>
    <row r="1262" spans="1:4" x14ac:dyDescent="0.25">
      <c r="A1262" s="187" t="s">
        <v>756</v>
      </c>
      <c r="B1262" s="187" t="s">
        <v>757</v>
      </c>
      <c r="C1262" s="187" t="s">
        <v>5900</v>
      </c>
      <c r="D1262" s="188" t="s">
        <v>2269</v>
      </c>
    </row>
    <row r="1263" spans="1:4" x14ac:dyDescent="0.25">
      <c r="A1263" s="187" t="s">
        <v>756</v>
      </c>
      <c r="B1263" s="187" t="s">
        <v>757</v>
      </c>
      <c r="C1263" s="187" t="s">
        <v>5901</v>
      </c>
      <c r="D1263" s="188" t="s">
        <v>2269</v>
      </c>
    </row>
    <row r="1264" spans="1:4" x14ac:dyDescent="0.25">
      <c r="A1264" s="187" t="s">
        <v>756</v>
      </c>
      <c r="B1264" s="187" t="s">
        <v>757</v>
      </c>
      <c r="C1264" s="187" t="s">
        <v>5902</v>
      </c>
      <c r="D1264" s="188" t="s">
        <v>2269</v>
      </c>
    </row>
    <row r="1265" spans="1:4" x14ac:dyDescent="0.25">
      <c r="A1265" s="187" t="s">
        <v>756</v>
      </c>
      <c r="B1265" s="187" t="s">
        <v>757</v>
      </c>
      <c r="C1265" s="187" t="s">
        <v>5904</v>
      </c>
      <c r="D1265" s="188" t="s">
        <v>2269</v>
      </c>
    </row>
    <row r="1266" spans="1:4" x14ac:dyDescent="0.25">
      <c r="A1266" s="187" t="s">
        <v>756</v>
      </c>
      <c r="B1266" s="187" t="s">
        <v>757</v>
      </c>
      <c r="C1266" s="187" t="s">
        <v>5905</v>
      </c>
      <c r="D1266" s="188" t="s">
        <v>2269</v>
      </c>
    </row>
    <row r="1267" spans="1:4" x14ac:dyDescent="0.25">
      <c r="A1267" s="187" t="s">
        <v>756</v>
      </c>
      <c r="B1267" s="187" t="s">
        <v>757</v>
      </c>
      <c r="C1267" s="187" t="s">
        <v>5855</v>
      </c>
      <c r="D1267" s="188" t="s">
        <v>2310</v>
      </c>
    </row>
    <row r="1268" spans="1:4" x14ac:dyDescent="0.25">
      <c r="A1268" s="187" t="s">
        <v>756</v>
      </c>
      <c r="B1268" s="187" t="s">
        <v>757</v>
      </c>
      <c r="C1268" s="187" t="s">
        <v>5859</v>
      </c>
      <c r="D1268" s="188" t="s">
        <v>2310</v>
      </c>
    </row>
    <row r="1269" spans="1:4" x14ac:dyDescent="0.25">
      <c r="A1269" s="187" t="s">
        <v>756</v>
      </c>
      <c r="B1269" s="187" t="s">
        <v>757</v>
      </c>
      <c r="C1269" s="187" t="s">
        <v>5860</v>
      </c>
      <c r="D1269" s="188" t="s">
        <v>2310</v>
      </c>
    </row>
    <row r="1270" spans="1:4" x14ac:dyDescent="0.25">
      <c r="A1270" s="187" t="s">
        <v>756</v>
      </c>
      <c r="B1270" s="187" t="s">
        <v>757</v>
      </c>
      <c r="C1270" s="187" t="s">
        <v>5865</v>
      </c>
      <c r="D1270" s="188" t="s">
        <v>2310</v>
      </c>
    </row>
    <row r="1271" spans="1:4" x14ac:dyDescent="0.25">
      <c r="A1271" s="187" t="s">
        <v>756</v>
      </c>
      <c r="B1271" s="187" t="s">
        <v>757</v>
      </c>
      <c r="C1271" s="187" t="s">
        <v>5868</v>
      </c>
      <c r="D1271" s="188" t="s">
        <v>2310</v>
      </c>
    </row>
    <row r="1272" spans="1:4" x14ac:dyDescent="0.25">
      <c r="A1272" s="187" t="s">
        <v>756</v>
      </c>
      <c r="B1272" s="187" t="s">
        <v>757</v>
      </c>
      <c r="C1272" s="187" t="s">
        <v>5874</v>
      </c>
      <c r="D1272" s="188" t="s">
        <v>2310</v>
      </c>
    </row>
    <row r="1273" spans="1:4" x14ac:dyDescent="0.25">
      <c r="A1273" s="187" t="s">
        <v>756</v>
      </c>
      <c r="B1273" s="187" t="s">
        <v>757</v>
      </c>
      <c r="C1273" s="187" t="s">
        <v>5878</v>
      </c>
      <c r="D1273" s="188" t="s">
        <v>2310</v>
      </c>
    </row>
    <row r="1274" spans="1:4" x14ac:dyDescent="0.25">
      <c r="A1274" s="187" t="s">
        <v>756</v>
      </c>
      <c r="B1274" s="187" t="s">
        <v>757</v>
      </c>
      <c r="C1274" s="187" t="s">
        <v>5881</v>
      </c>
      <c r="D1274" s="188" t="s">
        <v>2310</v>
      </c>
    </row>
    <row r="1275" spans="1:4" x14ac:dyDescent="0.25">
      <c r="A1275" s="187" t="s">
        <v>756</v>
      </c>
      <c r="B1275" s="187" t="s">
        <v>757</v>
      </c>
      <c r="C1275" s="187" t="s">
        <v>5882</v>
      </c>
      <c r="D1275" s="188" t="s">
        <v>2310</v>
      </c>
    </row>
    <row r="1276" spans="1:4" x14ac:dyDescent="0.25">
      <c r="A1276" s="187" t="s">
        <v>756</v>
      </c>
      <c r="B1276" s="187" t="s">
        <v>757</v>
      </c>
      <c r="C1276" s="187" t="s">
        <v>5890</v>
      </c>
      <c r="D1276" s="188" t="s">
        <v>2310</v>
      </c>
    </row>
    <row r="1277" spans="1:4" x14ac:dyDescent="0.25">
      <c r="A1277" s="187" t="s">
        <v>756</v>
      </c>
      <c r="B1277" s="187" t="s">
        <v>757</v>
      </c>
      <c r="C1277" s="187" t="s">
        <v>2656</v>
      </c>
      <c r="D1277" s="188" t="s">
        <v>2310</v>
      </c>
    </row>
    <row r="1278" spans="1:4" x14ac:dyDescent="0.25">
      <c r="A1278" s="187" t="s">
        <v>756</v>
      </c>
      <c r="B1278" s="187" t="s">
        <v>757</v>
      </c>
      <c r="C1278" s="187" t="s">
        <v>5892</v>
      </c>
      <c r="D1278" s="188" t="s">
        <v>2310</v>
      </c>
    </row>
    <row r="1279" spans="1:4" x14ac:dyDescent="0.25">
      <c r="A1279" s="187" t="s">
        <v>756</v>
      </c>
      <c r="B1279" s="187" t="s">
        <v>757</v>
      </c>
      <c r="C1279" s="187" t="s">
        <v>5893</v>
      </c>
      <c r="D1279" s="188" t="s">
        <v>2310</v>
      </c>
    </row>
    <row r="1280" spans="1:4" x14ac:dyDescent="0.25">
      <c r="A1280" s="187" t="s">
        <v>756</v>
      </c>
      <c r="B1280" s="187" t="s">
        <v>757</v>
      </c>
      <c r="C1280" s="187" t="s">
        <v>5896</v>
      </c>
      <c r="D1280" s="188" t="s">
        <v>2310</v>
      </c>
    </row>
    <row r="1281" spans="1:4" x14ac:dyDescent="0.25">
      <c r="A1281" s="187" t="s">
        <v>756</v>
      </c>
      <c r="B1281" s="187" t="s">
        <v>757</v>
      </c>
      <c r="C1281" s="187" t="s">
        <v>5898</v>
      </c>
      <c r="D1281" s="188" t="s">
        <v>2310</v>
      </c>
    </row>
    <row r="1282" spans="1:4" x14ac:dyDescent="0.25">
      <c r="A1282" s="187" t="s">
        <v>756</v>
      </c>
      <c r="B1282" s="187" t="s">
        <v>757</v>
      </c>
      <c r="C1282" s="187" t="s">
        <v>5899</v>
      </c>
      <c r="D1282" s="188" t="s">
        <v>2310</v>
      </c>
    </row>
    <row r="1283" spans="1:4" x14ac:dyDescent="0.25">
      <c r="A1283" s="187" t="s">
        <v>758</v>
      </c>
      <c r="B1283" s="187" t="s">
        <v>6306</v>
      </c>
      <c r="C1283" s="187" t="s">
        <v>6306</v>
      </c>
      <c r="D1283" s="188" t="s">
        <v>2269</v>
      </c>
    </row>
    <row r="1284" spans="1:4" x14ac:dyDescent="0.25">
      <c r="A1284" s="187" t="s">
        <v>760</v>
      </c>
      <c r="B1284" s="187" t="s">
        <v>3101</v>
      </c>
      <c r="C1284" s="187" t="s">
        <v>3101</v>
      </c>
      <c r="D1284" s="188" t="s">
        <v>2269</v>
      </c>
    </row>
    <row r="1285" spans="1:4" x14ac:dyDescent="0.25">
      <c r="A1285" s="187" t="s">
        <v>762</v>
      </c>
      <c r="B1285" s="187" t="s">
        <v>3218</v>
      </c>
      <c r="C1285" s="187" t="s">
        <v>3218</v>
      </c>
      <c r="D1285" s="188" t="s">
        <v>2269</v>
      </c>
    </row>
    <row r="1286" spans="1:4" x14ac:dyDescent="0.25">
      <c r="A1286" s="187" t="s">
        <v>764</v>
      </c>
      <c r="B1286" s="187" t="s">
        <v>6348</v>
      </c>
      <c r="C1286" s="187" t="s">
        <v>6348</v>
      </c>
      <c r="D1286" s="188" t="s">
        <v>2269</v>
      </c>
    </row>
    <row r="1287" spans="1:4" x14ac:dyDescent="0.25">
      <c r="A1287" s="187" t="s">
        <v>766</v>
      </c>
      <c r="B1287" s="187" t="s">
        <v>6307</v>
      </c>
      <c r="C1287" s="187" t="s">
        <v>6307</v>
      </c>
      <c r="D1287" s="188" t="s">
        <v>2269</v>
      </c>
    </row>
    <row r="1288" spans="1:4" x14ac:dyDescent="0.25">
      <c r="A1288" s="187" t="s">
        <v>768</v>
      </c>
      <c r="B1288" s="187" t="s">
        <v>5852</v>
      </c>
      <c r="C1288" s="187" t="s">
        <v>5852</v>
      </c>
      <c r="D1288" s="188" t="s">
        <v>2857</v>
      </c>
    </row>
    <row r="1289" spans="1:4" x14ac:dyDescent="0.25">
      <c r="A1289" s="187" t="s">
        <v>770</v>
      </c>
      <c r="B1289" s="187" t="s">
        <v>6346</v>
      </c>
      <c r="C1289" s="187" t="s">
        <v>6346</v>
      </c>
      <c r="D1289" s="188" t="s">
        <v>2269</v>
      </c>
    </row>
    <row r="1290" spans="1:4" x14ac:dyDescent="0.25">
      <c r="A1290" s="187" t="s">
        <v>776</v>
      </c>
      <c r="B1290" s="187" t="s">
        <v>777</v>
      </c>
      <c r="C1290" s="187" t="s">
        <v>5945</v>
      </c>
      <c r="D1290" s="188" t="s">
        <v>2269</v>
      </c>
    </row>
    <row r="1291" spans="1:4" x14ac:dyDescent="0.25">
      <c r="A1291" s="187" t="s">
        <v>776</v>
      </c>
      <c r="B1291" s="187" t="s">
        <v>777</v>
      </c>
      <c r="C1291" s="187" t="s">
        <v>777</v>
      </c>
      <c r="D1291" s="188" t="s">
        <v>2269</v>
      </c>
    </row>
    <row r="1292" spans="1:4" x14ac:dyDescent="0.25">
      <c r="A1292" s="187" t="s">
        <v>776</v>
      </c>
      <c r="B1292" s="187" t="s">
        <v>777</v>
      </c>
      <c r="C1292" s="187" t="s">
        <v>5946</v>
      </c>
      <c r="D1292" s="188" t="s">
        <v>2269</v>
      </c>
    </row>
    <row r="1293" spans="1:4" x14ac:dyDescent="0.25">
      <c r="A1293" s="187" t="s">
        <v>776</v>
      </c>
      <c r="B1293" s="187" t="s">
        <v>777</v>
      </c>
      <c r="C1293" s="187" t="s">
        <v>5947</v>
      </c>
      <c r="D1293" s="188" t="s">
        <v>2269</v>
      </c>
    </row>
    <row r="1294" spans="1:4" x14ac:dyDescent="0.25">
      <c r="A1294" s="187" t="s">
        <v>776</v>
      </c>
      <c r="B1294" s="187" t="s">
        <v>777</v>
      </c>
      <c r="C1294" s="187" t="s">
        <v>5948</v>
      </c>
      <c r="D1294" s="188" t="s">
        <v>2269</v>
      </c>
    </row>
    <row r="1295" spans="1:4" x14ac:dyDescent="0.25">
      <c r="A1295" s="187" t="s">
        <v>776</v>
      </c>
      <c r="B1295" s="187" t="s">
        <v>777</v>
      </c>
      <c r="C1295" s="187" t="s">
        <v>5949</v>
      </c>
      <c r="D1295" s="188" t="s">
        <v>2269</v>
      </c>
    </row>
    <row r="1296" spans="1:4" x14ac:dyDescent="0.25">
      <c r="A1296" s="187" t="s">
        <v>776</v>
      </c>
      <c r="B1296" s="187" t="s">
        <v>777</v>
      </c>
      <c r="C1296" s="187" t="s">
        <v>5950</v>
      </c>
      <c r="D1296" s="188" t="s">
        <v>2269</v>
      </c>
    </row>
    <row r="1297" spans="1:4" x14ac:dyDescent="0.25">
      <c r="A1297" s="187" t="s">
        <v>776</v>
      </c>
      <c r="B1297" s="187" t="s">
        <v>777</v>
      </c>
      <c r="C1297" s="187" t="s">
        <v>5951</v>
      </c>
      <c r="D1297" s="188" t="s">
        <v>2269</v>
      </c>
    </row>
    <row r="1298" spans="1:4" x14ac:dyDescent="0.25">
      <c r="A1298" s="187" t="s">
        <v>776</v>
      </c>
      <c r="B1298" s="187" t="s">
        <v>777</v>
      </c>
      <c r="C1298" s="187" t="s">
        <v>5952</v>
      </c>
      <c r="D1298" s="188" t="s">
        <v>2269</v>
      </c>
    </row>
    <row r="1299" spans="1:4" x14ac:dyDescent="0.25">
      <c r="A1299" s="187" t="s">
        <v>776</v>
      </c>
      <c r="B1299" s="187" t="s">
        <v>777</v>
      </c>
      <c r="C1299" s="187" t="s">
        <v>5953</v>
      </c>
      <c r="D1299" s="188" t="s">
        <v>2269</v>
      </c>
    </row>
    <row r="1300" spans="1:4" x14ac:dyDescent="0.25">
      <c r="A1300" s="187" t="s">
        <v>778</v>
      </c>
      <c r="B1300" s="187" t="s">
        <v>779</v>
      </c>
      <c r="C1300" s="187" t="s">
        <v>779</v>
      </c>
      <c r="D1300" s="188" t="s">
        <v>2269</v>
      </c>
    </row>
    <row r="1301" spans="1:4" x14ac:dyDescent="0.25">
      <c r="A1301" s="187" t="s">
        <v>778</v>
      </c>
      <c r="B1301" s="187" t="s">
        <v>779</v>
      </c>
      <c r="C1301" s="187" t="s">
        <v>2554</v>
      </c>
      <c r="D1301" s="188" t="s">
        <v>2269</v>
      </c>
    </row>
    <row r="1302" spans="1:4" x14ac:dyDescent="0.25">
      <c r="A1302" s="187" t="s">
        <v>778</v>
      </c>
      <c r="B1302" s="187" t="s">
        <v>779</v>
      </c>
      <c r="C1302" s="187" t="s">
        <v>2555</v>
      </c>
      <c r="D1302" s="188" t="s">
        <v>2269</v>
      </c>
    </row>
    <row r="1303" spans="1:4" x14ac:dyDescent="0.25">
      <c r="A1303" s="187" t="s">
        <v>778</v>
      </c>
      <c r="B1303" s="187" t="s">
        <v>779</v>
      </c>
      <c r="C1303" s="187" t="s">
        <v>2556</v>
      </c>
      <c r="D1303" s="188" t="s">
        <v>2269</v>
      </c>
    </row>
    <row r="1304" spans="1:4" x14ac:dyDescent="0.25">
      <c r="A1304" s="187" t="s">
        <v>778</v>
      </c>
      <c r="B1304" s="187" t="s">
        <v>779</v>
      </c>
      <c r="C1304" s="187" t="s">
        <v>2557</v>
      </c>
      <c r="D1304" s="188" t="s">
        <v>2269</v>
      </c>
    </row>
    <row r="1305" spans="1:4" x14ac:dyDescent="0.25">
      <c r="A1305" s="187" t="s">
        <v>778</v>
      </c>
      <c r="B1305" s="187" t="s">
        <v>779</v>
      </c>
      <c r="C1305" s="187" t="s">
        <v>2558</v>
      </c>
      <c r="D1305" s="188" t="s">
        <v>2269</v>
      </c>
    </row>
    <row r="1306" spans="1:4" x14ac:dyDescent="0.25">
      <c r="A1306" s="187" t="s">
        <v>780</v>
      </c>
      <c r="B1306" s="187" t="s">
        <v>781</v>
      </c>
      <c r="C1306" s="187" t="s">
        <v>781</v>
      </c>
      <c r="D1306" s="188" t="s">
        <v>2269</v>
      </c>
    </row>
    <row r="1307" spans="1:4" x14ac:dyDescent="0.25">
      <c r="A1307" s="187" t="s">
        <v>780</v>
      </c>
      <c r="B1307" s="187" t="s">
        <v>781</v>
      </c>
      <c r="C1307" s="187" t="s">
        <v>6474</v>
      </c>
      <c r="D1307" s="188" t="s">
        <v>2269</v>
      </c>
    </row>
    <row r="1308" spans="1:4" x14ac:dyDescent="0.25">
      <c r="A1308" s="187" t="s">
        <v>780</v>
      </c>
      <c r="B1308" s="187" t="s">
        <v>781</v>
      </c>
      <c r="C1308" s="187" t="s">
        <v>6475</v>
      </c>
      <c r="D1308" s="188" t="s">
        <v>2269</v>
      </c>
    </row>
    <row r="1309" spans="1:4" x14ac:dyDescent="0.25">
      <c r="A1309" s="187" t="s">
        <v>780</v>
      </c>
      <c r="B1309" s="187" t="s">
        <v>781</v>
      </c>
      <c r="C1309" s="187" t="s">
        <v>6476</v>
      </c>
      <c r="D1309" s="188" t="s">
        <v>2269</v>
      </c>
    </row>
    <row r="1310" spans="1:4" x14ac:dyDescent="0.25">
      <c r="A1310" s="187" t="s">
        <v>780</v>
      </c>
      <c r="B1310" s="187" t="s">
        <v>781</v>
      </c>
      <c r="C1310" s="187" t="s">
        <v>6477</v>
      </c>
      <c r="D1310" s="188" t="s">
        <v>2269</v>
      </c>
    </row>
    <row r="1311" spans="1:4" x14ac:dyDescent="0.25">
      <c r="A1311" s="187" t="s">
        <v>780</v>
      </c>
      <c r="B1311" s="187" t="s">
        <v>781</v>
      </c>
      <c r="C1311" s="187" t="s">
        <v>6478</v>
      </c>
      <c r="D1311" s="188" t="s">
        <v>2269</v>
      </c>
    </row>
    <row r="1312" spans="1:4" x14ac:dyDescent="0.25">
      <c r="A1312" s="187" t="s">
        <v>780</v>
      </c>
      <c r="B1312" s="187" t="s">
        <v>781</v>
      </c>
      <c r="C1312" s="187" t="s">
        <v>6479</v>
      </c>
      <c r="D1312" s="188" t="s">
        <v>2269</v>
      </c>
    </row>
    <row r="1313" spans="1:4" x14ac:dyDescent="0.25">
      <c r="A1313" s="187" t="s">
        <v>780</v>
      </c>
      <c r="B1313" s="187" t="s">
        <v>781</v>
      </c>
      <c r="C1313" s="187" t="s">
        <v>6480</v>
      </c>
      <c r="D1313" s="188" t="s">
        <v>2269</v>
      </c>
    </row>
    <row r="1314" spans="1:4" x14ac:dyDescent="0.25">
      <c r="A1314" s="187" t="s">
        <v>780</v>
      </c>
      <c r="B1314" s="187" t="s">
        <v>781</v>
      </c>
      <c r="C1314" s="187" t="s">
        <v>6482</v>
      </c>
      <c r="D1314" s="188" t="s">
        <v>2269</v>
      </c>
    </row>
    <row r="1315" spans="1:4" x14ac:dyDescent="0.25">
      <c r="A1315" s="187" t="s">
        <v>780</v>
      </c>
      <c r="B1315" s="187" t="s">
        <v>781</v>
      </c>
      <c r="C1315" s="187" t="s">
        <v>6483</v>
      </c>
      <c r="D1315" s="188" t="s">
        <v>2269</v>
      </c>
    </row>
    <row r="1316" spans="1:4" x14ac:dyDescent="0.25">
      <c r="A1316" s="187" t="s">
        <v>780</v>
      </c>
      <c r="B1316" s="187" t="s">
        <v>781</v>
      </c>
      <c r="C1316" s="187" t="s">
        <v>6484</v>
      </c>
      <c r="D1316" s="188" t="s">
        <v>2269</v>
      </c>
    </row>
    <row r="1317" spans="1:4" x14ac:dyDescent="0.25">
      <c r="A1317" s="187" t="s">
        <v>780</v>
      </c>
      <c r="B1317" s="187" t="s">
        <v>781</v>
      </c>
      <c r="C1317" s="187" t="s">
        <v>6481</v>
      </c>
      <c r="D1317" s="188" t="s">
        <v>2286</v>
      </c>
    </row>
    <row r="1318" spans="1:4" x14ac:dyDescent="0.25">
      <c r="A1318" s="187" t="s">
        <v>782</v>
      </c>
      <c r="B1318" s="187" t="s">
        <v>783</v>
      </c>
      <c r="C1318" s="187" t="s">
        <v>783</v>
      </c>
      <c r="D1318" s="188" t="s">
        <v>2269</v>
      </c>
    </row>
    <row r="1319" spans="1:4" x14ac:dyDescent="0.25">
      <c r="A1319" s="187" t="s">
        <v>782</v>
      </c>
      <c r="B1319" s="187" t="s">
        <v>783</v>
      </c>
      <c r="C1319" s="187" t="s">
        <v>6556</v>
      </c>
      <c r="D1319" s="188" t="s">
        <v>2269</v>
      </c>
    </row>
    <row r="1320" spans="1:4" x14ac:dyDescent="0.25">
      <c r="A1320" s="187" t="s">
        <v>782</v>
      </c>
      <c r="B1320" s="187" t="s">
        <v>783</v>
      </c>
      <c r="C1320" s="187" t="s">
        <v>6557</v>
      </c>
      <c r="D1320" s="188" t="s">
        <v>2269</v>
      </c>
    </row>
    <row r="1321" spans="1:4" x14ac:dyDescent="0.25">
      <c r="A1321" s="187" t="s">
        <v>784</v>
      </c>
      <c r="B1321" s="187" t="s">
        <v>785</v>
      </c>
      <c r="C1321" s="187" t="s">
        <v>2347</v>
      </c>
      <c r="D1321" s="188" t="s">
        <v>2288</v>
      </c>
    </row>
    <row r="1322" spans="1:4" x14ac:dyDescent="0.25">
      <c r="A1322" s="187" t="s">
        <v>784</v>
      </c>
      <c r="B1322" s="187" t="s">
        <v>785</v>
      </c>
      <c r="C1322" s="187" t="s">
        <v>2348</v>
      </c>
      <c r="D1322" s="188" t="s">
        <v>2288</v>
      </c>
    </row>
    <row r="1323" spans="1:4" x14ac:dyDescent="0.25">
      <c r="A1323" s="187" t="s">
        <v>784</v>
      </c>
      <c r="B1323" s="187" t="s">
        <v>785</v>
      </c>
      <c r="C1323" s="187" t="s">
        <v>2349</v>
      </c>
      <c r="D1323" s="188" t="s">
        <v>2288</v>
      </c>
    </row>
    <row r="1324" spans="1:4" x14ac:dyDescent="0.25">
      <c r="A1324" s="187" t="s">
        <v>784</v>
      </c>
      <c r="B1324" s="187" t="s">
        <v>785</v>
      </c>
      <c r="C1324" s="187" t="s">
        <v>2351</v>
      </c>
      <c r="D1324" s="188" t="s">
        <v>2288</v>
      </c>
    </row>
    <row r="1325" spans="1:4" x14ac:dyDescent="0.25">
      <c r="A1325" s="187" t="s">
        <v>784</v>
      </c>
      <c r="B1325" s="187" t="s">
        <v>785</v>
      </c>
      <c r="C1325" s="187" t="s">
        <v>785</v>
      </c>
      <c r="D1325" s="188" t="s">
        <v>2284</v>
      </c>
    </row>
    <row r="1326" spans="1:4" x14ac:dyDescent="0.25">
      <c r="A1326" s="187" t="s">
        <v>784</v>
      </c>
      <c r="B1326" s="187" t="s">
        <v>785</v>
      </c>
      <c r="C1326" s="187" t="s">
        <v>2346</v>
      </c>
      <c r="D1326" s="188" t="s">
        <v>2269</v>
      </c>
    </row>
    <row r="1327" spans="1:4" x14ac:dyDescent="0.25">
      <c r="A1327" s="187" t="s">
        <v>784</v>
      </c>
      <c r="B1327" s="187" t="s">
        <v>785</v>
      </c>
      <c r="C1327" s="187" t="s">
        <v>2350</v>
      </c>
      <c r="D1327" s="188" t="s">
        <v>2310</v>
      </c>
    </row>
    <row r="1328" spans="1:4" x14ac:dyDescent="0.25">
      <c r="A1328" s="187" t="s">
        <v>786</v>
      </c>
      <c r="B1328" s="187" t="s">
        <v>787</v>
      </c>
      <c r="C1328" s="187" t="s">
        <v>787</v>
      </c>
      <c r="D1328" s="188" t="s">
        <v>2269</v>
      </c>
    </row>
    <row r="1329" spans="1:4" x14ac:dyDescent="0.25">
      <c r="A1329" s="187" t="s">
        <v>786</v>
      </c>
      <c r="B1329" s="187" t="s">
        <v>787</v>
      </c>
      <c r="C1329" s="187" t="s">
        <v>2686</v>
      </c>
      <c r="D1329" s="188" t="s">
        <v>2269</v>
      </c>
    </row>
    <row r="1330" spans="1:4" x14ac:dyDescent="0.25">
      <c r="A1330" s="187" t="s">
        <v>786</v>
      </c>
      <c r="B1330" s="187" t="s">
        <v>787</v>
      </c>
      <c r="C1330" s="187" t="s">
        <v>2687</v>
      </c>
      <c r="D1330" s="188" t="s">
        <v>2269</v>
      </c>
    </row>
    <row r="1331" spans="1:4" x14ac:dyDescent="0.25">
      <c r="A1331" s="187" t="s">
        <v>786</v>
      </c>
      <c r="B1331" s="187" t="s">
        <v>787</v>
      </c>
      <c r="C1331" s="187" t="s">
        <v>2688</v>
      </c>
      <c r="D1331" s="188" t="s">
        <v>2269</v>
      </c>
    </row>
    <row r="1332" spans="1:4" x14ac:dyDescent="0.25">
      <c r="A1332" s="187" t="s">
        <v>788</v>
      </c>
      <c r="B1332" s="187" t="s">
        <v>789</v>
      </c>
      <c r="C1332" s="187" t="s">
        <v>789</v>
      </c>
      <c r="D1332" s="188" t="s">
        <v>2269</v>
      </c>
    </row>
    <row r="1333" spans="1:4" x14ac:dyDescent="0.25">
      <c r="A1333" s="187" t="s">
        <v>788</v>
      </c>
      <c r="B1333" s="187" t="s">
        <v>789</v>
      </c>
      <c r="C1333" s="187" t="s">
        <v>3152</v>
      </c>
      <c r="D1333" s="188" t="s">
        <v>2269</v>
      </c>
    </row>
    <row r="1334" spans="1:4" x14ac:dyDescent="0.25">
      <c r="A1334" s="187" t="s">
        <v>788</v>
      </c>
      <c r="B1334" s="187" t="s">
        <v>789</v>
      </c>
      <c r="C1334" s="187" t="s">
        <v>3153</v>
      </c>
      <c r="D1334" s="188" t="s">
        <v>2269</v>
      </c>
    </row>
    <row r="1335" spans="1:4" x14ac:dyDescent="0.25">
      <c r="A1335" s="187" t="s">
        <v>788</v>
      </c>
      <c r="B1335" s="187" t="s">
        <v>789</v>
      </c>
      <c r="C1335" s="187" t="s">
        <v>3154</v>
      </c>
      <c r="D1335" s="188" t="s">
        <v>2269</v>
      </c>
    </row>
    <row r="1336" spans="1:4" x14ac:dyDescent="0.25">
      <c r="A1336" s="187" t="s">
        <v>790</v>
      </c>
      <c r="B1336" s="187" t="s">
        <v>791</v>
      </c>
      <c r="C1336" s="187" t="s">
        <v>791</v>
      </c>
      <c r="D1336" s="188" t="s">
        <v>2269</v>
      </c>
    </row>
    <row r="1337" spans="1:4" x14ac:dyDescent="0.25">
      <c r="A1337" s="187" t="s">
        <v>790</v>
      </c>
      <c r="B1337" s="187" t="s">
        <v>791</v>
      </c>
      <c r="C1337" s="187" t="s">
        <v>3160</v>
      </c>
      <c r="D1337" s="188" t="s">
        <v>2269</v>
      </c>
    </row>
    <row r="1338" spans="1:4" x14ac:dyDescent="0.25">
      <c r="A1338" s="187" t="s">
        <v>790</v>
      </c>
      <c r="B1338" s="187" t="s">
        <v>791</v>
      </c>
      <c r="C1338" s="187" t="s">
        <v>3159</v>
      </c>
      <c r="D1338" s="188" t="s">
        <v>2286</v>
      </c>
    </row>
    <row r="1339" spans="1:4" x14ac:dyDescent="0.25">
      <c r="A1339" s="187" t="s">
        <v>792</v>
      </c>
      <c r="B1339" s="187" t="s">
        <v>793</v>
      </c>
      <c r="C1339" s="187" t="s">
        <v>793</v>
      </c>
      <c r="D1339" s="188" t="s">
        <v>2269</v>
      </c>
    </row>
    <row r="1340" spans="1:4" x14ac:dyDescent="0.25">
      <c r="A1340" s="187" t="s">
        <v>792</v>
      </c>
      <c r="B1340" s="187" t="s">
        <v>793</v>
      </c>
      <c r="C1340" s="187" t="s">
        <v>6215</v>
      </c>
      <c r="D1340" s="188" t="s">
        <v>2269</v>
      </c>
    </row>
    <row r="1341" spans="1:4" x14ac:dyDescent="0.25">
      <c r="A1341" s="187" t="s">
        <v>792</v>
      </c>
      <c r="B1341" s="187" t="s">
        <v>793</v>
      </c>
      <c r="C1341" s="187" t="s">
        <v>6216</v>
      </c>
      <c r="D1341" s="188" t="s">
        <v>2269</v>
      </c>
    </row>
    <row r="1342" spans="1:4" x14ac:dyDescent="0.25">
      <c r="A1342" s="187" t="s">
        <v>794</v>
      </c>
      <c r="B1342" s="187" t="s">
        <v>795</v>
      </c>
      <c r="C1342" s="187" t="s">
        <v>795</v>
      </c>
      <c r="D1342" s="188" t="s">
        <v>2269</v>
      </c>
    </row>
    <row r="1343" spans="1:4" x14ac:dyDescent="0.25">
      <c r="A1343" s="187" t="s">
        <v>794</v>
      </c>
      <c r="B1343" s="187" t="s">
        <v>795</v>
      </c>
      <c r="C1343" s="187" t="s">
        <v>3235</v>
      </c>
      <c r="D1343" s="188" t="s">
        <v>2269</v>
      </c>
    </row>
    <row r="1344" spans="1:4" x14ac:dyDescent="0.25">
      <c r="A1344" s="187" t="s">
        <v>794</v>
      </c>
      <c r="B1344" s="187" t="s">
        <v>795</v>
      </c>
      <c r="C1344" s="187" t="s">
        <v>3236</v>
      </c>
      <c r="D1344" s="188" t="s">
        <v>2269</v>
      </c>
    </row>
    <row r="1345" spans="1:4" x14ac:dyDescent="0.25">
      <c r="A1345" s="187" t="s">
        <v>794</v>
      </c>
      <c r="B1345" s="187" t="s">
        <v>795</v>
      </c>
      <c r="C1345" s="187" t="s">
        <v>3237</v>
      </c>
      <c r="D1345" s="188" t="s">
        <v>2269</v>
      </c>
    </row>
    <row r="1346" spans="1:4" x14ac:dyDescent="0.25">
      <c r="A1346" s="187" t="s">
        <v>794</v>
      </c>
      <c r="B1346" s="187" t="s">
        <v>795</v>
      </c>
      <c r="C1346" s="187" t="s">
        <v>3238</v>
      </c>
      <c r="D1346" s="188" t="s">
        <v>2269</v>
      </c>
    </row>
    <row r="1347" spans="1:4" x14ac:dyDescent="0.25">
      <c r="A1347" s="187" t="s">
        <v>794</v>
      </c>
      <c r="B1347" s="187" t="s">
        <v>795</v>
      </c>
      <c r="C1347" s="187" t="s">
        <v>3239</v>
      </c>
      <c r="D1347" s="188" t="s">
        <v>2269</v>
      </c>
    </row>
    <row r="1348" spans="1:4" x14ac:dyDescent="0.25">
      <c r="A1348" s="187" t="s">
        <v>794</v>
      </c>
      <c r="B1348" s="187" t="s">
        <v>795</v>
      </c>
      <c r="C1348" s="187" t="s">
        <v>3240</v>
      </c>
      <c r="D1348" s="188" t="s">
        <v>2286</v>
      </c>
    </row>
    <row r="1349" spans="1:4" x14ac:dyDescent="0.25">
      <c r="A1349" s="187" t="s">
        <v>796</v>
      </c>
      <c r="B1349" s="187" t="s">
        <v>797</v>
      </c>
      <c r="C1349" s="187" t="s">
        <v>3431</v>
      </c>
      <c r="D1349" s="188" t="s">
        <v>2288</v>
      </c>
    </row>
    <row r="1350" spans="1:4" x14ac:dyDescent="0.25">
      <c r="A1350" s="187" t="s">
        <v>796</v>
      </c>
      <c r="B1350" s="187" t="s">
        <v>797</v>
      </c>
      <c r="C1350" s="187" t="s">
        <v>3432</v>
      </c>
      <c r="D1350" s="188" t="s">
        <v>2288</v>
      </c>
    </row>
    <row r="1351" spans="1:4" x14ac:dyDescent="0.25">
      <c r="A1351" s="187" t="s">
        <v>796</v>
      </c>
      <c r="B1351" s="187" t="s">
        <v>797</v>
      </c>
      <c r="C1351" s="187" t="s">
        <v>3433</v>
      </c>
      <c r="D1351" s="188" t="s">
        <v>2288</v>
      </c>
    </row>
    <row r="1352" spans="1:4" x14ac:dyDescent="0.25">
      <c r="A1352" s="187" t="s">
        <v>796</v>
      </c>
      <c r="B1352" s="187" t="s">
        <v>797</v>
      </c>
      <c r="C1352" s="187" t="s">
        <v>6716</v>
      </c>
      <c r="D1352" s="188" t="s">
        <v>2288</v>
      </c>
    </row>
    <row r="1353" spans="1:4" x14ac:dyDescent="0.25">
      <c r="A1353" s="187" t="s">
        <v>796</v>
      </c>
      <c r="B1353" s="187" t="s">
        <v>797</v>
      </c>
      <c r="C1353" s="187" t="s">
        <v>6718</v>
      </c>
      <c r="D1353" s="188" t="s">
        <v>2288</v>
      </c>
    </row>
    <row r="1354" spans="1:4" x14ac:dyDescent="0.25">
      <c r="A1354" s="187" t="s">
        <v>796</v>
      </c>
      <c r="B1354" s="187" t="s">
        <v>797</v>
      </c>
      <c r="C1354" s="187" t="s">
        <v>797</v>
      </c>
      <c r="D1354" s="188" t="s">
        <v>2284</v>
      </c>
    </row>
    <row r="1355" spans="1:4" x14ac:dyDescent="0.25">
      <c r="A1355" s="187" t="s">
        <v>796</v>
      </c>
      <c r="B1355" s="187" t="s">
        <v>797</v>
      </c>
      <c r="C1355" s="187" t="s">
        <v>6693</v>
      </c>
      <c r="D1355" s="188" t="s">
        <v>2269</v>
      </c>
    </row>
    <row r="1356" spans="1:4" x14ac:dyDescent="0.25">
      <c r="A1356" s="187" t="s">
        <v>796</v>
      </c>
      <c r="B1356" s="187" t="s">
        <v>797</v>
      </c>
      <c r="C1356" s="187" t="s">
        <v>6717</v>
      </c>
      <c r="D1356" s="188" t="s">
        <v>2269</v>
      </c>
    </row>
    <row r="1357" spans="1:4" x14ac:dyDescent="0.25">
      <c r="A1357" s="187" t="s">
        <v>796</v>
      </c>
      <c r="B1357" s="187" t="s">
        <v>797</v>
      </c>
      <c r="C1357" s="187" t="s">
        <v>3434</v>
      </c>
      <c r="D1357" s="188" t="s">
        <v>2310</v>
      </c>
    </row>
    <row r="1358" spans="1:4" x14ac:dyDescent="0.25">
      <c r="A1358" s="187" t="s">
        <v>796</v>
      </c>
      <c r="B1358" s="187" t="s">
        <v>797</v>
      </c>
      <c r="C1358" s="187" t="s">
        <v>3435</v>
      </c>
      <c r="D1358" s="188" t="s">
        <v>2310</v>
      </c>
    </row>
    <row r="1359" spans="1:4" x14ac:dyDescent="0.25">
      <c r="A1359" s="187" t="s">
        <v>798</v>
      </c>
      <c r="B1359" s="187" t="s">
        <v>2274</v>
      </c>
      <c r="C1359" s="187" t="s">
        <v>2274</v>
      </c>
      <c r="D1359" s="188" t="s">
        <v>2269</v>
      </c>
    </row>
    <row r="1360" spans="1:4" x14ac:dyDescent="0.25">
      <c r="A1360" s="187" t="s">
        <v>800</v>
      </c>
      <c r="B1360" s="187" t="s">
        <v>3108</v>
      </c>
      <c r="C1360" s="187" t="s">
        <v>3108</v>
      </c>
      <c r="D1360" s="188" t="s">
        <v>2269</v>
      </c>
    </row>
    <row r="1361" spans="1:4" x14ac:dyDescent="0.25">
      <c r="A1361" s="187" t="s">
        <v>802</v>
      </c>
      <c r="B1361" s="187" t="s">
        <v>803</v>
      </c>
      <c r="C1361" s="187" t="s">
        <v>803</v>
      </c>
      <c r="D1361" s="188" t="s">
        <v>2269</v>
      </c>
    </row>
    <row r="1362" spans="1:4" x14ac:dyDescent="0.25">
      <c r="A1362" s="187" t="s">
        <v>802</v>
      </c>
      <c r="B1362" s="187" t="s">
        <v>803</v>
      </c>
      <c r="C1362" s="187" t="s">
        <v>6332</v>
      </c>
      <c r="D1362" s="188" t="s">
        <v>2269</v>
      </c>
    </row>
    <row r="1363" spans="1:4" x14ac:dyDescent="0.25">
      <c r="A1363" s="187" t="s">
        <v>802</v>
      </c>
      <c r="B1363" s="187" t="s">
        <v>803</v>
      </c>
      <c r="C1363" s="187" t="s">
        <v>6333</v>
      </c>
      <c r="D1363" s="188" t="s">
        <v>2269</v>
      </c>
    </row>
    <row r="1364" spans="1:4" x14ac:dyDescent="0.25">
      <c r="A1364" s="187" t="s">
        <v>802</v>
      </c>
      <c r="B1364" s="187" t="s">
        <v>803</v>
      </c>
      <c r="C1364" s="187" t="s">
        <v>6334</v>
      </c>
      <c r="D1364" s="188" t="s">
        <v>2269</v>
      </c>
    </row>
    <row r="1365" spans="1:4" x14ac:dyDescent="0.25">
      <c r="A1365" s="187" t="s">
        <v>802</v>
      </c>
      <c r="B1365" s="187" t="s">
        <v>803</v>
      </c>
      <c r="C1365" s="187" t="s">
        <v>6335</v>
      </c>
      <c r="D1365" s="188" t="s">
        <v>2269</v>
      </c>
    </row>
    <row r="1366" spans="1:4" x14ac:dyDescent="0.25">
      <c r="A1366" s="187" t="s">
        <v>802</v>
      </c>
      <c r="B1366" s="187" t="s">
        <v>803</v>
      </c>
      <c r="C1366" s="187" t="s">
        <v>6336</v>
      </c>
      <c r="D1366" s="188" t="s">
        <v>2269</v>
      </c>
    </row>
    <row r="1367" spans="1:4" x14ac:dyDescent="0.25">
      <c r="A1367" s="187" t="s">
        <v>802</v>
      </c>
      <c r="B1367" s="187" t="s">
        <v>803</v>
      </c>
      <c r="C1367" s="187" t="s">
        <v>6337</v>
      </c>
      <c r="D1367" s="188" t="s">
        <v>2269</v>
      </c>
    </row>
    <row r="1368" spans="1:4" x14ac:dyDescent="0.25">
      <c r="A1368" s="187" t="s">
        <v>802</v>
      </c>
      <c r="B1368" s="187" t="s">
        <v>803</v>
      </c>
      <c r="C1368" s="187" t="s">
        <v>6338</v>
      </c>
      <c r="D1368" s="188" t="s">
        <v>2269</v>
      </c>
    </row>
    <row r="1369" spans="1:4" x14ac:dyDescent="0.25">
      <c r="A1369" s="187" t="s">
        <v>802</v>
      </c>
      <c r="B1369" s="187" t="s">
        <v>803</v>
      </c>
      <c r="C1369" s="187" t="s">
        <v>6339</v>
      </c>
      <c r="D1369" s="188" t="s">
        <v>2269</v>
      </c>
    </row>
    <row r="1370" spans="1:4" x14ac:dyDescent="0.25">
      <c r="A1370" s="187" t="s">
        <v>804</v>
      </c>
      <c r="B1370" s="187" t="s">
        <v>805</v>
      </c>
      <c r="C1370" s="187" t="s">
        <v>2997</v>
      </c>
      <c r="D1370" s="188" t="s">
        <v>2269</v>
      </c>
    </row>
    <row r="1371" spans="1:4" x14ac:dyDescent="0.25">
      <c r="A1371" s="187" t="s">
        <v>804</v>
      </c>
      <c r="B1371" s="187" t="s">
        <v>805</v>
      </c>
      <c r="C1371" s="187" t="s">
        <v>2998</v>
      </c>
      <c r="D1371" s="188" t="s">
        <v>2269</v>
      </c>
    </row>
    <row r="1372" spans="1:4" x14ac:dyDescent="0.25">
      <c r="A1372" s="187" t="s">
        <v>804</v>
      </c>
      <c r="B1372" s="187" t="s">
        <v>805</v>
      </c>
      <c r="C1372" s="187" t="s">
        <v>2999</v>
      </c>
      <c r="D1372" s="188" t="s">
        <v>2269</v>
      </c>
    </row>
    <row r="1373" spans="1:4" x14ac:dyDescent="0.25">
      <c r="A1373" s="187" t="s">
        <v>804</v>
      </c>
      <c r="B1373" s="187" t="s">
        <v>805</v>
      </c>
      <c r="C1373" s="187" t="s">
        <v>3000</v>
      </c>
      <c r="D1373" s="188" t="s">
        <v>2269</v>
      </c>
    </row>
    <row r="1374" spans="1:4" x14ac:dyDescent="0.25">
      <c r="A1374" s="187" t="s">
        <v>804</v>
      </c>
      <c r="B1374" s="187" t="s">
        <v>805</v>
      </c>
      <c r="C1374" s="187" t="s">
        <v>3001</v>
      </c>
      <c r="D1374" s="188" t="s">
        <v>2269</v>
      </c>
    </row>
    <row r="1375" spans="1:4" x14ac:dyDescent="0.25">
      <c r="A1375" s="187" t="s">
        <v>804</v>
      </c>
      <c r="B1375" s="187" t="s">
        <v>805</v>
      </c>
      <c r="C1375" s="187" t="s">
        <v>805</v>
      </c>
      <c r="D1375" s="188" t="s">
        <v>2269</v>
      </c>
    </row>
    <row r="1376" spans="1:4" x14ac:dyDescent="0.25">
      <c r="A1376" s="187" t="s">
        <v>804</v>
      </c>
      <c r="B1376" s="187" t="s">
        <v>805</v>
      </c>
      <c r="C1376" s="187" t="s">
        <v>3002</v>
      </c>
      <c r="D1376" s="188" t="s">
        <v>2269</v>
      </c>
    </row>
    <row r="1377" spans="1:4" x14ac:dyDescent="0.25">
      <c r="A1377" s="187" t="s">
        <v>804</v>
      </c>
      <c r="B1377" s="187" t="s">
        <v>805</v>
      </c>
      <c r="C1377" s="187" t="s">
        <v>3003</v>
      </c>
      <c r="D1377" s="188" t="s">
        <v>2269</v>
      </c>
    </row>
    <row r="1378" spans="1:4" x14ac:dyDescent="0.25">
      <c r="A1378" s="187" t="s">
        <v>804</v>
      </c>
      <c r="B1378" s="187" t="s">
        <v>805</v>
      </c>
      <c r="C1378" s="187" t="s">
        <v>3004</v>
      </c>
      <c r="D1378" s="188" t="s">
        <v>2269</v>
      </c>
    </row>
    <row r="1379" spans="1:4" x14ac:dyDescent="0.25">
      <c r="A1379" s="187" t="s">
        <v>804</v>
      </c>
      <c r="B1379" s="187" t="s">
        <v>805</v>
      </c>
      <c r="C1379" s="187" t="s">
        <v>3005</v>
      </c>
      <c r="D1379" s="188" t="s">
        <v>2269</v>
      </c>
    </row>
    <row r="1380" spans="1:4" x14ac:dyDescent="0.25">
      <c r="A1380" s="187" t="s">
        <v>806</v>
      </c>
      <c r="B1380" s="187" t="s">
        <v>807</v>
      </c>
      <c r="C1380" s="187" t="s">
        <v>4080</v>
      </c>
      <c r="D1380" s="188" t="s">
        <v>2269</v>
      </c>
    </row>
    <row r="1381" spans="1:4" x14ac:dyDescent="0.25">
      <c r="A1381" s="187" t="s">
        <v>806</v>
      </c>
      <c r="B1381" s="187" t="s">
        <v>807</v>
      </c>
      <c r="C1381" s="187" t="s">
        <v>4081</v>
      </c>
      <c r="D1381" s="188" t="s">
        <v>2269</v>
      </c>
    </row>
    <row r="1382" spans="1:4" x14ac:dyDescent="0.25">
      <c r="A1382" s="187" t="s">
        <v>806</v>
      </c>
      <c r="B1382" s="187" t="s">
        <v>807</v>
      </c>
      <c r="C1382" s="187" t="s">
        <v>4082</v>
      </c>
      <c r="D1382" s="188" t="s">
        <v>2269</v>
      </c>
    </row>
    <row r="1383" spans="1:4" x14ac:dyDescent="0.25">
      <c r="A1383" s="187" t="s">
        <v>806</v>
      </c>
      <c r="B1383" s="187" t="s">
        <v>807</v>
      </c>
      <c r="C1383" s="187" t="s">
        <v>807</v>
      </c>
      <c r="D1383" s="188" t="s">
        <v>2269</v>
      </c>
    </row>
    <row r="1384" spans="1:4" x14ac:dyDescent="0.25">
      <c r="A1384" s="187" t="s">
        <v>806</v>
      </c>
      <c r="B1384" s="187" t="s">
        <v>807</v>
      </c>
      <c r="C1384" s="187" t="s">
        <v>4083</v>
      </c>
      <c r="D1384" s="188" t="s">
        <v>2269</v>
      </c>
    </row>
    <row r="1385" spans="1:4" x14ac:dyDescent="0.25">
      <c r="A1385" s="187" t="s">
        <v>806</v>
      </c>
      <c r="B1385" s="187" t="s">
        <v>807</v>
      </c>
      <c r="C1385" s="187" t="s">
        <v>4084</v>
      </c>
      <c r="D1385" s="188" t="s">
        <v>2269</v>
      </c>
    </row>
    <row r="1386" spans="1:4" x14ac:dyDescent="0.25">
      <c r="A1386" s="187" t="s">
        <v>808</v>
      </c>
      <c r="B1386" s="187" t="s">
        <v>809</v>
      </c>
      <c r="C1386" s="187" t="s">
        <v>3716</v>
      </c>
      <c r="D1386" s="188" t="s">
        <v>2269</v>
      </c>
    </row>
    <row r="1387" spans="1:4" x14ac:dyDescent="0.25">
      <c r="A1387" s="187" t="s">
        <v>808</v>
      </c>
      <c r="B1387" s="187" t="s">
        <v>809</v>
      </c>
      <c r="C1387" s="187" t="s">
        <v>809</v>
      </c>
      <c r="D1387" s="188" t="s">
        <v>2269</v>
      </c>
    </row>
    <row r="1388" spans="1:4" x14ac:dyDescent="0.25">
      <c r="A1388" s="187" t="s">
        <v>808</v>
      </c>
      <c r="B1388" s="187" t="s">
        <v>809</v>
      </c>
      <c r="C1388" s="187" t="s">
        <v>3717</v>
      </c>
      <c r="D1388" s="188" t="s">
        <v>2269</v>
      </c>
    </row>
    <row r="1389" spans="1:4" x14ac:dyDescent="0.25">
      <c r="A1389" s="187" t="s">
        <v>808</v>
      </c>
      <c r="B1389" s="187" t="s">
        <v>809</v>
      </c>
      <c r="C1389" s="187" t="s">
        <v>3718</v>
      </c>
      <c r="D1389" s="188" t="s">
        <v>2269</v>
      </c>
    </row>
    <row r="1390" spans="1:4" x14ac:dyDescent="0.25">
      <c r="A1390" s="187" t="s">
        <v>808</v>
      </c>
      <c r="B1390" s="187" t="s">
        <v>809</v>
      </c>
      <c r="C1390" s="187" t="s">
        <v>3719</v>
      </c>
      <c r="D1390" s="188" t="s">
        <v>2269</v>
      </c>
    </row>
    <row r="1391" spans="1:4" x14ac:dyDescent="0.25">
      <c r="A1391" s="187" t="s">
        <v>808</v>
      </c>
      <c r="B1391" s="187" t="s">
        <v>809</v>
      </c>
      <c r="C1391" s="187" t="s">
        <v>3720</v>
      </c>
      <c r="D1391" s="188" t="s">
        <v>2269</v>
      </c>
    </row>
    <row r="1392" spans="1:4" x14ac:dyDescent="0.25">
      <c r="A1392" s="187" t="s">
        <v>808</v>
      </c>
      <c r="B1392" s="187" t="s">
        <v>809</v>
      </c>
      <c r="C1392" s="187" t="s">
        <v>3721</v>
      </c>
      <c r="D1392" s="188" t="s">
        <v>2269</v>
      </c>
    </row>
    <row r="1393" spans="1:4" x14ac:dyDescent="0.25">
      <c r="A1393" s="187" t="s">
        <v>808</v>
      </c>
      <c r="B1393" s="187" t="s">
        <v>809</v>
      </c>
      <c r="C1393" s="187" t="s">
        <v>3722</v>
      </c>
      <c r="D1393" s="188" t="s">
        <v>2269</v>
      </c>
    </row>
    <row r="1394" spans="1:4" x14ac:dyDescent="0.25">
      <c r="A1394" s="187" t="s">
        <v>808</v>
      </c>
      <c r="B1394" s="187" t="s">
        <v>809</v>
      </c>
      <c r="C1394" s="187" t="s">
        <v>3123</v>
      </c>
      <c r="D1394" s="188" t="s">
        <v>2269</v>
      </c>
    </row>
    <row r="1395" spans="1:4" x14ac:dyDescent="0.25">
      <c r="A1395" s="187" t="s">
        <v>808</v>
      </c>
      <c r="B1395" s="187" t="s">
        <v>809</v>
      </c>
      <c r="C1395" s="187" t="s">
        <v>3723</v>
      </c>
      <c r="D1395" s="188" t="s">
        <v>2269</v>
      </c>
    </row>
    <row r="1396" spans="1:4" x14ac:dyDescent="0.25">
      <c r="A1396" s="187" t="s">
        <v>808</v>
      </c>
      <c r="B1396" s="187" t="s">
        <v>809</v>
      </c>
      <c r="C1396" s="187" t="s">
        <v>3724</v>
      </c>
      <c r="D1396" s="188" t="s">
        <v>2269</v>
      </c>
    </row>
    <row r="1397" spans="1:4" x14ac:dyDescent="0.25">
      <c r="A1397" s="187" t="s">
        <v>810</v>
      </c>
      <c r="B1397" s="187" t="s">
        <v>811</v>
      </c>
      <c r="C1397" s="187" t="s">
        <v>6065</v>
      </c>
      <c r="D1397" s="188" t="s">
        <v>2269</v>
      </c>
    </row>
    <row r="1398" spans="1:4" x14ac:dyDescent="0.25">
      <c r="A1398" s="187" t="s">
        <v>810</v>
      </c>
      <c r="B1398" s="187" t="s">
        <v>811</v>
      </c>
      <c r="C1398" s="187" t="s">
        <v>811</v>
      </c>
      <c r="D1398" s="188" t="s">
        <v>2269</v>
      </c>
    </row>
    <row r="1399" spans="1:4" x14ac:dyDescent="0.25">
      <c r="A1399" s="187" t="s">
        <v>810</v>
      </c>
      <c r="B1399" s="187" t="s">
        <v>811</v>
      </c>
      <c r="C1399" s="187" t="s">
        <v>6066</v>
      </c>
      <c r="D1399" s="188" t="s">
        <v>2269</v>
      </c>
    </row>
    <row r="1400" spans="1:4" x14ac:dyDescent="0.25">
      <c r="A1400" s="187" t="s">
        <v>810</v>
      </c>
      <c r="B1400" s="187" t="s">
        <v>811</v>
      </c>
      <c r="C1400" s="187" t="s">
        <v>6067</v>
      </c>
      <c r="D1400" s="188" t="s">
        <v>2269</v>
      </c>
    </row>
    <row r="1401" spans="1:4" x14ac:dyDescent="0.25">
      <c r="A1401" s="187" t="s">
        <v>810</v>
      </c>
      <c r="B1401" s="187" t="s">
        <v>811</v>
      </c>
      <c r="C1401" s="187" t="s">
        <v>6068</v>
      </c>
      <c r="D1401" s="188" t="s">
        <v>2269</v>
      </c>
    </row>
    <row r="1402" spans="1:4" x14ac:dyDescent="0.25">
      <c r="A1402" s="187" t="s">
        <v>812</v>
      </c>
      <c r="B1402" s="187" t="s">
        <v>813</v>
      </c>
      <c r="C1402" s="187" t="s">
        <v>2471</v>
      </c>
      <c r="D1402" s="188" t="s">
        <v>2269</v>
      </c>
    </row>
    <row r="1403" spans="1:4" x14ac:dyDescent="0.25">
      <c r="A1403" s="187" t="s">
        <v>812</v>
      </c>
      <c r="B1403" s="187" t="s">
        <v>813</v>
      </c>
      <c r="C1403" s="187" t="s">
        <v>813</v>
      </c>
      <c r="D1403" s="188" t="s">
        <v>2269</v>
      </c>
    </row>
    <row r="1404" spans="1:4" x14ac:dyDescent="0.25">
      <c r="A1404" s="187" t="s">
        <v>812</v>
      </c>
      <c r="B1404" s="187" t="s">
        <v>813</v>
      </c>
      <c r="C1404" s="187" t="s">
        <v>2472</v>
      </c>
      <c r="D1404" s="188" t="s">
        <v>2269</v>
      </c>
    </row>
    <row r="1405" spans="1:4" x14ac:dyDescent="0.25">
      <c r="A1405" s="187" t="s">
        <v>812</v>
      </c>
      <c r="B1405" s="187" t="s">
        <v>813</v>
      </c>
      <c r="C1405" s="187" t="s">
        <v>2473</v>
      </c>
      <c r="D1405" s="188" t="s">
        <v>2269</v>
      </c>
    </row>
    <row r="1406" spans="1:4" x14ac:dyDescent="0.25">
      <c r="A1406" s="187" t="s">
        <v>814</v>
      </c>
      <c r="B1406" s="187" t="s">
        <v>815</v>
      </c>
      <c r="C1406" s="187" t="s">
        <v>6743</v>
      </c>
      <c r="D1406" s="188" t="s">
        <v>2288</v>
      </c>
    </row>
    <row r="1407" spans="1:4" x14ac:dyDescent="0.25">
      <c r="A1407" s="187" t="s">
        <v>814</v>
      </c>
      <c r="B1407" s="187" t="s">
        <v>815</v>
      </c>
      <c r="C1407" s="187" t="s">
        <v>815</v>
      </c>
      <c r="D1407" s="188" t="s">
        <v>2284</v>
      </c>
    </row>
    <row r="1408" spans="1:4" x14ac:dyDescent="0.25">
      <c r="A1408" s="187" t="s">
        <v>814</v>
      </c>
      <c r="B1408" s="187" t="s">
        <v>815</v>
      </c>
      <c r="C1408" s="187" t="s">
        <v>5930</v>
      </c>
      <c r="D1408" s="188" t="s">
        <v>2269</v>
      </c>
    </row>
    <row r="1409" spans="1:4" x14ac:dyDescent="0.25">
      <c r="A1409" s="187" t="s">
        <v>814</v>
      </c>
      <c r="B1409" s="187" t="s">
        <v>815</v>
      </c>
      <c r="C1409" s="187" t="s">
        <v>6744</v>
      </c>
      <c r="D1409" s="188" t="s">
        <v>2269</v>
      </c>
    </row>
    <row r="1410" spans="1:4" x14ac:dyDescent="0.25">
      <c r="A1410" s="187" t="s">
        <v>814</v>
      </c>
      <c r="B1410" s="187" t="s">
        <v>815</v>
      </c>
      <c r="C1410" s="187" t="s">
        <v>6648</v>
      </c>
      <c r="D1410" s="188" t="s">
        <v>2310</v>
      </c>
    </row>
    <row r="1411" spans="1:4" x14ac:dyDescent="0.25">
      <c r="A1411" s="187" t="s">
        <v>814</v>
      </c>
      <c r="B1411" s="187" t="s">
        <v>815</v>
      </c>
      <c r="C1411" s="187" t="s">
        <v>6745</v>
      </c>
      <c r="D1411" s="188" t="s">
        <v>2310</v>
      </c>
    </row>
    <row r="1412" spans="1:4" x14ac:dyDescent="0.25">
      <c r="A1412" s="187" t="s">
        <v>816</v>
      </c>
      <c r="B1412" s="187" t="s">
        <v>5929</v>
      </c>
      <c r="C1412" s="187" t="s">
        <v>5929</v>
      </c>
      <c r="D1412" s="188" t="s">
        <v>2286</v>
      </c>
    </row>
    <row r="1413" spans="1:4" x14ac:dyDescent="0.25">
      <c r="A1413" s="187" t="s">
        <v>818</v>
      </c>
      <c r="B1413" s="187" t="s">
        <v>819</v>
      </c>
      <c r="C1413" s="187" t="s">
        <v>819</v>
      </c>
      <c r="D1413" s="188" t="s">
        <v>2269</v>
      </c>
    </row>
    <row r="1414" spans="1:4" x14ac:dyDescent="0.25">
      <c r="A1414" s="187" t="s">
        <v>818</v>
      </c>
      <c r="B1414" s="187" t="s">
        <v>819</v>
      </c>
      <c r="C1414" s="187" t="s">
        <v>3172</v>
      </c>
      <c r="D1414" s="188" t="s">
        <v>2269</v>
      </c>
    </row>
    <row r="1415" spans="1:4" x14ac:dyDescent="0.25">
      <c r="A1415" s="187" t="s">
        <v>818</v>
      </c>
      <c r="B1415" s="187" t="s">
        <v>819</v>
      </c>
      <c r="C1415" s="187" t="s">
        <v>3173</v>
      </c>
      <c r="D1415" s="188" t="s">
        <v>2269</v>
      </c>
    </row>
    <row r="1416" spans="1:4" x14ac:dyDescent="0.25">
      <c r="A1416" s="187" t="s">
        <v>818</v>
      </c>
      <c r="B1416" s="187" t="s">
        <v>819</v>
      </c>
      <c r="C1416" s="187" t="s">
        <v>3174</v>
      </c>
      <c r="D1416" s="188" t="s">
        <v>2269</v>
      </c>
    </row>
    <row r="1417" spans="1:4" x14ac:dyDescent="0.25">
      <c r="A1417" s="187" t="s">
        <v>818</v>
      </c>
      <c r="B1417" s="187" t="s">
        <v>819</v>
      </c>
      <c r="C1417" s="187" t="s">
        <v>3175</v>
      </c>
      <c r="D1417" s="188" t="s">
        <v>2269</v>
      </c>
    </row>
    <row r="1418" spans="1:4" x14ac:dyDescent="0.25">
      <c r="A1418" s="187" t="s">
        <v>818</v>
      </c>
      <c r="B1418" s="187" t="s">
        <v>819</v>
      </c>
      <c r="C1418" s="187" t="s">
        <v>3176</v>
      </c>
      <c r="D1418" s="188" t="s">
        <v>2269</v>
      </c>
    </row>
    <row r="1419" spans="1:4" x14ac:dyDescent="0.25">
      <c r="A1419" s="187" t="s">
        <v>818</v>
      </c>
      <c r="B1419" s="187" t="s">
        <v>819</v>
      </c>
      <c r="C1419" s="187" t="s">
        <v>3177</v>
      </c>
      <c r="D1419" s="188" t="s">
        <v>2269</v>
      </c>
    </row>
    <row r="1420" spans="1:4" x14ac:dyDescent="0.25">
      <c r="A1420" s="187" t="s">
        <v>818</v>
      </c>
      <c r="B1420" s="187" t="s">
        <v>819</v>
      </c>
      <c r="C1420" s="187" t="s">
        <v>3178</v>
      </c>
      <c r="D1420" s="188" t="s">
        <v>2269</v>
      </c>
    </row>
    <row r="1421" spans="1:4" x14ac:dyDescent="0.25">
      <c r="A1421" s="187" t="s">
        <v>818</v>
      </c>
      <c r="B1421" s="187" t="s">
        <v>819</v>
      </c>
      <c r="C1421" s="187" t="s">
        <v>3179</v>
      </c>
      <c r="D1421" s="188" t="s">
        <v>2269</v>
      </c>
    </row>
    <row r="1422" spans="1:4" x14ac:dyDescent="0.25">
      <c r="A1422" s="187" t="s">
        <v>820</v>
      </c>
      <c r="B1422" s="187" t="s">
        <v>821</v>
      </c>
      <c r="C1422" s="187" t="s">
        <v>821</v>
      </c>
      <c r="D1422" s="188" t="s">
        <v>2269</v>
      </c>
    </row>
    <row r="1423" spans="1:4" x14ac:dyDescent="0.25">
      <c r="A1423" s="187" t="s">
        <v>820</v>
      </c>
      <c r="B1423" s="187" t="s">
        <v>821</v>
      </c>
      <c r="C1423" s="187" t="s">
        <v>2403</v>
      </c>
      <c r="D1423" s="188" t="s">
        <v>2269</v>
      </c>
    </row>
    <row r="1424" spans="1:4" x14ac:dyDescent="0.25">
      <c r="A1424" s="187" t="s">
        <v>820</v>
      </c>
      <c r="B1424" s="187" t="s">
        <v>821</v>
      </c>
      <c r="C1424" s="187" t="s">
        <v>2404</v>
      </c>
      <c r="D1424" s="188" t="s">
        <v>2269</v>
      </c>
    </row>
    <row r="1425" spans="1:4" x14ac:dyDescent="0.25">
      <c r="A1425" s="187" t="s">
        <v>820</v>
      </c>
      <c r="B1425" s="187" t="s">
        <v>821</v>
      </c>
      <c r="C1425" s="187" t="s">
        <v>2406</v>
      </c>
      <c r="D1425" s="188" t="s">
        <v>2269</v>
      </c>
    </row>
    <row r="1426" spans="1:4" x14ac:dyDescent="0.25">
      <c r="A1426" s="187" t="s">
        <v>820</v>
      </c>
      <c r="B1426" s="187" t="s">
        <v>821</v>
      </c>
      <c r="C1426" s="187" t="s">
        <v>2407</v>
      </c>
      <c r="D1426" s="188" t="s">
        <v>2269</v>
      </c>
    </row>
    <row r="1427" spans="1:4" x14ac:dyDescent="0.25">
      <c r="A1427" s="187" t="s">
        <v>820</v>
      </c>
      <c r="B1427" s="187" t="s">
        <v>821</v>
      </c>
      <c r="C1427" s="187" t="s">
        <v>2408</v>
      </c>
      <c r="D1427" s="188" t="s">
        <v>2269</v>
      </c>
    </row>
    <row r="1428" spans="1:4" x14ac:dyDescent="0.25">
      <c r="A1428" s="187" t="s">
        <v>820</v>
      </c>
      <c r="B1428" s="187" t="s">
        <v>821</v>
      </c>
      <c r="C1428" s="187" t="s">
        <v>2409</v>
      </c>
      <c r="D1428" s="188" t="s">
        <v>2269</v>
      </c>
    </row>
    <row r="1429" spans="1:4" x14ac:dyDescent="0.25">
      <c r="A1429" s="187" t="s">
        <v>820</v>
      </c>
      <c r="B1429" s="187" t="s">
        <v>821</v>
      </c>
      <c r="C1429" s="187" t="s">
        <v>2405</v>
      </c>
      <c r="D1429" s="188" t="s">
        <v>2286</v>
      </c>
    </row>
    <row r="1430" spans="1:4" x14ac:dyDescent="0.25">
      <c r="A1430" s="187" t="s">
        <v>822</v>
      </c>
      <c r="B1430" s="187" t="s">
        <v>823</v>
      </c>
      <c r="C1430" s="187" t="s">
        <v>5575</v>
      </c>
      <c r="D1430" s="188" t="s">
        <v>2269</v>
      </c>
    </row>
    <row r="1431" spans="1:4" x14ac:dyDescent="0.25">
      <c r="A1431" s="187" t="s">
        <v>822</v>
      </c>
      <c r="B1431" s="187" t="s">
        <v>823</v>
      </c>
      <c r="C1431" s="187" t="s">
        <v>823</v>
      </c>
      <c r="D1431" s="188" t="s">
        <v>2269</v>
      </c>
    </row>
    <row r="1432" spans="1:4" x14ac:dyDescent="0.25">
      <c r="A1432" s="187" t="s">
        <v>822</v>
      </c>
      <c r="B1432" s="187" t="s">
        <v>823</v>
      </c>
      <c r="C1432" s="187" t="s">
        <v>5576</v>
      </c>
      <c r="D1432" s="188" t="s">
        <v>2269</v>
      </c>
    </row>
    <row r="1433" spans="1:4" x14ac:dyDescent="0.25">
      <c r="A1433" s="187" t="s">
        <v>822</v>
      </c>
      <c r="B1433" s="187" t="s">
        <v>823</v>
      </c>
      <c r="C1433" s="187" t="s">
        <v>2963</v>
      </c>
      <c r="D1433" s="188" t="s">
        <v>2269</v>
      </c>
    </row>
    <row r="1434" spans="1:4" x14ac:dyDescent="0.25">
      <c r="A1434" s="187" t="s">
        <v>822</v>
      </c>
      <c r="B1434" s="187" t="s">
        <v>823</v>
      </c>
      <c r="C1434" s="187" t="s">
        <v>2964</v>
      </c>
      <c r="D1434" s="188" t="s">
        <v>2269</v>
      </c>
    </row>
    <row r="1435" spans="1:4" x14ac:dyDescent="0.25">
      <c r="A1435" s="187" t="s">
        <v>822</v>
      </c>
      <c r="B1435" s="187" t="s">
        <v>823</v>
      </c>
      <c r="C1435" s="187" t="s">
        <v>2965</v>
      </c>
      <c r="D1435" s="188" t="s">
        <v>2269</v>
      </c>
    </row>
    <row r="1436" spans="1:4" x14ac:dyDescent="0.25">
      <c r="A1436" s="187" t="s">
        <v>822</v>
      </c>
      <c r="B1436" s="187" t="s">
        <v>823</v>
      </c>
      <c r="C1436" s="187" t="s">
        <v>5577</v>
      </c>
      <c r="D1436" s="188" t="s">
        <v>2269</v>
      </c>
    </row>
    <row r="1437" spans="1:4" x14ac:dyDescent="0.25">
      <c r="A1437" s="187" t="s">
        <v>822</v>
      </c>
      <c r="B1437" s="187" t="s">
        <v>823</v>
      </c>
      <c r="C1437" s="187" t="s">
        <v>5578</v>
      </c>
      <c r="D1437" s="188" t="s">
        <v>2269</v>
      </c>
    </row>
    <row r="1438" spans="1:4" x14ac:dyDescent="0.25">
      <c r="A1438" s="187" t="s">
        <v>822</v>
      </c>
      <c r="B1438" s="187" t="s">
        <v>823</v>
      </c>
      <c r="C1438" s="187" t="s">
        <v>5579</v>
      </c>
      <c r="D1438" s="188" t="s">
        <v>2269</v>
      </c>
    </row>
    <row r="1439" spans="1:4" x14ac:dyDescent="0.25">
      <c r="A1439" s="187" t="s">
        <v>822</v>
      </c>
      <c r="B1439" s="187" t="s">
        <v>823</v>
      </c>
      <c r="C1439" s="187" t="s">
        <v>5580</v>
      </c>
      <c r="D1439" s="188" t="s">
        <v>2269</v>
      </c>
    </row>
    <row r="1440" spans="1:4" x14ac:dyDescent="0.25">
      <c r="A1440" s="187" t="s">
        <v>822</v>
      </c>
      <c r="B1440" s="187" t="s">
        <v>823</v>
      </c>
      <c r="C1440" s="187" t="s">
        <v>5581</v>
      </c>
      <c r="D1440" s="188" t="s">
        <v>2269</v>
      </c>
    </row>
    <row r="1441" spans="1:4" x14ac:dyDescent="0.25">
      <c r="A1441" s="187" t="s">
        <v>824</v>
      </c>
      <c r="B1441" s="187" t="s">
        <v>825</v>
      </c>
      <c r="C1441" s="187" t="s">
        <v>825</v>
      </c>
      <c r="D1441" s="188" t="s">
        <v>2269</v>
      </c>
    </row>
    <row r="1442" spans="1:4" x14ac:dyDescent="0.25">
      <c r="A1442" s="187" t="s">
        <v>824</v>
      </c>
      <c r="B1442" s="187" t="s">
        <v>825</v>
      </c>
      <c r="C1442" s="187" t="s">
        <v>3820</v>
      </c>
      <c r="D1442" s="188" t="s">
        <v>2269</v>
      </c>
    </row>
    <row r="1443" spans="1:4" x14ac:dyDescent="0.25">
      <c r="A1443" s="187" t="s">
        <v>824</v>
      </c>
      <c r="B1443" s="187" t="s">
        <v>825</v>
      </c>
      <c r="C1443" s="187" t="s">
        <v>3821</v>
      </c>
      <c r="D1443" s="188" t="s">
        <v>2269</v>
      </c>
    </row>
    <row r="1444" spans="1:4" x14ac:dyDescent="0.25">
      <c r="A1444" s="187" t="s">
        <v>824</v>
      </c>
      <c r="B1444" s="187" t="s">
        <v>825</v>
      </c>
      <c r="C1444" s="187" t="s">
        <v>3822</v>
      </c>
      <c r="D1444" s="188" t="s">
        <v>2269</v>
      </c>
    </row>
    <row r="1445" spans="1:4" x14ac:dyDescent="0.25">
      <c r="A1445" s="187" t="s">
        <v>824</v>
      </c>
      <c r="B1445" s="187" t="s">
        <v>825</v>
      </c>
      <c r="C1445" s="187" t="s">
        <v>3819</v>
      </c>
      <c r="D1445" s="188" t="s">
        <v>2286</v>
      </c>
    </row>
    <row r="1446" spans="1:4" x14ac:dyDescent="0.25">
      <c r="A1446" s="187" t="s">
        <v>826</v>
      </c>
      <c r="B1446" s="187" t="s">
        <v>827</v>
      </c>
      <c r="C1446" s="187" t="s">
        <v>827</v>
      </c>
      <c r="D1446" s="188" t="s">
        <v>2269</v>
      </c>
    </row>
    <row r="1447" spans="1:4" x14ac:dyDescent="0.25">
      <c r="A1447" s="187" t="s">
        <v>826</v>
      </c>
      <c r="B1447" s="187" t="s">
        <v>827</v>
      </c>
      <c r="C1447" s="187" t="s">
        <v>6371</v>
      </c>
      <c r="D1447" s="188" t="s">
        <v>2269</v>
      </c>
    </row>
    <row r="1448" spans="1:4" x14ac:dyDescent="0.25">
      <c r="A1448" s="187" t="s">
        <v>826</v>
      </c>
      <c r="B1448" s="187" t="s">
        <v>827</v>
      </c>
      <c r="C1448" s="187" t="s">
        <v>6372</v>
      </c>
      <c r="D1448" s="188" t="s">
        <v>2269</v>
      </c>
    </row>
    <row r="1449" spans="1:4" x14ac:dyDescent="0.25">
      <c r="A1449" s="187" t="s">
        <v>826</v>
      </c>
      <c r="B1449" s="187" t="s">
        <v>827</v>
      </c>
      <c r="C1449" s="187" t="s">
        <v>6373</v>
      </c>
      <c r="D1449" s="188" t="s">
        <v>2269</v>
      </c>
    </row>
    <row r="1450" spans="1:4" x14ac:dyDescent="0.25">
      <c r="A1450" s="187" t="s">
        <v>826</v>
      </c>
      <c r="B1450" s="187" t="s">
        <v>827</v>
      </c>
      <c r="C1450" s="187" t="s">
        <v>6374</v>
      </c>
      <c r="D1450" s="188" t="s">
        <v>2269</v>
      </c>
    </row>
    <row r="1451" spans="1:4" x14ac:dyDescent="0.25">
      <c r="A1451" s="187" t="s">
        <v>828</v>
      </c>
      <c r="B1451" s="187" t="s">
        <v>829</v>
      </c>
      <c r="C1451" s="187" t="s">
        <v>829</v>
      </c>
      <c r="D1451" s="188" t="s">
        <v>2269</v>
      </c>
    </row>
    <row r="1452" spans="1:4" x14ac:dyDescent="0.25">
      <c r="A1452" s="187" t="s">
        <v>828</v>
      </c>
      <c r="B1452" s="187" t="s">
        <v>829</v>
      </c>
      <c r="C1452" s="187" t="s">
        <v>3451</v>
      </c>
      <c r="D1452" s="188" t="s">
        <v>2269</v>
      </c>
    </row>
    <row r="1453" spans="1:4" x14ac:dyDescent="0.25">
      <c r="A1453" s="187" t="s">
        <v>828</v>
      </c>
      <c r="B1453" s="187" t="s">
        <v>829</v>
      </c>
      <c r="C1453" s="187" t="s">
        <v>3452</v>
      </c>
      <c r="D1453" s="188" t="s">
        <v>2269</v>
      </c>
    </row>
    <row r="1454" spans="1:4" x14ac:dyDescent="0.25">
      <c r="A1454" s="187" t="s">
        <v>828</v>
      </c>
      <c r="B1454" s="187" t="s">
        <v>829</v>
      </c>
      <c r="C1454" s="187" t="s">
        <v>3453</v>
      </c>
      <c r="D1454" s="188" t="s">
        <v>2269</v>
      </c>
    </row>
    <row r="1455" spans="1:4" x14ac:dyDescent="0.25">
      <c r="A1455" s="187" t="s">
        <v>828</v>
      </c>
      <c r="B1455" s="187" t="s">
        <v>829</v>
      </c>
      <c r="C1455" s="187" t="s">
        <v>3454</v>
      </c>
      <c r="D1455" s="188" t="s">
        <v>2269</v>
      </c>
    </row>
    <row r="1456" spans="1:4" x14ac:dyDescent="0.25">
      <c r="A1456" s="187" t="s">
        <v>828</v>
      </c>
      <c r="B1456" s="187" t="s">
        <v>829</v>
      </c>
      <c r="C1456" s="187" t="s">
        <v>3455</v>
      </c>
      <c r="D1456" s="188" t="s">
        <v>2269</v>
      </c>
    </row>
    <row r="1457" spans="1:4" x14ac:dyDescent="0.25">
      <c r="A1457" s="187" t="s">
        <v>830</v>
      </c>
      <c r="B1457" s="187" t="s">
        <v>831</v>
      </c>
      <c r="C1457" s="187" t="s">
        <v>831</v>
      </c>
      <c r="D1457" s="188" t="s">
        <v>2269</v>
      </c>
    </row>
    <row r="1458" spans="1:4" x14ac:dyDescent="0.25">
      <c r="A1458" s="187" t="s">
        <v>830</v>
      </c>
      <c r="B1458" s="187" t="s">
        <v>831</v>
      </c>
      <c r="C1458" s="187" t="s">
        <v>3703</v>
      </c>
      <c r="D1458" s="188" t="s">
        <v>2269</v>
      </c>
    </row>
    <row r="1459" spans="1:4" x14ac:dyDescent="0.25">
      <c r="A1459" s="187" t="s">
        <v>830</v>
      </c>
      <c r="B1459" s="187" t="s">
        <v>831</v>
      </c>
      <c r="C1459" s="187" t="s">
        <v>3704</v>
      </c>
      <c r="D1459" s="188" t="s">
        <v>2269</v>
      </c>
    </row>
    <row r="1460" spans="1:4" x14ac:dyDescent="0.25">
      <c r="A1460" s="187" t="s">
        <v>830</v>
      </c>
      <c r="B1460" s="187" t="s">
        <v>831</v>
      </c>
      <c r="C1460" s="187" t="s">
        <v>3705</v>
      </c>
      <c r="D1460" s="188" t="s">
        <v>2269</v>
      </c>
    </row>
    <row r="1461" spans="1:4" x14ac:dyDescent="0.25">
      <c r="A1461" s="187" t="s">
        <v>830</v>
      </c>
      <c r="B1461" s="187" t="s">
        <v>831</v>
      </c>
      <c r="C1461" s="187" t="s">
        <v>3702</v>
      </c>
      <c r="D1461" s="188" t="s">
        <v>2286</v>
      </c>
    </row>
    <row r="1462" spans="1:4" x14ac:dyDescent="0.25">
      <c r="A1462" s="187" t="s">
        <v>830</v>
      </c>
      <c r="B1462" s="187" t="s">
        <v>831</v>
      </c>
      <c r="C1462" s="187" t="s">
        <v>3706</v>
      </c>
      <c r="D1462" s="188" t="s">
        <v>2286</v>
      </c>
    </row>
    <row r="1463" spans="1:4" x14ac:dyDescent="0.25">
      <c r="A1463" s="187" t="s">
        <v>832</v>
      </c>
      <c r="B1463" s="187" t="s">
        <v>833</v>
      </c>
      <c r="C1463" s="187" t="s">
        <v>833</v>
      </c>
      <c r="D1463" s="188" t="s">
        <v>2269</v>
      </c>
    </row>
    <row r="1464" spans="1:4" x14ac:dyDescent="0.25">
      <c r="A1464" s="187" t="s">
        <v>832</v>
      </c>
      <c r="B1464" s="187" t="s">
        <v>833</v>
      </c>
      <c r="C1464" s="187" t="s">
        <v>3083</v>
      </c>
      <c r="D1464" s="188" t="s">
        <v>2269</v>
      </c>
    </row>
    <row r="1465" spans="1:4" x14ac:dyDescent="0.25">
      <c r="A1465" s="187" t="s">
        <v>832</v>
      </c>
      <c r="B1465" s="187" t="s">
        <v>833</v>
      </c>
      <c r="C1465" s="187" t="s">
        <v>3084</v>
      </c>
      <c r="D1465" s="188" t="s">
        <v>2269</v>
      </c>
    </row>
    <row r="1466" spans="1:4" x14ac:dyDescent="0.25">
      <c r="A1466" s="187" t="s">
        <v>832</v>
      </c>
      <c r="B1466" s="187" t="s">
        <v>833</v>
      </c>
      <c r="C1466" s="187" t="s">
        <v>3085</v>
      </c>
      <c r="D1466" s="188" t="s">
        <v>2269</v>
      </c>
    </row>
    <row r="1467" spans="1:4" x14ac:dyDescent="0.25">
      <c r="A1467" s="187" t="s">
        <v>832</v>
      </c>
      <c r="B1467" s="187" t="s">
        <v>833</v>
      </c>
      <c r="C1467" s="187" t="s">
        <v>3086</v>
      </c>
      <c r="D1467" s="188" t="s">
        <v>2269</v>
      </c>
    </row>
    <row r="1468" spans="1:4" x14ac:dyDescent="0.25">
      <c r="A1468" s="187" t="s">
        <v>832</v>
      </c>
      <c r="B1468" s="187" t="s">
        <v>833</v>
      </c>
      <c r="C1468" s="187" t="s">
        <v>3088</v>
      </c>
      <c r="D1468" s="188" t="s">
        <v>2269</v>
      </c>
    </row>
    <row r="1469" spans="1:4" x14ac:dyDescent="0.25">
      <c r="A1469" s="187" t="s">
        <v>832</v>
      </c>
      <c r="B1469" s="187" t="s">
        <v>833</v>
      </c>
      <c r="C1469" s="187" t="s">
        <v>3087</v>
      </c>
      <c r="D1469" s="188" t="s">
        <v>2286</v>
      </c>
    </row>
    <row r="1470" spans="1:4" x14ac:dyDescent="0.25">
      <c r="A1470" s="187" t="s">
        <v>834</v>
      </c>
      <c r="B1470" s="187" t="s">
        <v>835</v>
      </c>
      <c r="C1470" s="187" t="s">
        <v>3165</v>
      </c>
      <c r="D1470" s="188" t="s">
        <v>2269</v>
      </c>
    </row>
    <row r="1471" spans="1:4" x14ac:dyDescent="0.25">
      <c r="A1471" s="187" t="s">
        <v>834</v>
      </c>
      <c r="B1471" s="187" t="s">
        <v>835</v>
      </c>
      <c r="C1471" s="187" t="s">
        <v>3166</v>
      </c>
      <c r="D1471" s="188" t="s">
        <v>2269</v>
      </c>
    </row>
    <row r="1472" spans="1:4" x14ac:dyDescent="0.25">
      <c r="A1472" s="187" t="s">
        <v>834</v>
      </c>
      <c r="B1472" s="187" t="s">
        <v>835</v>
      </c>
      <c r="C1472" s="187" t="s">
        <v>3167</v>
      </c>
      <c r="D1472" s="188" t="s">
        <v>2269</v>
      </c>
    </row>
    <row r="1473" spans="1:4" x14ac:dyDescent="0.25">
      <c r="A1473" s="187" t="s">
        <v>834</v>
      </c>
      <c r="B1473" s="187" t="s">
        <v>835</v>
      </c>
      <c r="C1473" s="187" t="s">
        <v>835</v>
      </c>
      <c r="D1473" s="188" t="s">
        <v>2269</v>
      </c>
    </row>
    <row r="1474" spans="1:4" x14ac:dyDescent="0.25">
      <c r="A1474" s="187" t="s">
        <v>836</v>
      </c>
      <c r="B1474" s="187" t="s">
        <v>837</v>
      </c>
      <c r="C1474" s="187" t="s">
        <v>3201</v>
      </c>
      <c r="D1474" s="188" t="s">
        <v>2269</v>
      </c>
    </row>
    <row r="1475" spans="1:4" x14ac:dyDescent="0.25">
      <c r="A1475" s="187" t="s">
        <v>836</v>
      </c>
      <c r="B1475" s="187" t="s">
        <v>837</v>
      </c>
      <c r="C1475" s="187" t="s">
        <v>3202</v>
      </c>
      <c r="D1475" s="188" t="s">
        <v>2269</v>
      </c>
    </row>
    <row r="1476" spans="1:4" x14ac:dyDescent="0.25">
      <c r="A1476" s="187" t="s">
        <v>836</v>
      </c>
      <c r="B1476" s="187" t="s">
        <v>837</v>
      </c>
      <c r="C1476" s="187" t="s">
        <v>837</v>
      </c>
      <c r="D1476" s="188" t="s">
        <v>2269</v>
      </c>
    </row>
    <row r="1477" spans="1:4" x14ac:dyDescent="0.25">
      <c r="A1477" s="187" t="s">
        <v>836</v>
      </c>
      <c r="B1477" s="187" t="s">
        <v>837</v>
      </c>
      <c r="C1477" s="187" t="s">
        <v>3203</v>
      </c>
      <c r="D1477" s="188" t="s">
        <v>2269</v>
      </c>
    </row>
    <row r="1478" spans="1:4" x14ac:dyDescent="0.25">
      <c r="A1478" s="187" t="s">
        <v>836</v>
      </c>
      <c r="B1478" s="187" t="s">
        <v>837</v>
      </c>
      <c r="C1478" s="187" t="s">
        <v>3204</v>
      </c>
      <c r="D1478" s="188" t="s">
        <v>2269</v>
      </c>
    </row>
    <row r="1479" spans="1:4" x14ac:dyDescent="0.25">
      <c r="A1479" s="187" t="s">
        <v>836</v>
      </c>
      <c r="B1479" s="187" t="s">
        <v>837</v>
      </c>
      <c r="C1479" s="187" t="s">
        <v>3205</v>
      </c>
      <c r="D1479" s="188" t="s">
        <v>2269</v>
      </c>
    </row>
    <row r="1480" spans="1:4" x14ac:dyDescent="0.25">
      <c r="A1480" s="187" t="s">
        <v>836</v>
      </c>
      <c r="B1480" s="187" t="s">
        <v>837</v>
      </c>
      <c r="C1480" s="187" t="s">
        <v>3206</v>
      </c>
      <c r="D1480" s="188" t="s">
        <v>2269</v>
      </c>
    </row>
    <row r="1481" spans="1:4" x14ac:dyDescent="0.25">
      <c r="A1481" s="187" t="s">
        <v>836</v>
      </c>
      <c r="B1481" s="187" t="s">
        <v>837</v>
      </c>
      <c r="C1481" s="187" t="s">
        <v>3207</v>
      </c>
      <c r="D1481" s="188" t="s">
        <v>2269</v>
      </c>
    </row>
    <row r="1482" spans="1:4" x14ac:dyDescent="0.25">
      <c r="A1482" s="187" t="s">
        <v>838</v>
      </c>
      <c r="B1482" s="187" t="s">
        <v>839</v>
      </c>
      <c r="C1482" s="187" t="s">
        <v>839</v>
      </c>
      <c r="D1482" s="188" t="s">
        <v>2269</v>
      </c>
    </row>
    <row r="1483" spans="1:4" x14ac:dyDescent="0.25">
      <c r="A1483" s="187" t="s">
        <v>838</v>
      </c>
      <c r="B1483" s="187" t="s">
        <v>839</v>
      </c>
      <c r="C1483" s="187" t="s">
        <v>3025</v>
      </c>
      <c r="D1483" s="188" t="s">
        <v>2269</v>
      </c>
    </row>
    <row r="1484" spans="1:4" x14ac:dyDescent="0.25">
      <c r="A1484" s="187" t="s">
        <v>838</v>
      </c>
      <c r="B1484" s="187" t="s">
        <v>839</v>
      </c>
      <c r="C1484" s="187" t="s">
        <v>3026</v>
      </c>
      <c r="D1484" s="188" t="s">
        <v>2269</v>
      </c>
    </row>
    <row r="1485" spans="1:4" x14ac:dyDescent="0.25">
      <c r="A1485" s="187" t="s">
        <v>838</v>
      </c>
      <c r="B1485" s="187" t="s">
        <v>839</v>
      </c>
      <c r="C1485" s="187" t="s">
        <v>3027</v>
      </c>
      <c r="D1485" s="188" t="s">
        <v>2269</v>
      </c>
    </row>
    <row r="1486" spans="1:4" x14ac:dyDescent="0.25">
      <c r="A1486" s="187" t="s">
        <v>840</v>
      </c>
      <c r="B1486" s="187" t="s">
        <v>841</v>
      </c>
      <c r="C1486" s="187" t="s">
        <v>3792</v>
      </c>
      <c r="D1486" s="188" t="s">
        <v>2269</v>
      </c>
    </row>
    <row r="1487" spans="1:4" x14ac:dyDescent="0.25">
      <c r="A1487" s="187" t="s">
        <v>840</v>
      </c>
      <c r="B1487" s="187" t="s">
        <v>841</v>
      </c>
      <c r="C1487" s="187" t="s">
        <v>841</v>
      </c>
      <c r="D1487" s="188" t="s">
        <v>2269</v>
      </c>
    </row>
    <row r="1488" spans="1:4" x14ac:dyDescent="0.25">
      <c r="A1488" s="187" t="s">
        <v>840</v>
      </c>
      <c r="B1488" s="187" t="s">
        <v>841</v>
      </c>
      <c r="C1488" s="187" t="s">
        <v>3793</v>
      </c>
      <c r="D1488" s="188" t="s">
        <v>2269</v>
      </c>
    </row>
    <row r="1489" spans="1:4" x14ac:dyDescent="0.25">
      <c r="A1489" s="187" t="s">
        <v>840</v>
      </c>
      <c r="B1489" s="187" t="s">
        <v>841</v>
      </c>
      <c r="C1489" s="187" t="s">
        <v>3794</v>
      </c>
      <c r="D1489" s="188" t="s">
        <v>2269</v>
      </c>
    </row>
    <row r="1490" spans="1:4" x14ac:dyDescent="0.25">
      <c r="A1490" s="187" t="s">
        <v>840</v>
      </c>
      <c r="B1490" s="187" t="s">
        <v>841</v>
      </c>
      <c r="C1490" s="187" t="s">
        <v>3795</v>
      </c>
      <c r="D1490" s="188" t="s">
        <v>2269</v>
      </c>
    </row>
    <row r="1491" spans="1:4" x14ac:dyDescent="0.25">
      <c r="A1491" s="187" t="s">
        <v>840</v>
      </c>
      <c r="B1491" s="187" t="s">
        <v>841</v>
      </c>
      <c r="C1491" s="187" t="s">
        <v>3796</v>
      </c>
      <c r="D1491" s="188" t="s">
        <v>2269</v>
      </c>
    </row>
    <row r="1492" spans="1:4" x14ac:dyDescent="0.25">
      <c r="A1492" s="187" t="s">
        <v>840</v>
      </c>
      <c r="B1492" s="187" t="s">
        <v>841</v>
      </c>
      <c r="C1492" s="187" t="s">
        <v>3797</v>
      </c>
      <c r="D1492" s="188" t="s">
        <v>2269</v>
      </c>
    </row>
    <row r="1493" spans="1:4" x14ac:dyDescent="0.25">
      <c r="A1493" s="187" t="s">
        <v>840</v>
      </c>
      <c r="B1493" s="187" t="s">
        <v>841</v>
      </c>
      <c r="C1493" s="187" t="s">
        <v>3798</v>
      </c>
      <c r="D1493" s="188" t="s">
        <v>2269</v>
      </c>
    </row>
    <row r="1494" spans="1:4" x14ac:dyDescent="0.25">
      <c r="A1494" s="187" t="s">
        <v>842</v>
      </c>
      <c r="B1494" s="187" t="s">
        <v>843</v>
      </c>
      <c r="C1494" s="187" t="s">
        <v>843</v>
      </c>
      <c r="D1494" s="188" t="s">
        <v>2269</v>
      </c>
    </row>
    <row r="1495" spans="1:4" x14ac:dyDescent="0.25">
      <c r="A1495" s="187" t="s">
        <v>842</v>
      </c>
      <c r="B1495" s="187" t="s">
        <v>843</v>
      </c>
      <c r="C1495" s="187" t="s">
        <v>5906</v>
      </c>
      <c r="D1495" s="188" t="s">
        <v>2269</v>
      </c>
    </row>
    <row r="1496" spans="1:4" x14ac:dyDescent="0.25">
      <c r="A1496" s="187" t="s">
        <v>842</v>
      </c>
      <c r="B1496" s="187" t="s">
        <v>843</v>
      </c>
      <c r="C1496" s="187" t="s">
        <v>5907</v>
      </c>
      <c r="D1496" s="188" t="s">
        <v>2269</v>
      </c>
    </row>
    <row r="1497" spans="1:4" x14ac:dyDescent="0.25">
      <c r="A1497" s="187" t="s">
        <v>842</v>
      </c>
      <c r="B1497" s="187" t="s">
        <v>843</v>
      </c>
      <c r="C1497" s="187" t="s">
        <v>5908</v>
      </c>
      <c r="D1497" s="188" t="s">
        <v>2269</v>
      </c>
    </row>
    <row r="1498" spans="1:4" x14ac:dyDescent="0.25">
      <c r="A1498" s="187" t="s">
        <v>842</v>
      </c>
      <c r="B1498" s="187" t="s">
        <v>843</v>
      </c>
      <c r="C1498" s="187" t="s">
        <v>3072</v>
      </c>
      <c r="D1498" s="188" t="s">
        <v>2269</v>
      </c>
    </row>
    <row r="1499" spans="1:4" x14ac:dyDescent="0.25">
      <c r="A1499" s="187" t="s">
        <v>842</v>
      </c>
      <c r="B1499" s="187" t="s">
        <v>843</v>
      </c>
      <c r="C1499" s="187" t="s">
        <v>5909</v>
      </c>
      <c r="D1499" s="188" t="s">
        <v>2269</v>
      </c>
    </row>
    <row r="1500" spans="1:4" x14ac:dyDescent="0.25">
      <c r="A1500" s="187" t="s">
        <v>842</v>
      </c>
      <c r="B1500" s="187" t="s">
        <v>843</v>
      </c>
      <c r="C1500" s="187" t="s">
        <v>5910</v>
      </c>
      <c r="D1500" s="188" t="s">
        <v>2269</v>
      </c>
    </row>
    <row r="1501" spans="1:4" x14ac:dyDescent="0.25">
      <c r="A1501" s="187" t="s">
        <v>842</v>
      </c>
      <c r="B1501" s="187" t="s">
        <v>843</v>
      </c>
      <c r="C1501" s="187" t="s">
        <v>5911</v>
      </c>
      <c r="D1501" s="188" t="s">
        <v>2269</v>
      </c>
    </row>
    <row r="1502" spans="1:4" x14ac:dyDescent="0.25">
      <c r="A1502" s="187" t="s">
        <v>844</v>
      </c>
      <c r="B1502" s="187" t="s">
        <v>3147</v>
      </c>
      <c r="C1502" s="187" t="s">
        <v>3147</v>
      </c>
      <c r="D1502" s="188" t="s">
        <v>2269</v>
      </c>
    </row>
    <row r="1503" spans="1:4" x14ac:dyDescent="0.25">
      <c r="A1503" s="187" t="s">
        <v>844</v>
      </c>
      <c r="B1503" s="187" t="s">
        <v>3147</v>
      </c>
      <c r="C1503" s="187" t="s">
        <v>3148</v>
      </c>
      <c r="D1503" s="188" t="s">
        <v>2269</v>
      </c>
    </row>
    <row r="1504" spans="1:4" x14ac:dyDescent="0.25">
      <c r="A1504" s="187" t="s">
        <v>844</v>
      </c>
      <c r="B1504" s="187" t="s">
        <v>3147</v>
      </c>
      <c r="C1504" s="187" t="s">
        <v>3149</v>
      </c>
      <c r="D1504" s="188" t="s">
        <v>2269</v>
      </c>
    </row>
    <row r="1505" spans="1:4" x14ac:dyDescent="0.25">
      <c r="A1505" s="187" t="s">
        <v>846</v>
      </c>
      <c r="B1505" s="187" t="s">
        <v>847</v>
      </c>
      <c r="C1505" s="187" t="s">
        <v>6412</v>
      </c>
      <c r="D1505" s="188" t="s">
        <v>2269</v>
      </c>
    </row>
    <row r="1506" spans="1:4" x14ac:dyDescent="0.25">
      <c r="A1506" s="187" t="s">
        <v>846</v>
      </c>
      <c r="B1506" s="187" t="s">
        <v>847</v>
      </c>
      <c r="C1506" s="187" t="s">
        <v>6413</v>
      </c>
      <c r="D1506" s="188" t="s">
        <v>2269</v>
      </c>
    </row>
    <row r="1507" spans="1:4" x14ac:dyDescent="0.25">
      <c r="A1507" s="187" t="s">
        <v>846</v>
      </c>
      <c r="B1507" s="187" t="s">
        <v>847</v>
      </c>
      <c r="C1507" s="187" t="s">
        <v>6414</v>
      </c>
      <c r="D1507" s="188" t="s">
        <v>2269</v>
      </c>
    </row>
    <row r="1508" spans="1:4" x14ac:dyDescent="0.25">
      <c r="A1508" s="187" t="s">
        <v>846</v>
      </c>
      <c r="B1508" s="187" t="s">
        <v>847</v>
      </c>
      <c r="C1508" s="187" t="s">
        <v>6415</v>
      </c>
      <c r="D1508" s="188" t="s">
        <v>2269</v>
      </c>
    </row>
    <row r="1509" spans="1:4" x14ac:dyDescent="0.25">
      <c r="A1509" s="187" t="s">
        <v>846</v>
      </c>
      <c r="B1509" s="187" t="s">
        <v>847</v>
      </c>
      <c r="C1509" s="187" t="s">
        <v>847</v>
      </c>
      <c r="D1509" s="188" t="s">
        <v>2269</v>
      </c>
    </row>
    <row r="1510" spans="1:4" x14ac:dyDescent="0.25">
      <c r="A1510" s="187" t="s">
        <v>846</v>
      </c>
      <c r="B1510" s="187" t="s">
        <v>847</v>
      </c>
      <c r="C1510" s="187" t="s">
        <v>6416</v>
      </c>
      <c r="D1510" s="188" t="s">
        <v>2269</v>
      </c>
    </row>
    <row r="1511" spans="1:4" x14ac:dyDescent="0.25">
      <c r="A1511" s="187" t="s">
        <v>848</v>
      </c>
      <c r="B1511" s="187" t="s">
        <v>849</v>
      </c>
      <c r="C1511" s="187" t="s">
        <v>6375</v>
      </c>
      <c r="D1511" s="188" t="s">
        <v>2269</v>
      </c>
    </row>
    <row r="1512" spans="1:4" x14ac:dyDescent="0.25">
      <c r="A1512" s="187" t="s">
        <v>848</v>
      </c>
      <c r="B1512" s="187" t="s">
        <v>849</v>
      </c>
      <c r="C1512" s="187" t="s">
        <v>849</v>
      </c>
      <c r="D1512" s="188" t="s">
        <v>2269</v>
      </c>
    </row>
    <row r="1513" spans="1:4" x14ac:dyDescent="0.25">
      <c r="A1513" s="187" t="s">
        <v>848</v>
      </c>
      <c r="B1513" s="187" t="s">
        <v>849</v>
      </c>
      <c r="C1513" s="187" t="s">
        <v>6376</v>
      </c>
      <c r="D1513" s="188" t="s">
        <v>2269</v>
      </c>
    </row>
    <row r="1514" spans="1:4" x14ac:dyDescent="0.25">
      <c r="A1514" s="187" t="s">
        <v>848</v>
      </c>
      <c r="B1514" s="187" t="s">
        <v>849</v>
      </c>
      <c r="C1514" s="187" t="s">
        <v>6377</v>
      </c>
      <c r="D1514" s="188" t="s">
        <v>2269</v>
      </c>
    </row>
    <row r="1515" spans="1:4" x14ac:dyDescent="0.25">
      <c r="A1515" s="187" t="s">
        <v>850</v>
      </c>
      <c r="B1515" s="187" t="s">
        <v>851</v>
      </c>
      <c r="C1515" s="187" t="s">
        <v>851</v>
      </c>
      <c r="D1515" s="188" t="s">
        <v>2269</v>
      </c>
    </row>
    <row r="1516" spans="1:4" x14ac:dyDescent="0.25">
      <c r="A1516" s="187" t="s">
        <v>850</v>
      </c>
      <c r="B1516" s="187" t="s">
        <v>851</v>
      </c>
      <c r="C1516" s="187" t="s">
        <v>3877</v>
      </c>
      <c r="D1516" s="188" t="s">
        <v>2269</v>
      </c>
    </row>
    <row r="1517" spans="1:4" x14ac:dyDescent="0.25">
      <c r="A1517" s="187" t="s">
        <v>850</v>
      </c>
      <c r="B1517" s="187" t="s">
        <v>851</v>
      </c>
      <c r="C1517" s="187" t="s">
        <v>3878</v>
      </c>
      <c r="D1517" s="188" t="s">
        <v>2269</v>
      </c>
    </row>
    <row r="1518" spans="1:4" x14ac:dyDescent="0.25">
      <c r="A1518" s="187" t="s">
        <v>850</v>
      </c>
      <c r="B1518" s="187" t="s">
        <v>851</v>
      </c>
      <c r="C1518" s="187" t="s">
        <v>3879</v>
      </c>
      <c r="D1518" s="188" t="s">
        <v>2269</v>
      </c>
    </row>
    <row r="1519" spans="1:4" x14ac:dyDescent="0.25">
      <c r="A1519" s="187" t="s">
        <v>852</v>
      </c>
      <c r="B1519" s="187" t="s">
        <v>853</v>
      </c>
      <c r="C1519" s="187" t="s">
        <v>853</v>
      </c>
      <c r="D1519" s="188" t="s">
        <v>2269</v>
      </c>
    </row>
    <row r="1520" spans="1:4" x14ac:dyDescent="0.25">
      <c r="A1520" s="187" t="s">
        <v>852</v>
      </c>
      <c r="B1520" s="187" t="s">
        <v>853</v>
      </c>
      <c r="C1520" s="187" t="s">
        <v>3569</v>
      </c>
      <c r="D1520" s="188" t="s">
        <v>2269</v>
      </c>
    </row>
    <row r="1521" spans="1:4" x14ac:dyDescent="0.25">
      <c r="A1521" s="187" t="s">
        <v>852</v>
      </c>
      <c r="B1521" s="187" t="s">
        <v>853</v>
      </c>
      <c r="C1521" s="187" t="s">
        <v>3570</v>
      </c>
      <c r="D1521" s="188" t="s">
        <v>2269</v>
      </c>
    </row>
    <row r="1522" spans="1:4" x14ac:dyDescent="0.25">
      <c r="A1522" s="187" t="s">
        <v>852</v>
      </c>
      <c r="B1522" s="187" t="s">
        <v>853</v>
      </c>
      <c r="C1522" s="187" t="s">
        <v>3571</v>
      </c>
      <c r="D1522" s="188" t="s">
        <v>2269</v>
      </c>
    </row>
    <row r="1523" spans="1:4" x14ac:dyDescent="0.25">
      <c r="A1523" s="187" t="s">
        <v>852</v>
      </c>
      <c r="B1523" s="187" t="s">
        <v>853</v>
      </c>
      <c r="C1523" s="187" t="s">
        <v>3572</v>
      </c>
      <c r="D1523" s="188" t="s">
        <v>2269</v>
      </c>
    </row>
    <row r="1524" spans="1:4" x14ac:dyDescent="0.25">
      <c r="A1524" s="187" t="s">
        <v>854</v>
      </c>
      <c r="B1524" s="187" t="s">
        <v>855</v>
      </c>
      <c r="C1524" s="187" t="s">
        <v>855</v>
      </c>
      <c r="D1524" s="188" t="s">
        <v>2269</v>
      </c>
    </row>
    <row r="1525" spans="1:4" x14ac:dyDescent="0.25">
      <c r="A1525" s="187" t="s">
        <v>854</v>
      </c>
      <c r="B1525" s="187" t="s">
        <v>855</v>
      </c>
      <c r="C1525" s="187" t="s">
        <v>6507</v>
      </c>
      <c r="D1525" s="188" t="s">
        <v>2269</v>
      </c>
    </row>
    <row r="1526" spans="1:4" x14ac:dyDescent="0.25">
      <c r="A1526" s="187" t="s">
        <v>854</v>
      </c>
      <c r="B1526" s="187" t="s">
        <v>855</v>
      </c>
      <c r="C1526" s="187" t="s">
        <v>6508</v>
      </c>
      <c r="D1526" s="188" t="s">
        <v>2269</v>
      </c>
    </row>
    <row r="1527" spans="1:4" x14ac:dyDescent="0.25">
      <c r="A1527" s="187" t="s">
        <v>854</v>
      </c>
      <c r="B1527" s="187" t="s">
        <v>855</v>
      </c>
      <c r="C1527" s="187" t="s">
        <v>6509</v>
      </c>
      <c r="D1527" s="188" t="s">
        <v>2269</v>
      </c>
    </row>
    <row r="1528" spans="1:4" x14ac:dyDescent="0.25">
      <c r="A1528" s="187" t="s">
        <v>854</v>
      </c>
      <c r="B1528" s="187" t="s">
        <v>855</v>
      </c>
      <c r="C1528" s="187" t="s">
        <v>6510</v>
      </c>
      <c r="D1528" s="188" t="s">
        <v>2269</v>
      </c>
    </row>
    <row r="1529" spans="1:4" x14ac:dyDescent="0.25">
      <c r="A1529" s="187" t="s">
        <v>854</v>
      </c>
      <c r="B1529" s="187" t="s">
        <v>855</v>
      </c>
      <c r="C1529" s="187" t="s">
        <v>6511</v>
      </c>
      <c r="D1529" s="188" t="s">
        <v>2269</v>
      </c>
    </row>
    <row r="1530" spans="1:4" x14ac:dyDescent="0.25">
      <c r="A1530" s="187" t="s">
        <v>856</v>
      </c>
      <c r="B1530" s="187" t="s">
        <v>857</v>
      </c>
      <c r="C1530" s="187" t="s">
        <v>4097</v>
      </c>
      <c r="D1530" s="188" t="s">
        <v>2269</v>
      </c>
    </row>
    <row r="1531" spans="1:4" x14ac:dyDescent="0.25">
      <c r="A1531" s="187" t="s">
        <v>856</v>
      </c>
      <c r="B1531" s="187" t="s">
        <v>857</v>
      </c>
      <c r="C1531" s="187" t="s">
        <v>4098</v>
      </c>
      <c r="D1531" s="188" t="s">
        <v>2269</v>
      </c>
    </row>
    <row r="1532" spans="1:4" x14ac:dyDescent="0.25">
      <c r="A1532" s="187" t="s">
        <v>856</v>
      </c>
      <c r="B1532" s="187" t="s">
        <v>857</v>
      </c>
      <c r="C1532" s="187" t="s">
        <v>4099</v>
      </c>
      <c r="D1532" s="188" t="s">
        <v>2269</v>
      </c>
    </row>
    <row r="1533" spans="1:4" x14ac:dyDescent="0.25">
      <c r="A1533" s="187" t="s">
        <v>856</v>
      </c>
      <c r="B1533" s="187" t="s">
        <v>857</v>
      </c>
      <c r="C1533" s="187" t="s">
        <v>857</v>
      </c>
      <c r="D1533" s="188" t="s">
        <v>2269</v>
      </c>
    </row>
    <row r="1534" spans="1:4" x14ac:dyDescent="0.25">
      <c r="A1534" s="187" t="s">
        <v>858</v>
      </c>
      <c r="B1534" s="187" t="s">
        <v>859</v>
      </c>
      <c r="C1534" s="187" t="s">
        <v>6378</v>
      </c>
      <c r="D1534" s="188" t="s">
        <v>2269</v>
      </c>
    </row>
    <row r="1535" spans="1:4" x14ac:dyDescent="0.25">
      <c r="A1535" s="187" t="s">
        <v>858</v>
      </c>
      <c r="B1535" s="187" t="s">
        <v>859</v>
      </c>
      <c r="C1535" s="187" t="s">
        <v>6379</v>
      </c>
      <c r="D1535" s="188" t="s">
        <v>2269</v>
      </c>
    </row>
    <row r="1536" spans="1:4" x14ac:dyDescent="0.25">
      <c r="A1536" s="187" t="s">
        <v>858</v>
      </c>
      <c r="B1536" s="187" t="s">
        <v>859</v>
      </c>
      <c r="C1536" s="187" t="s">
        <v>6380</v>
      </c>
      <c r="D1536" s="188" t="s">
        <v>2269</v>
      </c>
    </row>
    <row r="1537" spans="1:4" x14ac:dyDescent="0.25">
      <c r="A1537" s="187" t="s">
        <v>858</v>
      </c>
      <c r="B1537" s="187" t="s">
        <v>859</v>
      </c>
      <c r="C1537" s="187" t="s">
        <v>859</v>
      </c>
      <c r="D1537" s="188" t="s">
        <v>2269</v>
      </c>
    </row>
    <row r="1538" spans="1:4" x14ac:dyDescent="0.25">
      <c r="A1538" s="187" t="s">
        <v>860</v>
      </c>
      <c r="B1538" s="187" t="s">
        <v>861</v>
      </c>
      <c r="C1538" s="187" t="s">
        <v>861</v>
      </c>
      <c r="D1538" s="188" t="s">
        <v>2269</v>
      </c>
    </row>
    <row r="1539" spans="1:4" x14ac:dyDescent="0.25">
      <c r="A1539" s="187" t="s">
        <v>860</v>
      </c>
      <c r="B1539" s="187" t="s">
        <v>861</v>
      </c>
      <c r="C1539" s="187" t="s">
        <v>3567</v>
      </c>
      <c r="D1539" s="188" t="s">
        <v>2269</v>
      </c>
    </row>
    <row r="1540" spans="1:4" x14ac:dyDescent="0.25">
      <c r="A1540" s="187" t="s">
        <v>860</v>
      </c>
      <c r="B1540" s="187" t="s">
        <v>861</v>
      </c>
      <c r="C1540" s="187" t="s">
        <v>3568</v>
      </c>
      <c r="D1540" s="188" t="s">
        <v>2269</v>
      </c>
    </row>
    <row r="1541" spans="1:4" x14ac:dyDescent="0.25">
      <c r="A1541" s="187" t="s">
        <v>862</v>
      </c>
      <c r="B1541" s="187" t="s">
        <v>6381</v>
      </c>
      <c r="C1541" s="187" t="s">
        <v>6382</v>
      </c>
      <c r="D1541" s="188" t="s">
        <v>2269</v>
      </c>
    </row>
    <row r="1542" spans="1:4" x14ac:dyDescent="0.25">
      <c r="A1542" s="187" t="s">
        <v>862</v>
      </c>
      <c r="B1542" s="187" t="s">
        <v>6381</v>
      </c>
      <c r="C1542" s="187" t="s">
        <v>6381</v>
      </c>
      <c r="D1542" s="188" t="s">
        <v>2269</v>
      </c>
    </row>
    <row r="1543" spans="1:4" x14ac:dyDescent="0.25">
      <c r="A1543" s="187" t="s">
        <v>862</v>
      </c>
      <c r="B1543" s="187" t="s">
        <v>6381</v>
      </c>
      <c r="C1543" s="187" t="s">
        <v>6383</v>
      </c>
      <c r="D1543" s="188" t="s">
        <v>2269</v>
      </c>
    </row>
    <row r="1544" spans="1:4" x14ac:dyDescent="0.25">
      <c r="A1544" s="187" t="s">
        <v>862</v>
      </c>
      <c r="B1544" s="187" t="s">
        <v>6381</v>
      </c>
      <c r="C1544" s="187" t="s">
        <v>6384</v>
      </c>
      <c r="D1544" s="188" t="s">
        <v>2269</v>
      </c>
    </row>
    <row r="1545" spans="1:4" x14ac:dyDescent="0.25">
      <c r="A1545" s="187" t="s">
        <v>862</v>
      </c>
      <c r="B1545" s="187" t="s">
        <v>6381</v>
      </c>
      <c r="C1545" s="187" t="s">
        <v>6385</v>
      </c>
      <c r="D1545" s="188" t="s">
        <v>2269</v>
      </c>
    </row>
    <row r="1546" spans="1:4" x14ac:dyDescent="0.25">
      <c r="A1546" s="187" t="s">
        <v>864</v>
      </c>
      <c r="B1546" s="187" t="s">
        <v>6073</v>
      </c>
      <c r="C1546" s="187" t="s">
        <v>6073</v>
      </c>
      <c r="D1546" s="188" t="s">
        <v>2269</v>
      </c>
    </row>
    <row r="1547" spans="1:4" x14ac:dyDescent="0.25">
      <c r="A1547" s="187" t="s">
        <v>864</v>
      </c>
      <c r="B1547" s="187" t="s">
        <v>6073</v>
      </c>
      <c r="C1547" s="187" t="s">
        <v>6074</v>
      </c>
      <c r="D1547" s="188" t="s">
        <v>2269</v>
      </c>
    </row>
    <row r="1548" spans="1:4" x14ac:dyDescent="0.25">
      <c r="A1548" s="187" t="s">
        <v>864</v>
      </c>
      <c r="B1548" s="187" t="s">
        <v>6073</v>
      </c>
      <c r="C1548" s="187" t="s">
        <v>6075</v>
      </c>
      <c r="D1548" s="188" t="s">
        <v>2269</v>
      </c>
    </row>
    <row r="1549" spans="1:4" x14ac:dyDescent="0.25">
      <c r="A1549" s="187" t="s">
        <v>864</v>
      </c>
      <c r="B1549" s="187" t="s">
        <v>6073</v>
      </c>
      <c r="C1549" s="187" t="s">
        <v>6076</v>
      </c>
      <c r="D1549" s="188" t="s">
        <v>2269</v>
      </c>
    </row>
    <row r="1550" spans="1:4" x14ac:dyDescent="0.25">
      <c r="A1550" s="187" t="s">
        <v>864</v>
      </c>
      <c r="B1550" s="187" t="s">
        <v>6073</v>
      </c>
      <c r="C1550" s="187" t="s">
        <v>6077</v>
      </c>
      <c r="D1550" s="188" t="s">
        <v>2269</v>
      </c>
    </row>
    <row r="1551" spans="1:4" x14ac:dyDescent="0.25">
      <c r="A1551" s="187" t="s">
        <v>864</v>
      </c>
      <c r="B1551" s="187" t="s">
        <v>6073</v>
      </c>
      <c r="C1551" s="187" t="s">
        <v>6078</v>
      </c>
      <c r="D1551" s="188" t="s">
        <v>2269</v>
      </c>
    </row>
    <row r="1552" spans="1:4" x14ac:dyDescent="0.25">
      <c r="A1552" s="187" t="s">
        <v>866</v>
      </c>
      <c r="B1552" s="187" t="s">
        <v>2474</v>
      </c>
      <c r="C1552" s="187" t="s">
        <v>2474</v>
      </c>
      <c r="D1552" s="188" t="s">
        <v>2269</v>
      </c>
    </row>
    <row r="1553" spans="1:4" x14ac:dyDescent="0.25">
      <c r="A1553" s="187" t="s">
        <v>866</v>
      </c>
      <c r="B1553" s="187" t="s">
        <v>2474</v>
      </c>
      <c r="C1553" s="187" t="s">
        <v>2475</v>
      </c>
      <c r="D1553" s="188" t="s">
        <v>2269</v>
      </c>
    </row>
    <row r="1554" spans="1:4" x14ac:dyDescent="0.25">
      <c r="A1554" s="187" t="s">
        <v>866</v>
      </c>
      <c r="B1554" s="187" t="s">
        <v>2474</v>
      </c>
      <c r="C1554" s="187" t="s">
        <v>2476</v>
      </c>
      <c r="D1554" s="188" t="s">
        <v>2269</v>
      </c>
    </row>
    <row r="1555" spans="1:4" x14ac:dyDescent="0.25">
      <c r="A1555" s="187" t="s">
        <v>866</v>
      </c>
      <c r="B1555" s="187" t="s">
        <v>2474</v>
      </c>
      <c r="C1555" s="187" t="s">
        <v>2477</v>
      </c>
      <c r="D1555" s="188" t="s">
        <v>2269</v>
      </c>
    </row>
    <row r="1556" spans="1:4" x14ac:dyDescent="0.25">
      <c r="A1556" s="187" t="s">
        <v>866</v>
      </c>
      <c r="B1556" s="187" t="s">
        <v>2474</v>
      </c>
      <c r="C1556" s="187" t="s">
        <v>2478</v>
      </c>
      <c r="D1556" s="188" t="s">
        <v>2269</v>
      </c>
    </row>
    <row r="1557" spans="1:4" x14ac:dyDescent="0.25">
      <c r="A1557" s="187" t="s">
        <v>866</v>
      </c>
      <c r="B1557" s="187" t="s">
        <v>2474</v>
      </c>
      <c r="C1557" s="187" t="s">
        <v>2479</v>
      </c>
      <c r="D1557" s="188" t="s">
        <v>2269</v>
      </c>
    </row>
    <row r="1558" spans="1:4" x14ac:dyDescent="0.25">
      <c r="A1558" s="187" t="s">
        <v>868</v>
      </c>
      <c r="B1558" s="187" t="s">
        <v>869</v>
      </c>
      <c r="C1558" s="187" t="s">
        <v>869</v>
      </c>
      <c r="D1558" s="188" t="s">
        <v>2269</v>
      </c>
    </row>
    <row r="1559" spans="1:4" x14ac:dyDescent="0.25">
      <c r="A1559" s="187" t="s">
        <v>868</v>
      </c>
      <c r="B1559" s="187" t="s">
        <v>869</v>
      </c>
      <c r="C1559" s="187" t="s">
        <v>2520</v>
      </c>
      <c r="D1559" s="188" t="s">
        <v>2269</v>
      </c>
    </row>
    <row r="1560" spans="1:4" x14ac:dyDescent="0.25">
      <c r="A1560" s="187" t="s">
        <v>868</v>
      </c>
      <c r="B1560" s="187" t="s">
        <v>869</v>
      </c>
      <c r="C1560" s="187" t="s">
        <v>3774</v>
      </c>
      <c r="D1560" s="188" t="s">
        <v>2269</v>
      </c>
    </row>
    <row r="1561" spans="1:4" x14ac:dyDescent="0.25">
      <c r="A1561" s="187" t="s">
        <v>868</v>
      </c>
      <c r="B1561" s="187" t="s">
        <v>869</v>
      </c>
      <c r="C1561" s="187" t="s">
        <v>3775</v>
      </c>
      <c r="D1561" s="188" t="s">
        <v>2269</v>
      </c>
    </row>
    <row r="1562" spans="1:4" x14ac:dyDescent="0.25">
      <c r="A1562" s="187" t="s">
        <v>868</v>
      </c>
      <c r="B1562" s="187" t="s">
        <v>869</v>
      </c>
      <c r="C1562" s="187" t="s">
        <v>3777</v>
      </c>
      <c r="D1562" s="188" t="s">
        <v>2269</v>
      </c>
    </row>
    <row r="1563" spans="1:4" x14ac:dyDescent="0.25">
      <c r="A1563" s="187" t="s">
        <v>868</v>
      </c>
      <c r="B1563" s="187" t="s">
        <v>869</v>
      </c>
      <c r="C1563" s="187" t="s">
        <v>3778</v>
      </c>
      <c r="D1563" s="188" t="s">
        <v>2269</v>
      </c>
    </row>
    <row r="1564" spans="1:4" x14ac:dyDescent="0.25">
      <c r="A1564" s="187" t="s">
        <v>868</v>
      </c>
      <c r="B1564" s="187" t="s">
        <v>869</v>
      </c>
      <c r="C1564" s="187" t="s">
        <v>3776</v>
      </c>
      <c r="D1564" s="188" t="s">
        <v>2286</v>
      </c>
    </row>
    <row r="1565" spans="1:4" x14ac:dyDescent="0.25">
      <c r="A1565" s="187" t="s">
        <v>870</v>
      </c>
      <c r="B1565" s="187" t="s">
        <v>871</v>
      </c>
      <c r="C1565" s="187" t="s">
        <v>871</v>
      </c>
      <c r="D1565" s="188" t="s">
        <v>2269</v>
      </c>
    </row>
    <row r="1566" spans="1:4" x14ac:dyDescent="0.25">
      <c r="A1566" s="187" t="s">
        <v>870</v>
      </c>
      <c r="B1566" s="187" t="s">
        <v>871</v>
      </c>
      <c r="C1566" s="187" t="s">
        <v>4083</v>
      </c>
      <c r="D1566" s="188" t="s">
        <v>2269</v>
      </c>
    </row>
    <row r="1567" spans="1:4" x14ac:dyDescent="0.25">
      <c r="A1567" s="187" t="s">
        <v>870</v>
      </c>
      <c r="B1567" s="187" t="s">
        <v>871</v>
      </c>
      <c r="C1567" s="187" t="s">
        <v>6535</v>
      </c>
      <c r="D1567" s="188" t="s">
        <v>2269</v>
      </c>
    </row>
    <row r="1568" spans="1:4" x14ac:dyDescent="0.25">
      <c r="A1568" s="187" t="s">
        <v>870</v>
      </c>
      <c r="B1568" s="187" t="s">
        <v>871</v>
      </c>
      <c r="C1568" s="187" t="s">
        <v>6536</v>
      </c>
      <c r="D1568" s="188" t="s">
        <v>2269</v>
      </c>
    </row>
    <row r="1569" spans="1:4" x14ac:dyDescent="0.25">
      <c r="A1569" s="187" t="s">
        <v>870</v>
      </c>
      <c r="B1569" s="187" t="s">
        <v>871</v>
      </c>
      <c r="C1569" s="187" t="s">
        <v>6537</v>
      </c>
      <c r="D1569" s="188" t="s">
        <v>2269</v>
      </c>
    </row>
    <row r="1570" spans="1:4" x14ac:dyDescent="0.25">
      <c r="A1570" s="187" t="s">
        <v>870</v>
      </c>
      <c r="B1570" s="187" t="s">
        <v>871</v>
      </c>
      <c r="C1570" s="187" t="s">
        <v>6539</v>
      </c>
      <c r="D1570" s="188" t="s">
        <v>2269</v>
      </c>
    </row>
    <row r="1571" spans="1:4" x14ac:dyDescent="0.25">
      <c r="A1571" s="187" t="s">
        <v>870</v>
      </c>
      <c r="B1571" s="187" t="s">
        <v>871</v>
      </c>
      <c r="C1571" s="187" t="s">
        <v>6538</v>
      </c>
      <c r="D1571" s="188" t="s">
        <v>2286</v>
      </c>
    </row>
    <row r="1572" spans="1:4" x14ac:dyDescent="0.25">
      <c r="A1572" s="187" t="s">
        <v>872</v>
      </c>
      <c r="B1572" s="187" t="s">
        <v>873</v>
      </c>
      <c r="C1572" s="187" t="s">
        <v>3034</v>
      </c>
      <c r="D1572" s="188" t="s">
        <v>2269</v>
      </c>
    </row>
    <row r="1573" spans="1:4" x14ac:dyDescent="0.25">
      <c r="A1573" s="187" t="s">
        <v>872</v>
      </c>
      <c r="B1573" s="187" t="s">
        <v>873</v>
      </c>
      <c r="C1573" s="187" t="s">
        <v>873</v>
      </c>
      <c r="D1573" s="188" t="s">
        <v>2269</v>
      </c>
    </row>
    <row r="1574" spans="1:4" x14ac:dyDescent="0.25">
      <c r="A1574" s="187" t="s">
        <v>872</v>
      </c>
      <c r="B1574" s="187" t="s">
        <v>873</v>
      </c>
      <c r="C1574" s="187" t="s">
        <v>3035</v>
      </c>
      <c r="D1574" s="188" t="s">
        <v>2269</v>
      </c>
    </row>
    <row r="1575" spans="1:4" x14ac:dyDescent="0.25">
      <c r="A1575" s="187" t="s">
        <v>872</v>
      </c>
      <c r="B1575" s="187" t="s">
        <v>873</v>
      </c>
      <c r="C1575" s="187" t="s">
        <v>3036</v>
      </c>
      <c r="D1575" s="188" t="s">
        <v>2269</v>
      </c>
    </row>
    <row r="1576" spans="1:4" x14ac:dyDescent="0.25">
      <c r="A1576" s="187" t="s">
        <v>874</v>
      </c>
      <c r="B1576" s="187" t="s">
        <v>875</v>
      </c>
      <c r="C1576" s="187" t="s">
        <v>5932</v>
      </c>
      <c r="D1576" s="188" t="s">
        <v>2269</v>
      </c>
    </row>
    <row r="1577" spans="1:4" x14ac:dyDescent="0.25">
      <c r="A1577" s="187" t="s">
        <v>874</v>
      </c>
      <c r="B1577" s="187" t="s">
        <v>875</v>
      </c>
      <c r="C1577" s="187" t="s">
        <v>5933</v>
      </c>
      <c r="D1577" s="188" t="s">
        <v>2269</v>
      </c>
    </row>
    <row r="1578" spans="1:4" x14ac:dyDescent="0.25">
      <c r="A1578" s="187" t="s">
        <v>874</v>
      </c>
      <c r="B1578" s="187" t="s">
        <v>875</v>
      </c>
      <c r="C1578" s="187" t="s">
        <v>875</v>
      </c>
      <c r="D1578" s="188" t="s">
        <v>2269</v>
      </c>
    </row>
    <row r="1579" spans="1:4" x14ac:dyDescent="0.25">
      <c r="A1579" s="187" t="s">
        <v>874</v>
      </c>
      <c r="B1579" s="187" t="s">
        <v>875</v>
      </c>
      <c r="C1579" s="187" t="s">
        <v>5934</v>
      </c>
      <c r="D1579" s="188" t="s">
        <v>2269</v>
      </c>
    </row>
    <row r="1580" spans="1:4" x14ac:dyDescent="0.25">
      <c r="A1580" s="187" t="s">
        <v>874</v>
      </c>
      <c r="B1580" s="187" t="s">
        <v>875</v>
      </c>
      <c r="C1580" s="187" t="s">
        <v>5935</v>
      </c>
      <c r="D1580" s="188" t="s">
        <v>2269</v>
      </c>
    </row>
    <row r="1581" spans="1:4" x14ac:dyDescent="0.25">
      <c r="A1581" s="187" t="s">
        <v>874</v>
      </c>
      <c r="B1581" s="187" t="s">
        <v>875</v>
      </c>
      <c r="C1581" s="187" t="s">
        <v>5936</v>
      </c>
      <c r="D1581" s="188" t="s">
        <v>2269</v>
      </c>
    </row>
    <row r="1582" spans="1:4" x14ac:dyDescent="0.25">
      <c r="A1582" s="187" t="s">
        <v>876</v>
      </c>
      <c r="B1582" s="187" t="s">
        <v>877</v>
      </c>
      <c r="C1582" s="187" t="s">
        <v>5773</v>
      </c>
      <c r="D1582" s="188" t="s">
        <v>2269</v>
      </c>
    </row>
    <row r="1583" spans="1:4" x14ac:dyDescent="0.25">
      <c r="A1583" s="187" t="s">
        <v>876</v>
      </c>
      <c r="B1583" s="187" t="s">
        <v>877</v>
      </c>
      <c r="C1583" s="187" t="s">
        <v>5774</v>
      </c>
      <c r="D1583" s="188" t="s">
        <v>2269</v>
      </c>
    </row>
    <row r="1584" spans="1:4" x14ac:dyDescent="0.25">
      <c r="A1584" s="187" t="s">
        <v>876</v>
      </c>
      <c r="B1584" s="187" t="s">
        <v>877</v>
      </c>
      <c r="C1584" s="187" t="s">
        <v>877</v>
      </c>
      <c r="D1584" s="188" t="s">
        <v>2269</v>
      </c>
    </row>
    <row r="1585" spans="1:4" x14ac:dyDescent="0.25">
      <c r="A1585" s="187" t="s">
        <v>876</v>
      </c>
      <c r="B1585" s="187" t="s">
        <v>877</v>
      </c>
      <c r="C1585" s="187" t="s">
        <v>5775</v>
      </c>
      <c r="D1585" s="188" t="s">
        <v>2269</v>
      </c>
    </row>
    <row r="1586" spans="1:4" x14ac:dyDescent="0.25">
      <c r="A1586" s="187" t="s">
        <v>876</v>
      </c>
      <c r="B1586" s="187" t="s">
        <v>877</v>
      </c>
      <c r="C1586" s="187" t="s">
        <v>5776</v>
      </c>
      <c r="D1586" s="188" t="s">
        <v>2269</v>
      </c>
    </row>
    <row r="1587" spans="1:4" x14ac:dyDescent="0.25">
      <c r="A1587" s="187" t="s">
        <v>876</v>
      </c>
      <c r="B1587" s="187" t="s">
        <v>877</v>
      </c>
      <c r="C1587" s="187" t="s">
        <v>5777</v>
      </c>
      <c r="D1587" s="188" t="s">
        <v>2269</v>
      </c>
    </row>
    <row r="1588" spans="1:4" x14ac:dyDescent="0.25">
      <c r="A1588" s="187" t="s">
        <v>876</v>
      </c>
      <c r="B1588" s="187" t="s">
        <v>877</v>
      </c>
      <c r="C1588" s="187" t="s">
        <v>5778</v>
      </c>
      <c r="D1588" s="188" t="s">
        <v>2269</v>
      </c>
    </row>
    <row r="1589" spans="1:4" x14ac:dyDescent="0.25">
      <c r="A1589" s="187" t="s">
        <v>876</v>
      </c>
      <c r="B1589" s="187" t="s">
        <v>877</v>
      </c>
      <c r="C1589" s="187" t="s">
        <v>5779</v>
      </c>
      <c r="D1589" s="188" t="s">
        <v>2269</v>
      </c>
    </row>
    <row r="1590" spans="1:4" x14ac:dyDescent="0.25">
      <c r="A1590" s="187" t="s">
        <v>878</v>
      </c>
      <c r="B1590" s="187" t="s">
        <v>3998</v>
      </c>
      <c r="C1590" s="187" t="s">
        <v>3999</v>
      </c>
      <c r="D1590" s="188" t="s">
        <v>2269</v>
      </c>
    </row>
    <row r="1591" spans="1:4" x14ac:dyDescent="0.25">
      <c r="A1591" s="187" t="s">
        <v>878</v>
      </c>
      <c r="B1591" s="187" t="s">
        <v>3998</v>
      </c>
      <c r="C1591" s="187" t="s">
        <v>4000</v>
      </c>
      <c r="D1591" s="188" t="s">
        <v>2269</v>
      </c>
    </row>
    <row r="1592" spans="1:4" x14ac:dyDescent="0.25">
      <c r="A1592" s="187" t="s">
        <v>878</v>
      </c>
      <c r="B1592" s="187" t="s">
        <v>3998</v>
      </c>
      <c r="C1592" s="187" t="s">
        <v>4001</v>
      </c>
      <c r="D1592" s="188" t="s">
        <v>2269</v>
      </c>
    </row>
    <row r="1593" spans="1:4" x14ac:dyDescent="0.25">
      <c r="A1593" s="187" t="s">
        <v>878</v>
      </c>
      <c r="B1593" s="187" t="s">
        <v>3998</v>
      </c>
      <c r="C1593" s="187" t="s">
        <v>3998</v>
      </c>
      <c r="D1593" s="188" t="s">
        <v>2269</v>
      </c>
    </row>
    <row r="1594" spans="1:4" x14ac:dyDescent="0.25">
      <c r="A1594" s="187" t="s">
        <v>878</v>
      </c>
      <c r="B1594" s="187" t="s">
        <v>3998</v>
      </c>
      <c r="C1594" s="187" t="s">
        <v>4002</v>
      </c>
      <c r="D1594" s="188" t="s">
        <v>2269</v>
      </c>
    </row>
    <row r="1595" spans="1:4" x14ac:dyDescent="0.25">
      <c r="A1595" s="187" t="s">
        <v>880</v>
      </c>
      <c r="B1595" s="187" t="s">
        <v>881</v>
      </c>
      <c r="C1595" s="187" t="s">
        <v>3836</v>
      </c>
      <c r="D1595" s="188" t="s">
        <v>2288</v>
      </c>
    </row>
    <row r="1596" spans="1:4" x14ac:dyDescent="0.25">
      <c r="A1596" s="187" t="s">
        <v>880</v>
      </c>
      <c r="B1596" s="187" t="s">
        <v>881</v>
      </c>
      <c r="C1596" s="187" t="s">
        <v>881</v>
      </c>
      <c r="D1596" s="188" t="s">
        <v>2284</v>
      </c>
    </row>
    <row r="1597" spans="1:4" x14ac:dyDescent="0.25">
      <c r="A1597" s="187" t="s">
        <v>880</v>
      </c>
      <c r="B1597" s="187" t="s">
        <v>881</v>
      </c>
      <c r="C1597" s="187" t="s">
        <v>3833</v>
      </c>
      <c r="D1597" s="188" t="s">
        <v>2269</v>
      </c>
    </row>
    <row r="1598" spans="1:4" x14ac:dyDescent="0.25">
      <c r="A1598" s="187" t="s">
        <v>880</v>
      </c>
      <c r="B1598" s="187" t="s">
        <v>881</v>
      </c>
      <c r="C1598" s="187" t="s">
        <v>3834</v>
      </c>
      <c r="D1598" s="188" t="s">
        <v>2269</v>
      </c>
    </row>
    <row r="1599" spans="1:4" x14ac:dyDescent="0.25">
      <c r="A1599" s="187" t="s">
        <v>880</v>
      </c>
      <c r="B1599" s="187" t="s">
        <v>881</v>
      </c>
      <c r="C1599" s="187" t="s">
        <v>3835</v>
      </c>
      <c r="D1599" s="188" t="s">
        <v>2269</v>
      </c>
    </row>
    <row r="1600" spans="1:4" x14ac:dyDescent="0.25">
      <c r="A1600" s="187" t="s">
        <v>882</v>
      </c>
      <c r="B1600" s="187" t="s">
        <v>883</v>
      </c>
      <c r="C1600" s="187" t="s">
        <v>3276</v>
      </c>
      <c r="D1600" s="188" t="s">
        <v>2269</v>
      </c>
    </row>
    <row r="1601" spans="1:4" x14ac:dyDescent="0.25">
      <c r="A1601" s="187" t="s">
        <v>882</v>
      </c>
      <c r="B1601" s="187" t="s">
        <v>883</v>
      </c>
      <c r="C1601" s="187" t="s">
        <v>3277</v>
      </c>
      <c r="D1601" s="188" t="s">
        <v>2269</v>
      </c>
    </row>
    <row r="1602" spans="1:4" x14ac:dyDescent="0.25">
      <c r="A1602" s="187" t="s">
        <v>882</v>
      </c>
      <c r="B1602" s="187" t="s">
        <v>883</v>
      </c>
      <c r="C1602" s="187" t="s">
        <v>3278</v>
      </c>
      <c r="D1602" s="188" t="s">
        <v>2269</v>
      </c>
    </row>
    <row r="1603" spans="1:4" x14ac:dyDescent="0.25">
      <c r="A1603" s="187" t="s">
        <v>882</v>
      </c>
      <c r="B1603" s="187" t="s">
        <v>883</v>
      </c>
      <c r="C1603" s="187" t="s">
        <v>3279</v>
      </c>
      <c r="D1603" s="188" t="s">
        <v>2269</v>
      </c>
    </row>
    <row r="1604" spans="1:4" x14ac:dyDescent="0.25">
      <c r="A1604" s="187" t="s">
        <v>882</v>
      </c>
      <c r="B1604" s="187" t="s">
        <v>883</v>
      </c>
      <c r="C1604" s="187" t="s">
        <v>883</v>
      </c>
      <c r="D1604" s="188" t="s">
        <v>2269</v>
      </c>
    </row>
    <row r="1605" spans="1:4" x14ac:dyDescent="0.25">
      <c r="A1605" s="187" t="s">
        <v>882</v>
      </c>
      <c r="B1605" s="187" t="s">
        <v>883</v>
      </c>
      <c r="C1605" s="187" t="s">
        <v>3280</v>
      </c>
      <c r="D1605" s="188" t="s">
        <v>2269</v>
      </c>
    </row>
    <row r="1606" spans="1:4" x14ac:dyDescent="0.25">
      <c r="A1606" s="187" t="s">
        <v>882</v>
      </c>
      <c r="B1606" s="187" t="s">
        <v>883</v>
      </c>
      <c r="C1606" s="187" t="s">
        <v>3282</v>
      </c>
      <c r="D1606" s="188" t="s">
        <v>2269</v>
      </c>
    </row>
    <row r="1607" spans="1:4" x14ac:dyDescent="0.25">
      <c r="A1607" s="187" t="s">
        <v>882</v>
      </c>
      <c r="B1607" s="187" t="s">
        <v>883</v>
      </c>
      <c r="C1607" s="187" t="s">
        <v>3283</v>
      </c>
      <c r="D1607" s="188" t="s">
        <v>2269</v>
      </c>
    </row>
    <row r="1608" spans="1:4" x14ac:dyDescent="0.25">
      <c r="A1608" s="187" t="s">
        <v>882</v>
      </c>
      <c r="B1608" s="187" t="s">
        <v>883</v>
      </c>
      <c r="C1608" s="187" t="s">
        <v>3284</v>
      </c>
      <c r="D1608" s="188" t="s">
        <v>2269</v>
      </c>
    </row>
    <row r="1609" spans="1:4" x14ac:dyDescent="0.25">
      <c r="A1609" s="187" t="s">
        <v>882</v>
      </c>
      <c r="B1609" s="187" t="s">
        <v>883</v>
      </c>
      <c r="C1609" s="187" t="s">
        <v>3281</v>
      </c>
      <c r="D1609" s="188" t="s">
        <v>2286</v>
      </c>
    </row>
    <row r="1610" spans="1:4" x14ac:dyDescent="0.25">
      <c r="A1610" s="187" t="s">
        <v>884</v>
      </c>
      <c r="B1610" s="187" t="s">
        <v>885</v>
      </c>
      <c r="C1610" s="187" t="s">
        <v>3445</v>
      </c>
      <c r="D1610" s="188" t="s">
        <v>2269</v>
      </c>
    </row>
    <row r="1611" spans="1:4" x14ac:dyDescent="0.25">
      <c r="A1611" s="187" t="s">
        <v>884</v>
      </c>
      <c r="B1611" s="187" t="s">
        <v>885</v>
      </c>
      <c r="C1611" s="187" t="s">
        <v>3446</v>
      </c>
      <c r="D1611" s="188" t="s">
        <v>2269</v>
      </c>
    </row>
    <row r="1612" spans="1:4" x14ac:dyDescent="0.25">
      <c r="A1612" s="187" t="s">
        <v>884</v>
      </c>
      <c r="B1612" s="187" t="s">
        <v>885</v>
      </c>
      <c r="C1612" s="187" t="s">
        <v>3447</v>
      </c>
      <c r="D1612" s="188" t="s">
        <v>2269</v>
      </c>
    </row>
    <row r="1613" spans="1:4" x14ac:dyDescent="0.25">
      <c r="A1613" s="187" t="s">
        <v>884</v>
      </c>
      <c r="B1613" s="187" t="s">
        <v>885</v>
      </c>
      <c r="C1613" s="187" t="s">
        <v>3448</v>
      </c>
      <c r="D1613" s="188" t="s">
        <v>2269</v>
      </c>
    </row>
    <row r="1614" spans="1:4" x14ac:dyDescent="0.25">
      <c r="A1614" s="187" t="s">
        <v>884</v>
      </c>
      <c r="B1614" s="187" t="s">
        <v>885</v>
      </c>
      <c r="C1614" s="187" t="s">
        <v>885</v>
      </c>
      <c r="D1614" s="188" t="s">
        <v>2269</v>
      </c>
    </row>
    <row r="1615" spans="1:4" x14ac:dyDescent="0.25">
      <c r="A1615" s="187" t="s">
        <v>884</v>
      </c>
      <c r="B1615" s="187" t="s">
        <v>885</v>
      </c>
      <c r="C1615" s="187" t="s">
        <v>3449</v>
      </c>
      <c r="D1615" s="188" t="s">
        <v>2269</v>
      </c>
    </row>
    <row r="1616" spans="1:4" x14ac:dyDescent="0.25">
      <c r="A1616" s="187" t="s">
        <v>886</v>
      </c>
      <c r="B1616" s="187" t="s">
        <v>887</v>
      </c>
      <c r="C1616" s="187" t="s">
        <v>887</v>
      </c>
      <c r="D1616" s="188" t="s">
        <v>2269</v>
      </c>
    </row>
    <row r="1617" spans="1:4" x14ac:dyDescent="0.25">
      <c r="A1617" s="187" t="s">
        <v>886</v>
      </c>
      <c r="B1617" s="187" t="s">
        <v>887</v>
      </c>
      <c r="C1617" s="187" t="s">
        <v>3915</v>
      </c>
      <c r="D1617" s="188" t="s">
        <v>2269</v>
      </c>
    </row>
    <row r="1618" spans="1:4" x14ac:dyDescent="0.25">
      <c r="A1618" s="187" t="s">
        <v>886</v>
      </c>
      <c r="B1618" s="187" t="s">
        <v>887</v>
      </c>
      <c r="C1618" s="187" t="s">
        <v>3916</v>
      </c>
      <c r="D1618" s="188" t="s">
        <v>2269</v>
      </c>
    </row>
    <row r="1619" spans="1:4" x14ac:dyDescent="0.25">
      <c r="A1619" s="187" t="s">
        <v>886</v>
      </c>
      <c r="B1619" s="187" t="s">
        <v>887</v>
      </c>
      <c r="C1619" s="187" t="s">
        <v>3917</v>
      </c>
      <c r="D1619" s="188" t="s">
        <v>2269</v>
      </c>
    </row>
    <row r="1620" spans="1:4" x14ac:dyDescent="0.25">
      <c r="A1620" s="187" t="s">
        <v>886</v>
      </c>
      <c r="B1620" s="187" t="s">
        <v>887</v>
      </c>
      <c r="C1620" s="187" t="s">
        <v>3918</v>
      </c>
      <c r="D1620" s="188" t="s">
        <v>2269</v>
      </c>
    </row>
    <row r="1621" spans="1:4" x14ac:dyDescent="0.25">
      <c r="A1621" s="187" t="s">
        <v>886</v>
      </c>
      <c r="B1621" s="187" t="s">
        <v>887</v>
      </c>
      <c r="C1621" s="187" t="s">
        <v>3919</v>
      </c>
      <c r="D1621" s="188" t="s">
        <v>2269</v>
      </c>
    </row>
    <row r="1622" spans="1:4" x14ac:dyDescent="0.25">
      <c r="A1622" s="187" t="s">
        <v>886</v>
      </c>
      <c r="B1622" s="187" t="s">
        <v>887</v>
      </c>
      <c r="C1622" s="187" t="s">
        <v>3920</v>
      </c>
      <c r="D1622" s="188" t="s">
        <v>2269</v>
      </c>
    </row>
    <row r="1623" spans="1:4" x14ac:dyDescent="0.25">
      <c r="A1623" s="187" t="s">
        <v>888</v>
      </c>
      <c r="B1623" s="187" t="s">
        <v>889</v>
      </c>
      <c r="C1623" s="187" t="s">
        <v>889</v>
      </c>
      <c r="D1623" s="188" t="s">
        <v>2269</v>
      </c>
    </row>
    <row r="1624" spans="1:4" x14ac:dyDescent="0.25">
      <c r="A1624" s="187" t="s">
        <v>888</v>
      </c>
      <c r="B1624" s="187" t="s">
        <v>889</v>
      </c>
      <c r="C1624" s="187" t="s">
        <v>2705</v>
      </c>
      <c r="D1624" s="188" t="s">
        <v>2269</v>
      </c>
    </row>
    <row r="1625" spans="1:4" x14ac:dyDescent="0.25">
      <c r="A1625" s="187" t="s">
        <v>888</v>
      </c>
      <c r="B1625" s="187" t="s">
        <v>889</v>
      </c>
      <c r="C1625" s="187" t="s">
        <v>2706</v>
      </c>
      <c r="D1625" s="188" t="s">
        <v>2269</v>
      </c>
    </row>
    <row r="1626" spans="1:4" x14ac:dyDescent="0.25">
      <c r="A1626" s="187" t="s">
        <v>888</v>
      </c>
      <c r="B1626" s="187" t="s">
        <v>889</v>
      </c>
      <c r="C1626" s="187" t="s">
        <v>2707</v>
      </c>
      <c r="D1626" s="188" t="s">
        <v>2269</v>
      </c>
    </row>
    <row r="1627" spans="1:4" x14ac:dyDescent="0.25">
      <c r="A1627" s="187" t="s">
        <v>890</v>
      </c>
      <c r="B1627" s="187" t="s">
        <v>891</v>
      </c>
      <c r="C1627" s="187" t="s">
        <v>4105</v>
      </c>
      <c r="D1627" s="188" t="s">
        <v>2269</v>
      </c>
    </row>
    <row r="1628" spans="1:4" x14ac:dyDescent="0.25">
      <c r="A1628" s="187" t="s">
        <v>890</v>
      </c>
      <c r="B1628" s="187" t="s">
        <v>891</v>
      </c>
      <c r="C1628" s="187" t="s">
        <v>891</v>
      </c>
      <c r="D1628" s="188" t="s">
        <v>2269</v>
      </c>
    </row>
    <row r="1629" spans="1:4" x14ac:dyDescent="0.25">
      <c r="A1629" s="187" t="s">
        <v>890</v>
      </c>
      <c r="B1629" s="187" t="s">
        <v>891</v>
      </c>
      <c r="C1629" s="187" t="s">
        <v>4106</v>
      </c>
      <c r="D1629" s="188" t="s">
        <v>2269</v>
      </c>
    </row>
    <row r="1630" spans="1:4" x14ac:dyDescent="0.25">
      <c r="A1630" s="187" t="s">
        <v>890</v>
      </c>
      <c r="B1630" s="187" t="s">
        <v>891</v>
      </c>
      <c r="C1630" s="187" t="s">
        <v>4107</v>
      </c>
      <c r="D1630" s="188" t="s">
        <v>2269</v>
      </c>
    </row>
    <row r="1631" spans="1:4" x14ac:dyDescent="0.25">
      <c r="A1631" s="187" t="s">
        <v>890</v>
      </c>
      <c r="B1631" s="187" t="s">
        <v>891</v>
      </c>
      <c r="C1631" s="187" t="s">
        <v>4108</v>
      </c>
      <c r="D1631" s="188" t="s">
        <v>2269</v>
      </c>
    </row>
    <row r="1632" spans="1:4" x14ac:dyDescent="0.25">
      <c r="A1632" s="187" t="s">
        <v>890</v>
      </c>
      <c r="B1632" s="187" t="s">
        <v>891</v>
      </c>
      <c r="C1632" s="187" t="s">
        <v>4109</v>
      </c>
      <c r="D1632" s="188" t="s">
        <v>2269</v>
      </c>
    </row>
    <row r="1633" spans="1:4" x14ac:dyDescent="0.25">
      <c r="A1633" s="187" t="s">
        <v>892</v>
      </c>
      <c r="B1633" s="187" t="s">
        <v>893</v>
      </c>
      <c r="C1633" s="187" t="s">
        <v>6238</v>
      </c>
      <c r="D1633" s="188" t="s">
        <v>2269</v>
      </c>
    </row>
    <row r="1634" spans="1:4" x14ac:dyDescent="0.25">
      <c r="A1634" s="187" t="s">
        <v>892</v>
      </c>
      <c r="B1634" s="187" t="s">
        <v>893</v>
      </c>
      <c r="C1634" s="187" t="s">
        <v>893</v>
      </c>
      <c r="D1634" s="188" t="s">
        <v>2269</v>
      </c>
    </row>
    <row r="1635" spans="1:4" x14ac:dyDescent="0.25">
      <c r="A1635" s="187" t="s">
        <v>892</v>
      </c>
      <c r="B1635" s="187" t="s">
        <v>893</v>
      </c>
      <c r="C1635" s="187" t="s">
        <v>6239</v>
      </c>
      <c r="D1635" s="188" t="s">
        <v>2269</v>
      </c>
    </row>
    <row r="1636" spans="1:4" x14ac:dyDescent="0.25">
      <c r="A1636" s="187" t="s">
        <v>892</v>
      </c>
      <c r="B1636" s="187" t="s">
        <v>893</v>
      </c>
      <c r="C1636" s="187" t="s">
        <v>6240</v>
      </c>
      <c r="D1636" s="188" t="s">
        <v>2269</v>
      </c>
    </row>
    <row r="1637" spans="1:4" x14ac:dyDescent="0.25">
      <c r="A1637" s="187" t="s">
        <v>892</v>
      </c>
      <c r="B1637" s="187" t="s">
        <v>893</v>
      </c>
      <c r="C1637" s="187" t="s">
        <v>6241</v>
      </c>
      <c r="D1637" s="188" t="s">
        <v>2269</v>
      </c>
    </row>
    <row r="1638" spans="1:4" x14ac:dyDescent="0.25">
      <c r="A1638" s="187" t="s">
        <v>892</v>
      </c>
      <c r="B1638" s="187" t="s">
        <v>893</v>
      </c>
      <c r="C1638" s="187" t="s">
        <v>6242</v>
      </c>
      <c r="D1638" s="188" t="s">
        <v>2269</v>
      </c>
    </row>
    <row r="1639" spans="1:4" x14ac:dyDescent="0.25">
      <c r="A1639" s="187" t="s">
        <v>892</v>
      </c>
      <c r="B1639" s="187" t="s">
        <v>893</v>
      </c>
      <c r="C1639" s="187" t="s">
        <v>6243</v>
      </c>
      <c r="D1639" s="188" t="s">
        <v>2269</v>
      </c>
    </row>
    <row r="1640" spans="1:4" x14ac:dyDescent="0.25">
      <c r="A1640" s="187" t="s">
        <v>892</v>
      </c>
      <c r="B1640" s="187" t="s">
        <v>893</v>
      </c>
      <c r="C1640" s="187" t="s">
        <v>6244</v>
      </c>
      <c r="D1640" s="188" t="s">
        <v>2269</v>
      </c>
    </row>
    <row r="1641" spans="1:4" x14ac:dyDescent="0.25">
      <c r="A1641" s="187" t="s">
        <v>892</v>
      </c>
      <c r="B1641" s="187" t="s">
        <v>893</v>
      </c>
      <c r="C1641" s="187" t="s">
        <v>3470</v>
      </c>
      <c r="D1641" s="188" t="s">
        <v>2269</v>
      </c>
    </row>
    <row r="1642" spans="1:4" x14ac:dyDescent="0.25">
      <c r="A1642" s="187" t="s">
        <v>892</v>
      </c>
      <c r="B1642" s="187" t="s">
        <v>893</v>
      </c>
      <c r="C1642" s="187" t="s">
        <v>6245</v>
      </c>
      <c r="D1642" s="188" t="s">
        <v>2269</v>
      </c>
    </row>
    <row r="1643" spans="1:4" x14ac:dyDescent="0.25">
      <c r="A1643" s="187" t="s">
        <v>892</v>
      </c>
      <c r="B1643" s="187" t="s">
        <v>893</v>
      </c>
      <c r="C1643" s="187" t="s">
        <v>6246</v>
      </c>
      <c r="D1643" s="188" t="s">
        <v>2269</v>
      </c>
    </row>
    <row r="1644" spans="1:4" x14ac:dyDescent="0.25">
      <c r="A1644" s="187" t="s">
        <v>894</v>
      </c>
      <c r="B1644" s="187" t="s">
        <v>895</v>
      </c>
      <c r="C1644" s="187" t="s">
        <v>3770</v>
      </c>
      <c r="D1644" s="188" t="s">
        <v>2269</v>
      </c>
    </row>
    <row r="1645" spans="1:4" x14ac:dyDescent="0.25">
      <c r="A1645" s="187" t="s">
        <v>894</v>
      </c>
      <c r="B1645" s="187" t="s">
        <v>895</v>
      </c>
      <c r="C1645" s="187" t="s">
        <v>895</v>
      </c>
      <c r="D1645" s="188" t="s">
        <v>2269</v>
      </c>
    </row>
    <row r="1646" spans="1:4" x14ac:dyDescent="0.25">
      <c r="A1646" s="187" t="s">
        <v>894</v>
      </c>
      <c r="B1646" s="187" t="s">
        <v>895</v>
      </c>
      <c r="C1646" s="187" t="s">
        <v>3771</v>
      </c>
      <c r="D1646" s="188" t="s">
        <v>2269</v>
      </c>
    </row>
    <row r="1647" spans="1:4" x14ac:dyDescent="0.25">
      <c r="A1647" s="187" t="s">
        <v>894</v>
      </c>
      <c r="B1647" s="187" t="s">
        <v>895</v>
      </c>
      <c r="C1647" s="187" t="s">
        <v>3772</v>
      </c>
      <c r="D1647" s="188" t="s">
        <v>2269</v>
      </c>
    </row>
    <row r="1648" spans="1:4" x14ac:dyDescent="0.25">
      <c r="A1648" s="187" t="s">
        <v>894</v>
      </c>
      <c r="B1648" s="187" t="s">
        <v>895</v>
      </c>
      <c r="C1648" s="187" t="s">
        <v>3773</v>
      </c>
      <c r="D1648" s="188" t="s">
        <v>2269</v>
      </c>
    </row>
    <row r="1649" spans="1:4" x14ac:dyDescent="0.25">
      <c r="A1649" s="187" t="s">
        <v>896</v>
      </c>
      <c r="B1649" s="187" t="s">
        <v>5740</v>
      </c>
      <c r="C1649" s="187" t="s">
        <v>5741</v>
      </c>
      <c r="D1649" s="188" t="s">
        <v>2269</v>
      </c>
    </row>
    <row r="1650" spans="1:4" x14ac:dyDescent="0.25">
      <c r="A1650" s="187" t="s">
        <v>896</v>
      </c>
      <c r="B1650" s="187" t="s">
        <v>5740</v>
      </c>
      <c r="C1650" s="187" t="s">
        <v>5742</v>
      </c>
      <c r="D1650" s="188" t="s">
        <v>2269</v>
      </c>
    </row>
    <row r="1651" spans="1:4" x14ac:dyDescent="0.25">
      <c r="A1651" s="187" t="s">
        <v>896</v>
      </c>
      <c r="B1651" s="187" t="s">
        <v>5740</v>
      </c>
      <c r="C1651" s="187" t="s">
        <v>5740</v>
      </c>
      <c r="D1651" s="188" t="s">
        <v>2269</v>
      </c>
    </row>
    <row r="1652" spans="1:4" x14ac:dyDescent="0.25">
      <c r="A1652" s="187" t="s">
        <v>896</v>
      </c>
      <c r="B1652" s="187" t="s">
        <v>5740</v>
      </c>
      <c r="C1652" s="187" t="s">
        <v>5743</v>
      </c>
      <c r="D1652" s="188" t="s">
        <v>2269</v>
      </c>
    </row>
    <row r="1653" spans="1:4" x14ac:dyDescent="0.25">
      <c r="A1653" s="187" t="s">
        <v>896</v>
      </c>
      <c r="B1653" s="187" t="s">
        <v>5740</v>
      </c>
      <c r="C1653" s="187" t="s">
        <v>3003</v>
      </c>
      <c r="D1653" s="188" t="s">
        <v>2269</v>
      </c>
    </row>
    <row r="1654" spans="1:4" x14ac:dyDescent="0.25">
      <c r="A1654" s="187" t="s">
        <v>896</v>
      </c>
      <c r="B1654" s="187" t="s">
        <v>5740</v>
      </c>
      <c r="C1654" s="187" t="s">
        <v>5744</v>
      </c>
      <c r="D1654" s="188" t="s">
        <v>2269</v>
      </c>
    </row>
    <row r="1655" spans="1:4" x14ac:dyDescent="0.25">
      <c r="A1655" s="187" t="s">
        <v>896</v>
      </c>
      <c r="B1655" s="187" t="s">
        <v>5740</v>
      </c>
      <c r="C1655" s="187" t="s">
        <v>5745</v>
      </c>
      <c r="D1655" s="188" t="s">
        <v>2269</v>
      </c>
    </row>
    <row r="1656" spans="1:4" x14ac:dyDescent="0.25">
      <c r="A1656" s="187" t="s">
        <v>896</v>
      </c>
      <c r="B1656" s="187" t="s">
        <v>5740</v>
      </c>
      <c r="C1656" s="187" t="s">
        <v>5746</v>
      </c>
      <c r="D1656" s="188" t="s">
        <v>2269</v>
      </c>
    </row>
    <row r="1657" spans="1:4" x14ac:dyDescent="0.25">
      <c r="A1657" s="187" t="s">
        <v>896</v>
      </c>
      <c r="B1657" s="187" t="s">
        <v>5740</v>
      </c>
      <c r="C1657" s="187" t="s">
        <v>5747</v>
      </c>
      <c r="D1657" s="188" t="s">
        <v>2269</v>
      </c>
    </row>
    <row r="1658" spans="1:4" x14ac:dyDescent="0.25">
      <c r="A1658" s="187" t="s">
        <v>898</v>
      </c>
      <c r="B1658" s="187" t="s">
        <v>5644</v>
      </c>
      <c r="C1658" s="187" t="s">
        <v>5645</v>
      </c>
      <c r="D1658" s="188" t="s">
        <v>2269</v>
      </c>
    </row>
    <row r="1659" spans="1:4" x14ac:dyDescent="0.25">
      <c r="A1659" s="187" t="s">
        <v>898</v>
      </c>
      <c r="B1659" s="187" t="s">
        <v>5644</v>
      </c>
      <c r="C1659" s="187" t="s">
        <v>5644</v>
      </c>
      <c r="D1659" s="188" t="s">
        <v>2269</v>
      </c>
    </row>
    <row r="1660" spans="1:4" x14ac:dyDescent="0.25">
      <c r="A1660" s="187" t="s">
        <v>898</v>
      </c>
      <c r="B1660" s="187" t="s">
        <v>5644</v>
      </c>
      <c r="C1660" s="187" t="s">
        <v>2503</v>
      </c>
      <c r="D1660" s="188" t="s">
        <v>2269</v>
      </c>
    </row>
    <row r="1661" spans="1:4" x14ac:dyDescent="0.25">
      <c r="A1661" s="187" t="s">
        <v>898</v>
      </c>
      <c r="B1661" s="187" t="s">
        <v>5644</v>
      </c>
      <c r="C1661" s="187" t="s">
        <v>5646</v>
      </c>
      <c r="D1661" s="188" t="s">
        <v>2269</v>
      </c>
    </row>
    <row r="1662" spans="1:4" x14ac:dyDescent="0.25">
      <c r="A1662" s="187" t="s">
        <v>900</v>
      </c>
      <c r="B1662" s="187" t="s">
        <v>901</v>
      </c>
      <c r="C1662" s="187" t="s">
        <v>3605</v>
      </c>
      <c r="D1662" s="188" t="s">
        <v>2269</v>
      </c>
    </row>
    <row r="1663" spans="1:4" x14ac:dyDescent="0.25">
      <c r="A1663" s="187" t="s">
        <v>900</v>
      </c>
      <c r="B1663" s="187" t="s">
        <v>901</v>
      </c>
      <c r="C1663" s="187" t="s">
        <v>3606</v>
      </c>
      <c r="D1663" s="188" t="s">
        <v>2269</v>
      </c>
    </row>
    <row r="1664" spans="1:4" x14ac:dyDescent="0.25">
      <c r="A1664" s="187" t="s">
        <v>900</v>
      </c>
      <c r="B1664" s="187" t="s">
        <v>901</v>
      </c>
      <c r="C1664" s="187" t="s">
        <v>3607</v>
      </c>
      <c r="D1664" s="188" t="s">
        <v>2269</v>
      </c>
    </row>
    <row r="1665" spans="1:4" x14ac:dyDescent="0.25">
      <c r="A1665" s="187" t="s">
        <v>900</v>
      </c>
      <c r="B1665" s="187" t="s">
        <v>901</v>
      </c>
      <c r="C1665" s="187" t="s">
        <v>3608</v>
      </c>
      <c r="D1665" s="188" t="s">
        <v>2269</v>
      </c>
    </row>
    <row r="1666" spans="1:4" x14ac:dyDescent="0.25">
      <c r="A1666" s="187" t="s">
        <v>900</v>
      </c>
      <c r="B1666" s="187" t="s">
        <v>901</v>
      </c>
      <c r="C1666" s="187" t="s">
        <v>901</v>
      </c>
      <c r="D1666" s="188" t="s">
        <v>2269</v>
      </c>
    </row>
    <row r="1667" spans="1:4" x14ac:dyDescent="0.25">
      <c r="A1667" s="187" t="s">
        <v>900</v>
      </c>
      <c r="B1667" s="187" t="s">
        <v>901</v>
      </c>
      <c r="C1667" s="187" t="s">
        <v>3609</v>
      </c>
      <c r="D1667" s="188" t="s">
        <v>2269</v>
      </c>
    </row>
    <row r="1668" spans="1:4" x14ac:dyDescent="0.25">
      <c r="A1668" s="187" t="s">
        <v>902</v>
      </c>
      <c r="B1668" s="187" t="s">
        <v>903</v>
      </c>
      <c r="C1668" s="187" t="s">
        <v>3456</v>
      </c>
      <c r="D1668" s="188" t="s">
        <v>2269</v>
      </c>
    </row>
    <row r="1669" spans="1:4" x14ac:dyDescent="0.25">
      <c r="A1669" s="187" t="s">
        <v>902</v>
      </c>
      <c r="B1669" s="187" t="s">
        <v>903</v>
      </c>
      <c r="C1669" s="187" t="s">
        <v>903</v>
      </c>
      <c r="D1669" s="188" t="s">
        <v>2269</v>
      </c>
    </row>
    <row r="1670" spans="1:4" x14ac:dyDescent="0.25">
      <c r="A1670" s="187" t="s">
        <v>902</v>
      </c>
      <c r="B1670" s="187" t="s">
        <v>903</v>
      </c>
      <c r="C1670" s="187" t="s">
        <v>3457</v>
      </c>
      <c r="D1670" s="188" t="s">
        <v>2269</v>
      </c>
    </row>
    <row r="1671" spans="1:4" x14ac:dyDescent="0.25">
      <c r="A1671" s="187" t="s">
        <v>902</v>
      </c>
      <c r="B1671" s="187" t="s">
        <v>903</v>
      </c>
      <c r="C1671" s="187" t="s">
        <v>3458</v>
      </c>
      <c r="D1671" s="188" t="s">
        <v>2269</v>
      </c>
    </row>
    <row r="1672" spans="1:4" x14ac:dyDescent="0.25">
      <c r="A1672" s="187" t="s">
        <v>902</v>
      </c>
      <c r="B1672" s="187" t="s">
        <v>903</v>
      </c>
      <c r="C1672" s="187" t="s">
        <v>3459</v>
      </c>
      <c r="D1672" s="188" t="s">
        <v>2269</v>
      </c>
    </row>
    <row r="1673" spans="1:4" x14ac:dyDescent="0.25">
      <c r="A1673" s="187" t="s">
        <v>902</v>
      </c>
      <c r="B1673" s="187" t="s">
        <v>903</v>
      </c>
      <c r="C1673" s="187" t="s">
        <v>3460</v>
      </c>
      <c r="D1673" s="188" t="s">
        <v>2269</v>
      </c>
    </row>
    <row r="1674" spans="1:4" x14ac:dyDescent="0.25">
      <c r="A1674" s="187" t="s">
        <v>902</v>
      </c>
      <c r="B1674" s="187" t="s">
        <v>903</v>
      </c>
      <c r="C1674" s="187" t="s">
        <v>3461</v>
      </c>
      <c r="D1674" s="188" t="s">
        <v>2269</v>
      </c>
    </row>
    <row r="1675" spans="1:4" x14ac:dyDescent="0.25">
      <c r="A1675" s="187" t="s">
        <v>902</v>
      </c>
      <c r="B1675" s="187" t="s">
        <v>903</v>
      </c>
      <c r="C1675" s="187" t="s">
        <v>3462</v>
      </c>
      <c r="D1675" s="188" t="s">
        <v>2269</v>
      </c>
    </row>
    <row r="1676" spans="1:4" x14ac:dyDescent="0.25">
      <c r="A1676" s="187" t="s">
        <v>902</v>
      </c>
      <c r="B1676" s="187" t="s">
        <v>903</v>
      </c>
      <c r="C1676" s="187" t="s">
        <v>3464</v>
      </c>
      <c r="D1676" s="188" t="s">
        <v>2269</v>
      </c>
    </row>
    <row r="1677" spans="1:4" x14ac:dyDescent="0.25">
      <c r="A1677" s="187" t="s">
        <v>902</v>
      </c>
      <c r="B1677" s="187" t="s">
        <v>903</v>
      </c>
      <c r="C1677" s="187" t="s">
        <v>3463</v>
      </c>
      <c r="D1677" s="188" t="s">
        <v>2286</v>
      </c>
    </row>
    <row r="1678" spans="1:4" x14ac:dyDescent="0.25">
      <c r="A1678" s="187" t="s">
        <v>904</v>
      </c>
      <c r="B1678" s="187" t="s">
        <v>905</v>
      </c>
      <c r="C1678" s="187" t="s">
        <v>5735</v>
      </c>
      <c r="D1678" s="188" t="s">
        <v>2269</v>
      </c>
    </row>
    <row r="1679" spans="1:4" x14ac:dyDescent="0.25">
      <c r="A1679" s="187" t="s">
        <v>904</v>
      </c>
      <c r="B1679" s="187" t="s">
        <v>905</v>
      </c>
      <c r="C1679" s="187" t="s">
        <v>905</v>
      </c>
      <c r="D1679" s="188" t="s">
        <v>2269</v>
      </c>
    </row>
    <row r="1680" spans="1:4" x14ac:dyDescent="0.25">
      <c r="A1680" s="187" t="s">
        <v>904</v>
      </c>
      <c r="B1680" s="187" t="s">
        <v>905</v>
      </c>
      <c r="C1680" s="187" t="s">
        <v>5736</v>
      </c>
      <c r="D1680" s="188" t="s">
        <v>2269</v>
      </c>
    </row>
    <row r="1681" spans="1:4" x14ac:dyDescent="0.25">
      <c r="A1681" s="187" t="s">
        <v>904</v>
      </c>
      <c r="B1681" s="187" t="s">
        <v>905</v>
      </c>
      <c r="C1681" s="187" t="s">
        <v>5737</v>
      </c>
      <c r="D1681" s="188" t="s">
        <v>2269</v>
      </c>
    </row>
    <row r="1682" spans="1:4" x14ac:dyDescent="0.25">
      <c r="A1682" s="187" t="s">
        <v>904</v>
      </c>
      <c r="B1682" s="187" t="s">
        <v>905</v>
      </c>
      <c r="C1682" s="187" t="s">
        <v>5738</v>
      </c>
      <c r="D1682" s="188" t="s">
        <v>2269</v>
      </c>
    </row>
    <row r="1683" spans="1:4" x14ac:dyDescent="0.25">
      <c r="A1683" s="187" t="s">
        <v>904</v>
      </c>
      <c r="B1683" s="187" t="s">
        <v>905</v>
      </c>
      <c r="C1683" s="187" t="s">
        <v>5739</v>
      </c>
      <c r="D1683" s="188" t="s">
        <v>2286</v>
      </c>
    </row>
    <row r="1684" spans="1:4" x14ac:dyDescent="0.25">
      <c r="A1684" s="187" t="s">
        <v>906</v>
      </c>
      <c r="B1684" s="187" t="s">
        <v>907</v>
      </c>
      <c r="C1684" s="187" t="s">
        <v>2494</v>
      </c>
      <c r="D1684" s="188" t="s">
        <v>2269</v>
      </c>
    </row>
    <row r="1685" spans="1:4" x14ac:dyDescent="0.25">
      <c r="A1685" s="187" t="s">
        <v>906</v>
      </c>
      <c r="B1685" s="187" t="s">
        <v>907</v>
      </c>
      <c r="C1685" s="187" t="s">
        <v>907</v>
      </c>
      <c r="D1685" s="188" t="s">
        <v>2269</v>
      </c>
    </row>
    <row r="1686" spans="1:4" x14ac:dyDescent="0.25">
      <c r="A1686" s="187" t="s">
        <v>906</v>
      </c>
      <c r="B1686" s="187" t="s">
        <v>907</v>
      </c>
      <c r="C1686" s="187" t="s">
        <v>2495</v>
      </c>
      <c r="D1686" s="188" t="s">
        <v>2269</v>
      </c>
    </row>
    <row r="1687" spans="1:4" x14ac:dyDescent="0.25">
      <c r="A1687" s="187" t="s">
        <v>906</v>
      </c>
      <c r="B1687" s="187" t="s">
        <v>907</v>
      </c>
      <c r="C1687" s="187" t="s">
        <v>2496</v>
      </c>
      <c r="D1687" s="188" t="s">
        <v>2269</v>
      </c>
    </row>
    <row r="1688" spans="1:4" x14ac:dyDescent="0.25">
      <c r="A1688" s="187" t="s">
        <v>906</v>
      </c>
      <c r="B1688" s="187" t="s">
        <v>907</v>
      </c>
      <c r="C1688" s="187" t="s">
        <v>2497</v>
      </c>
      <c r="D1688" s="188" t="s">
        <v>2269</v>
      </c>
    </row>
    <row r="1689" spans="1:4" x14ac:dyDescent="0.25">
      <c r="A1689" s="187" t="s">
        <v>906</v>
      </c>
      <c r="B1689" s="187" t="s">
        <v>907</v>
      </c>
      <c r="C1689" s="187" t="s">
        <v>2498</v>
      </c>
      <c r="D1689" s="188" t="s">
        <v>2269</v>
      </c>
    </row>
    <row r="1690" spans="1:4" x14ac:dyDescent="0.25">
      <c r="A1690" s="187" t="s">
        <v>908</v>
      </c>
      <c r="B1690" s="187" t="s">
        <v>909</v>
      </c>
      <c r="C1690" s="187" t="s">
        <v>909</v>
      </c>
      <c r="D1690" s="188" t="s">
        <v>2269</v>
      </c>
    </row>
    <row r="1691" spans="1:4" x14ac:dyDescent="0.25">
      <c r="A1691" s="187" t="s">
        <v>908</v>
      </c>
      <c r="B1691" s="187" t="s">
        <v>909</v>
      </c>
      <c r="C1691" s="187" t="s">
        <v>3131</v>
      </c>
      <c r="D1691" s="188" t="s">
        <v>2269</v>
      </c>
    </row>
    <row r="1692" spans="1:4" x14ac:dyDescent="0.25">
      <c r="A1692" s="187" t="s">
        <v>908</v>
      </c>
      <c r="B1692" s="187" t="s">
        <v>909</v>
      </c>
      <c r="C1692" s="187" t="s">
        <v>3132</v>
      </c>
      <c r="D1692" s="188" t="s">
        <v>2269</v>
      </c>
    </row>
    <row r="1693" spans="1:4" x14ac:dyDescent="0.25">
      <c r="A1693" s="187" t="s">
        <v>908</v>
      </c>
      <c r="B1693" s="187" t="s">
        <v>909</v>
      </c>
      <c r="C1693" s="187" t="s">
        <v>3133</v>
      </c>
      <c r="D1693" s="188" t="s">
        <v>2269</v>
      </c>
    </row>
    <row r="1694" spans="1:4" x14ac:dyDescent="0.25">
      <c r="A1694" s="187" t="s">
        <v>908</v>
      </c>
      <c r="B1694" s="187" t="s">
        <v>909</v>
      </c>
      <c r="C1694" s="187" t="s">
        <v>3134</v>
      </c>
      <c r="D1694" s="188" t="s">
        <v>2269</v>
      </c>
    </row>
    <row r="1695" spans="1:4" x14ac:dyDescent="0.25">
      <c r="A1695" s="187" t="s">
        <v>908</v>
      </c>
      <c r="B1695" s="187" t="s">
        <v>909</v>
      </c>
      <c r="C1695" s="187" t="s">
        <v>3135</v>
      </c>
      <c r="D1695" s="188" t="s">
        <v>2269</v>
      </c>
    </row>
    <row r="1696" spans="1:4" x14ac:dyDescent="0.25">
      <c r="A1696" s="187" t="s">
        <v>908</v>
      </c>
      <c r="B1696" s="187" t="s">
        <v>909</v>
      </c>
      <c r="C1696" s="187" t="s">
        <v>3136</v>
      </c>
      <c r="D1696" s="188" t="s">
        <v>2269</v>
      </c>
    </row>
    <row r="1697" spans="1:4" x14ac:dyDescent="0.25">
      <c r="A1697" s="187" t="s">
        <v>910</v>
      </c>
      <c r="B1697" s="187" t="s">
        <v>911</v>
      </c>
      <c r="C1697" s="187" t="s">
        <v>3849</v>
      </c>
      <c r="D1697" s="188" t="s">
        <v>2269</v>
      </c>
    </row>
    <row r="1698" spans="1:4" x14ac:dyDescent="0.25">
      <c r="A1698" s="187" t="s">
        <v>910</v>
      </c>
      <c r="B1698" s="187" t="s">
        <v>911</v>
      </c>
      <c r="C1698" s="187" t="s">
        <v>3850</v>
      </c>
      <c r="D1698" s="188" t="s">
        <v>2269</v>
      </c>
    </row>
    <row r="1699" spans="1:4" x14ac:dyDescent="0.25">
      <c r="A1699" s="187" t="s">
        <v>910</v>
      </c>
      <c r="B1699" s="187" t="s">
        <v>911</v>
      </c>
      <c r="C1699" s="187" t="s">
        <v>3851</v>
      </c>
      <c r="D1699" s="188" t="s">
        <v>2269</v>
      </c>
    </row>
    <row r="1700" spans="1:4" x14ac:dyDescent="0.25">
      <c r="A1700" s="187" t="s">
        <v>910</v>
      </c>
      <c r="B1700" s="187" t="s">
        <v>911</v>
      </c>
      <c r="C1700" s="187" t="s">
        <v>3852</v>
      </c>
      <c r="D1700" s="188" t="s">
        <v>2269</v>
      </c>
    </row>
    <row r="1701" spans="1:4" x14ac:dyDescent="0.25">
      <c r="A1701" s="187" t="s">
        <v>910</v>
      </c>
      <c r="B1701" s="187" t="s">
        <v>911</v>
      </c>
      <c r="C1701" s="187" t="s">
        <v>911</v>
      </c>
      <c r="D1701" s="188" t="s">
        <v>2269</v>
      </c>
    </row>
    <row r="1702" spans="1:4" x14ac:dyDescent="0.25">
      <c r="A1702" s="187" t="s">
        <v>910</v>
      </c>
      <c r="B1702" s="187" t="s">
        <v>911</v>
      </c>
      <c r="C1702" s="187" t="s">
        <v>3853</v>
      </c>
      <c r="D1702" s="188" t="s">
        <v>2269</v>
      </c>
    </row>
    <row r="1703" spans="1:4" x14ac:dyDescent="0.25">
      <c r="A1703" s="187" t="s">
        <v>910</v>
      </c>
      <c r="B1703" s="187" t="s">
        <v>911</v>
      </c>
      <c r="C1703" s="187" t="s">
        <v>3854</v>
      </c>
      <c r="D1703" s="188" t="s">
        <v>2269</v>
      </c>
    </row>
    <row r="1704" spans="1:4" x14ac:dyDescent="0.25">
      <c r="A1704" s="187" t="s">
        <v>910</v>
      </c>
      <c r="B1704" s="187" t="s">
        <v>911</v>
      </c>
      <c r="C1704" s="187" t="s">
        <v>3855</v>
      </c>
      <c r="D1704" s="188" t="s">
        <v>2269</v>
      </c>
    </row>
    <row r="1705" spans="1:4" x14ac:dyDescent="0.25">
      <c r="A1705" s="187" t="s">
        <v>910</v>
      </c>
      <c r="B1705" s="187" t="s">
        <v>911</v>
      </c>
      <c r="C1705" s="187" t="s">
        <v>3856</v>
      </c>
      <c r="D1705" s="188" t="s">
        <v>2269</v>
      </c>
    </row>
    <row r="1706" spans="1:4" x14ac:dyDescent="0.25">
      <c r="A1706" s="187" t="s">
        <v>910</v>
      </c>
      <c r="B1706" s="187" t="s">
        <v>911</v>
      </c>
      <c r="C1706" s="187" t="s">
        <v>3857</v>
      </c>
      <c r="D1706" s="188" t="s">
        <v>2269</v>
      </c>
    </row>
    <row r="1707" spans="1:4" x14ac:dyDescent="0.25">
      <c r="A1707" s="187" t="s">
        <v>2081</v>
      </c>
      <c r="B1707" s="187" t="s">
        <v>2082</v>
      </c>
      <c r="C1707" s="187" t="s">
        <v>4186</v>
      </c>
      <c r="D1707" s="188" t="s">
        <v>2288</v>
      </c>
    </row>
    <row r="1708" spans="1:4" x14ac:dyDescent="0.25">
      <c r="A1708" s="187" t="s">
        <v>2081</v>
      </c>
      <c r="B1708" s="187" t="s">
        <v>2082</v>
      </c>
      <c r="C1708" s="187" t="s">
        <v>2082</v>
      </c>
      <c r="D1708" s="188" t="s">
        <v>2284</v>
      </c>
    </row>
    <row r="1709" spans="1:4" x14ac:dyDescent="0.25">
      <c r="A1709" s="187" t="s">
        <v>2081</v>
      </c>
      <c r="B1709" s="187" t="s">
        <v>2082</v>
      </c>
      <c r="C1709" s="187" t="s">
        <v>4164</v>
      </c>
      <c r="D1709" s="188" t="s">
        <v>2269</v>
      </c>
    </row>
    <row r="1710" spans="1:4" x14ac:dyDescent="0.25">
      <c r="A1710" s="187" t="s">
        <v>2081</v>
      </c>
      <c r="B1710" s="187" t="s">
        <v>2082</v>
      </c>
      <c r="C1710" s="187" t="s">
        <v>4166</v>
      </c>
      <c r="D1710" s="188" t="s">
        <v>2269</v>
      </c>
    </row>
    <row r="1711" spans="1:4" x14ac:dyDescent="0.25">
      <c r="A1711" s="187" t="s">
        <v>2081</v>
      </c>
      <c r="B1711" s="187" t="s">
        <v>2082</v>
      </c>
      <c r="C1711" s="187" t="s">
        <v>4168</v>
      </c>
      <c r="D1711" s="188" t="s">
        <v>2269</v>
      </c>
    </row>
    <row r="1712" spans="1:4" x14ac:dyDescent="0.25">
      <c r="A1712" s="187" t="s">
        <v>2081</v>
      </c>
      <c r="B1712" s="187" t="s">
        <v>2082</v>
      </c>
      <c r="C1712" s="187" t="s">
        <v>4169</v>
      </c>
      <c r="D1712" s="188" t="s">
        <v>2269</v>
      </c>
    </row>
    <row r="1713" spans="1:4" x14ac:dyDescent="0.25">
      <c r="A1713" s="187" t="s">
        <v>2081</v>
      </c>
      <c r="B1713" s="187" t="s">
        <v>2082</v>
      </c>
      <c r="C1713" s="187" t="s">
        <v>4170</v>
      </c>
      <c r="D1713" s="188" t="s">
        <v>2269</v>
      </c>
    </row>
    <row r="1714" spans="1:4" x14ac:dyDescent="0.25">
      <c r="A1714" s="187" t="s">
        <v>2081</v>
      </c>
      <c r="B1714" s="187" t="s">
        <v>2082</v>
      </c>
      <c r="C1714" s="187" t="s">
        <v>4171</v>
      </c>
      <c r="D1714" s="188" t="s">
        <v>2269</v>
      </c>
    </row>
    <row r="1715" spans="1:4" x14ac:dyDescent="0.25">
      <c r="A1715" s="187" t="s">
        <v>2081</v>
      </c>
      <c r="B1715" s="187" t="s">
        <v>2082</v>
      </c>
      <c r="C1715" s="187" t="s">
        <v>4172</v>
      </c>
      <c r="D1715" s="188" t="s">
        <v>2269</v>
      </c>
    </row>
    <row r="1716" spans="1:4" x14ac:dyDescent="0.25">
      <c r="A1716" s="187" t="s">
        <v>2081</v>
      </c>
      <c r="B1716" s="187" t="s">
        <v>2082</v>
      </c>
      <c r="C1716" s="187" t="s">
        <v>4174</v>
      </c>
      <c r="D1716" s="188" t="s">
        <v>2269</v>
      </c>
    </row>
    <row r="1717" spans="1:4" x14ac:dyDescent="0.25">
      <c r="A1717" s="187" t="s">
        <v>2081</v>
      </c>
      <c r="B1717" s="187" t="s">
        <v>2082</v>
      </c>
      <c r="C1717" s="187" t="s">
        <v>4175</v>
      </c>
      <c r="D1717" s="188" t="s">
        <v>2269</v>
      </c>
    </row>
    <row r="1718" spans="1:4" x14ac:dyDescent="0.25">
      <c r="A1718" s="187" t="s">
        <v>2081</v>
      </c>
      <c r="B1718" s="187" t="s">
        <v>2082</v>
      </c>
      <c r="C1718" s="187" t="s">
        <v>4177</v>
      </c>
      <c r="D1718" s="188" t="s">
        <v>2269</v>
      </c>
    </row>
    <row r="1719" spans="1:4" x14ac:dyDescent="0.25">
      <c r="A1719" s="187" t="s">
        <v>2081</v>
      </c>
      <c r="B1719" s="187" t="s">
        <v>2082</v>
      </c>
      <c r="C1719" s="187" t="s">
        <v>4179</v>
      </c>
      <c r="D1719" s="188" t="s">
        <v>2269</v>
      </c>
    </row>
    <row r="1720" spans="1:4" x14ac:dyDescent="0.25">
      <c r="A1720" s="187" t="s">
        <v>2081</v>
      </c>
      <c r="B1720" s="187" t="s">
        <v>2082</v>
      </c>
      <c r="C1720" s="187" t="s">
        <v>4180</v>
      </c>
      <c r="D1720" s="188" t="s">
        <v>2269</v>
      </c>
    </row>
    <row r="1721" spans="1:4" x14ac:dyDescent="0.25">
      <c r="A1721" s="187" t="s">
        <v>2081</v>
      </c>
      <c r="B1721" s="187" t="s">
        <v>2082</v>
      </c>
      <c r="C1721" s="187" t="s">
        <v>4181</v>
      </c>
      <c r="D1721" s="188" t="s">
        <v>2269</v>
      </c>
    </row>
    <row r="1722" spans="1:4" x14ac:dyDescent="0.25">
      <c r="A1722" s="187" t="s">
        <v>2081</v>
      </c>
      <c r="B1722" s="187" t="s">
        <v>2082</v>
      </c>
      <c r="C1722" s="187" t="s">
        <v>4182</v>
      </c>
      <c r="D1722" s="188" t="s">
        <v>2269</v>
      </c>
    </row>
    <row r="1723" spans="1:4" x14ac:dyDescent="0.25">
      <c r="A1723" s="187" t="s">
        <v>2081</v>
      </c>
      <c r="B1723" s="187" t="s">
        <v>2082</v>
      </c>
      <c r="C1723" s="187" t="s">
        <v>4183</v>
      </c>
      <c r="D1723" s="188" t="s">
        <v>2269</v>
      </c>
    </row>
    <row r="1724" spans="1:4" x14ac:dyDescent="0.25">
      <c r="A1724" s="187" t="s">
        <v>2081</v>
      </c>
      <c r="B1724" s="187" t="s">
        <v>2082</v>
      </c>
      <c r="C1724" s="187" t="s">
        <v>4184</v>
      </c>
      <c r="D1724" s="188" t="s">
        <v>2269</v>
      </c>
    </row>
    <row r="1725" spans="1:4" x14ac:dyDescent="0.25">
      <c r="A1725" s="187" t="s">
        <v>2081</v>
      </c>
      <c r="B1725" s="187" t="s">
        <v>2082</v>
      </c>
      <c r="C1725" s="187" t="s">
        <v>4187</v>
      </c>
      <c r="D1725" s="188" t="s">
        <v>2269</v>
      </c>
    </row>
    <row r="1726" spans="1:4" x14ac:dyDescent="0.25">
      <c r="A1726" s="187" t="s">
        <v>2081</v>
      </c>
      <c r="B1726" s="187" t="s">
        <v>2082</v>
      </c>
      <c r="C1726" s="187" t="s">
        <v>4188</v>
      </c>
      <c r="D1726" s="188" t="s">
        <v>2269</v>
      </c>
    </row>
    <row r="1727" spans="1:4" x14ac:dyDescent="0.25">
      <c r="A1727" s="187" t="s">
        <v>2081</v>
      </c>
      <c r="B1727" s="187" t="s">
        <v>2082</v>
      </c>
      <c r="C1727" s="187" t="s">
        <v>4190</v>
      </c>
      <c r="D1727" s="188" t="s">
        <v>2269</v>
      </c>
    </row>
    <row r="1728" spans="1:4" x14ac:dyDescent="0.25">
      <c r="A1728" s="187" t="s">
        <v>2081</v>
      </c>
      <c r="B1728" s="187" t="s">
        <v>2082</v>
      </c>
      <c r="C1728" s="187" t="s">
        <v>4191</v>
      </c>
      <c r="D1728" s="188" t="s">
        <v>2269</v>
      </c>
    </row>
    <row r="1729" spans="1:4" x14ac:dyDescent="0.25">
      <c r="A1729" s="187" t="s">
        <v>2081</v>
      </c>
      <c r="B1729" s="187" t="s">
        <v>2082</v>
      </c>
      <c r="C1729" s="187" t="s">
        <v>4192</v>
      </c>
      <c r="D1729" s="188" t="s">
        <v>2269</v>
      </c>
    </row>
    <row r="1730" spans="1:4" x14ac:dyDescent="0.25">
      <c r="A1730" s="187" t="s">
        <v>2081</v>
      </c>
      <c r="B1730" s="187" t="s">
        <v>2082</v>
      </c>
      <c r="C1730" s="187" t="s">
        <v>4193</v>
      </c>
      <c r="D1730" s="188" t="s">
        <v>2269</v>
      </c>
    </row>
    <row r="1731" spans="1:4" x14ac:dyDescent="0.25">
      <c r="A1731" s="187" t="s">
        <v>2081</v>
      </c>
      <c r="B1731" s="187" t="s">
        <v>2082</v>
      </c>
      <c r="C1731" s="187" t="s">
        <v>6669</v>
      </c>
      <c r="D1731" s="188" t="s">
        <v>2269</v>
      </c>
    </row>
    <row r="1732" spans="1:4" x14ac:dyDescent="0.25">
      <c r="A1732" s="187" t="s">
        <v>2081</v>
      </c>
      <c r="B1732" s="187" t="s">
        <v>2082</v>
      </c>
      <c r="C1732" s="187" t="s">
        <v>4167</v>
      </c>
      <c r="D1732" s="188" t="s">
        <v>2286</v>
      </c>
    </row>
    <row r="1733" spans="1:4" x14ac:dyDescent="0.25">
      <c r="A1733" s="187" t="s">
        <v>2081</v>
      </c>
      <c r="B1733" s="187" t="s">
        <v>2082</v>
      </c>
      <c r="C1733" s="187" t="s">
        <v>4173</v>
      </c>
      <c r="D1733" s="188" t="s">
        <v>2286</v>
      </c>
    </row>
    <row r="1734" spans="1:4" x14ac:dyDescent="0.25">
      <c r="A1734" s="187" t="s">
        <v>2081</v>
      </c>
      <c r="B1734" s="187" t="s">
        <v>2082</v>
      </c>
      <c r="C1734" s="187" t="s">
        <v>4176</v>
      </c>
      <c r="D1734" s="188" t="s">
        <v>2286</v>
      </c>
    </row>
    <row r="1735" spans="1:4" x14ac:dyDescent="0.25">
      <c r="A1735" s="187" t="s">
        <v>2081</v>
      </c>
      <c r="B1735" s="187" t="s">
        <v>2082</v>
      </c>
      <c r="C1735" s="187" t="s">
        <v>4165</v>
      </c>
      <c r="D1735" s="188" t="s">
        <v>2310</v>
      </c>
    </row>
    <row r="1736" spans="1:4" x14ac:dyDescent="0.25">
      <c r="A1736" s="187" t="s">
        <v>2081</v>
      </c>
      <c r="B1736" s="187" t="s">
        <v>2082</v>
      </c>
      <c r="C1736" s="187" t="s">
        <v>4178</v>
      </c>
      <c r="D1736" s="188" t="s">
        <v>2310</v>
      </c>
    </row>
    <row r="1737" spans="1:4" x14ac:dyDescent="0.25">
      <c r="A1737" s="187" t="s">
        <v>2081</v>
      </c>
      <c r="B1737" s="187" t="s">
        <v>2082</v>
      </c>
      <c r="C1737" s="187" t="s">
        <v>4185</v>
      </c>
      <c r="D1737" s="188" t="s">
        <v>2310</v>
      </c>
    </row>
    <row r="1738" spans="1:4" x14ac:dyDescent="0.25">
      <c r="A1738" s="187" t="s">
        <v>2081</v>
      </c>
      <c r="B1738" s="187" t="s">
        <v>2082</v>
      </c>
      <c r="C1738" s="187" t="s">
        <v>4189</v>
      </c>
      <c r="D1738" s="188" t="s">
        <v>2310</v>
      </c>
    </row>
    <row r="1739" spans="1:4" x14ac:dyDescent="0.25">
      <c r="A1739" s="187" t="s">
        <v>914</v>
      </c>
      <c r="B1739" s="187" t="s">
        <v>3234</v>
      </c>
      <c r="C1739" s="187" t="s">
        <v>3234</v>
      </c>
      <c r="D1739" s="188" t="s">
        <v>2269</v>
      </c>
    </row>
    <row r="1740" spans="1:4" x14ac:dyDescent="0.25">
      <c r="A1740" s="187" t="s">
        <v>916</v>
      </c>
      <c r="B1740" s="187" t="s">
        <v>3837</v>
      </c>
      <c r="C1740" s="187" t="s">
        <v>3837</v>
      </c>
      <c r="D1740" s="188" t="s">
        <v>2269</v>
      </c>
    </row>
    <row r="1741" spans="1:4" x14ac:dyDescent="0.25">
      <c r="A1741" s="187" t="s">
        <v>3552</v>
      </c>
      <c r="B1741" s="187" t="s">
        <v>3553</v>
      </c>
      <c r="C1741" s="187" t="s">
        <v>3553</v>
      </c>
      <c r="D1741" s="188" t="s">
        <v>2269</v>
      </c>
    </row>
    <row r="1742" spans="1:4" x14ac:dyDescent="0.25">
      <c r="A1742" s="187" t="s">
        <v>2084</v>
      </c>
      <c r="B1742" s="187" t="s">
        <v>2085</v>
      </c>
      <c r="C1742" s="187" t="s">
        <v>4211</v>
      </c>
      <c r="D1742" s="188" t="s">
        <v>2288</v>
      </c>
    </row>
    <row r="1743" spans="1:4" x14ac:dyDescent="0.25">
      <c r="A1743" s="187" t="s">
        <v>2084</v>
      </c>
      <c r="B1743" s="187" t="s">
        <v>2085</v>
      </c>
      <c r="C1743" s="187" t="s">
        <v>4248</v>
      </c>
      <c r="D1743" s="188" t="s">
        <v>2288</v>
      </c>
    </row>
    <row r="1744" spans="1:4" x14ac:dyDescent="0.25">
      <c r="A1744" s="187" t="s">
        <v>2084</v>
      </c>
      <c r="B1744" s="187" t="s">
        <v>2085</v>
      </c>
      <c r="C1744" s="187" t="s">
        <v>4262</v>
      </c>
      <c r="D1744" s="188" t="s">
        <v>2288</v>
      </c>
    </row>
    <row r="1745" spans="1:4" x14ac:dyDescent="0.25">
      <c r="A1745" s="187" t="s">
        <v>2084</v>
      </c>
      <c r="B1745" s="187" t="s">
        <v>2085</v>
      </c>
      <c r="C1745" s="187" t="s">
        <v>4273</v>
      </c>
      <c r="D1745" s="188" t="s">
        <v>2288</v>
      </c>
    </row>
    <row r="1746" spans="1:4" x14ac:dyDescent="0.25">
      <c r="A1746" s="187" t="s">
        <v>2084</v>
      </c>
      <c r="B1746" s="187" t="s">
        <v>2085</v>
      </c>
      <c r="C1746" s="187" t="s">
        <v>4279</v>
      </c>
      <c r="D1746" s="188" t="s">
        <v>2288</v>
      </c>
    </row>
    <row r="1747" spans="1:4" x14ac:dyDescent="0.25">
      <c r="A1747" s="187" t="s">
        <v>2084</v>
      </c>
      <c r="B1747" s="187" t="s">
        <v>2085</v>
      </c>
      <c r="C1747" s="187" t="s">
        <v>4280</v>
      </c>
      <c r="D1747" s="188" t="s">
        <v>2288</v>
      </c>
    </row>
    <row r="1748" spans="1:4" x14ac:dyDescent="0.25">
      <c r="A1748" s="187" t="s">
        <v>2084</v>
      </c>
      <c r="B1748" s="187" t="s">
        <v>2085</v>
      </c>
      <c r="C1748" s="187" t="s">
        <v>4290</v>
      </c>
      <c r="D1748" s="188" t="s">
        <v>2288</v>
      </c>
    </row>
    <row r="1749" spans="1:4" x14ac:dyDescent="0.25">
      <c r="A1749" s="187" t="s">
        <v>2084</v>
      </c>
      <c r="B1749" s="187" t="s">
        <v>2085</v>
      </c>
      <c r="C1749" s="187" t="s">
        <v>2085</v>
      </c>
      <c r="D1749" s="188" t="s">
        <v>2284</v>
      </c>
    </row>
    <row r="1750" spans="1:4" x14ac:dyDescent="0.25">
      <c r="A1750" s="187" t="s">
        <v>2084</v>
      </c>
      <c r="B1750" s="187" t="s">
        <v>2085</v>
      </c>
      <c r="C1750" s="187" t="s">
        <v>4194</v>
      </c>
      <c r="D1750" s="188" t="s">
        <v>2269</v>
      </c>
    </row>
    <row r="1751" spans="1:4" x14ac:dyDescent="0.25">
      <c r="A1751" s="187" t="s">
        <v>2084</v>
      </c>
      <c r="B1751" s="187" t="s">
        <v>2085</v>
      </c>
      <c r="C1751" s="187" t="s">
        <v>4195</v>
      </c>
      <c r="D1751" s="188" t="s">
        <v>2269</v>
      </c>
    </row>
    <row r="1752" spans="1:4" x14ac:dyDescent="0.25">
      <c r="A1752" s="187" t="s">
        <v>2084</v>
      </c>
      <c r="B1752" s="187" t="s">
        <v>2085</v>
      </c>
      <c r="C1752" s="187" t="s">
        <v>4196</v>
      </c>
      <c r="D1752" s="188" t="s">
        <v>2269</v>
      </c>
    </row>
    <row r="1753" spans="1:4" x14ac:dyDescent="0.25">
      <c r="A1753" s="187" t="s">
        <v>2084</v>
      </c>
      <c r="B1753" s="187" t="s">
        <v>2085</v>
      </c>
      <c r="C1753" s="187" t="s">
        <v>4197</v>
      </c>
      <c r="D1753" s="188" t="s">
        <v>2269</v>
      </c>
    </row>
    <row r="1754" spans="1:4" x14ac:dyDescent="0.25">
      <c r="A1754" s="187" t="s">
        <v>2084</v>
      </c>
      <c r="B1754" s="187" t="s">
        <v>2085</v>
      </c>
      <c r="C1754" s="187" t="s">
        <v>4198</v>
      </c>
      <c r="D1754" s="188" t="s">
        <v>2269</v>
      </c>
    </row>
    <row r="1755" spans="1:4" x14ac:dyDescent="0.25">
      <c r="A1755" s="187" t="s">
        <v>2084</v>
      </c>
      <c r="B1755" s="187" t="s">
        <v>2085</v>
      </c>
      <c r="C1755" s="187" t="s">
        <v>4199</v>
      </c>
      <c r="D1755" s="188" t="s">
        <v>2269</v>
      </c>
    </row>
    <row r="1756" spans="1:4" x14ac:dyDescent="0.25">
      <c r="A1756" s="187" t="s">
        <v>2084</v>
      </c>
      <c r="B1756" s="187" t="s">
        <v>2085</v>
      </c>
      <c r="C1756" s="187" t="s">
        <v>4200</v>
      </c>
      <c r="D1756" s="188" t="s">
        <v>2269</v>
      </c>
    </row>
    <row r="1757" spans="1:4" x14ac:dyDescent="0.25">
      <c r="A1757" s="187" t="s">
        <v>2084</v>
      </c>
      <c r="B1757" s="187" t="s">
        <v>2085</v>
      </c>
      <c r="C1757" s="187" t="s">
        <v>4201</v>
      </c>
      <c r="D1757" s="188" t="s">
        <v>2269</v>
      </c>
    </row>
    <row r="1758" spans="1:4" x14ac:dyDescent="0.25">
      <c r="A1758" s="187" t="s">
        <v>2084</v>
      </c>
      <c r="B1758" s="187" t="s">
        <v>2085</v>
      </c>
      <c r="C1758" s="187" t="s">
        <v>4202</v>
      </c>
      <c r="D1758" s="188" t="s">
        <v>2269</v>
      </c>
    </row>
    <row r="1759" spans="1:4" x14ac:dyDescent="0.25">
      <c r="A1759" s="187" t="s">
        <v>2084</v>
      </c>
      <c r="B1759" s="187" t="s">
        <v>2085</v>
      </c>
      <c r="C1759" s="187" t="s">
        <v>4203</v>
      </c>
      <c r="D1759" s="188" t="s">
        <v>2269</v>
      </c>
    </row>
    <row r="1760" spans="1:4" x14ac:dyDescent="0.25">
      <c r="A1760" s="187" t="s">
        <v>2084</v>
      </c>
      <c r="B1760" s="187" t="s">
        <v>2085</v>
      </c>
      <c r="C1760" s="187" t="s">
        <v>4204</v>
      </c>
      <c r="D1760" s="188" t="s">
        <v>2269</v>
      </c>
    </row>
    <row r="1761" spans="1:4" x14ac:dyDescent="0.25">
      <c r="A1761" s="187" t="s">
        <v>2084</v>
      </c>
      <c r="B1761" s="187" t="s">
        <v>2085</v>
      </c>
      <c r="C1761" s="187" t="s">
        <v>4205</v>
      </c>
      <c r="D1761" s="188" t="s">
        <v>2269</v>
      </c>
    </row>
    <row r="1762" spans="1:4" x14ac:dyDescent="0.25">
      <c r="A1762" s="187" t="s">
        <v>2084</v>
      </c>
      <c r="B1762" s="187" t="s">
        <v>2085</v>
      </c>
      <c r="C1762" s="187" t="s">
        <v>4206</v>
      </c>
      <c r="D1762" s="188" t="s">
        <v>2269</v>
      </c>
    </row>
    <row r="1763" spans="1:4" x14ac:dyDescent="0.25">
      <c r="A1763" s="187" t="s">
        <v>2084</v>
      </c>
      <c r="B1763" s="187" t="s">
        <v>2085</v>
      </c>
      <c r="C1763" s="187" t="s">
        <v>4207</v>
      </c>
      <c r="D1763" s="188" t="s">
        <v>2269</v>
      </c>
    </row>
    <row r="1764" spans="1:4" x14ac:dyDescent="0.25">
      <c r="A1764" s="187" t="s">
        <v>2084</v>
      </c>
      <c r="B1764" s="187" t="s">
        <v>2085</v>
      </c>
      <c r="C1764" s="187" t="s">
        <v>4208</v>
      </c>
      <c r="D1764" s="188" t="s">
        <v>2269</v>
      </c>
    </row>
    <row r="1765" spans="1:4" x14ac:dyDescent="0.25">
      <c r="A1765" s="187" t="s">
        <v>2084</v>
      </c>
      <c r="B1765" s="187" t="s">
        <v>2085</v>
      </c>
      <c r="C1765" s="187" t="s">
        <v>4209</v>
      </c>
      <c r="D1765" s="188" t="s">
        <v>2269</v>
      </c>
    </row>
    <row r="1766" spans="1:4" x14ac:dyDescent="0.25">
      <c r="A1766" s="187" t="s">
        <v>2084</v>
      </c>
      <c r="B1766" s="187" t="s">
        <v>2085</v>
      </c>
      <c r="C1766" s="187" t="s">
        <v>4210</v>
      </c>
      <c r="D1766" s="188" t="s">
        <v>2269</v>
      </c>
    </row>
    <row r="1767" spans="1:4" x14ac:dyDescent="0.25">
      <c r="A1767" s="187" t="s">
        <v>2084</v>
      </c>
      <c r="B1767" s="187" t="s">
        <v>2085</v>
      </c>
      <c r="C1767" s="187" t="s">
        <v>4212</v>
      </c>
      <c r="D1767" s="188" t="s">
        <v>2269</v>
      </c>
    </row>
    <row r="1768" spans="1:4" x14ac:dyDescent="0.25">
      <c r="A1768" s="187" t="s">
        <v>2084</v>
      </c>
      <c r="B1768" s="187" t="s">
        <v>2085</v>
      </c>
      <c r="C1768" s="187" t="s">
        <v>4213</v>
      </c>
      <c r="D1768" s="188" t="s">
        <v>2269</v>
      </c>
    </row>
    <row r="1769" spans="1:4" x14ac:dyDescent="0.25">
      <c r="A1769" s="187" t="s">
        <v>2084</v>
      </c>
      <c r="B1769" s="187" t="s">
        <v>2085</v>
      </c>
      <c r="C1769" s="187" t="s">
        <v>4214</v>
      </c>
      <c r="D1769" s="188" t="s">
        <v>2269</v>
      </c>
    </row>
    <row r="1770" spans="1:4" x14ac:dyDescent="0.25">
      <c r="A1770" s="187" t="s">
        <v>2084</v>
      </c>
      <c r="B1770" s="187" t="s">
        <v>2085</v>
      </c>
      <c r="C1770" s="187" t="s">
        <v>4215</v>
      </c>
      <c r="D1770" s="188" t="s">
        <v>2269</v>
      </c>
    </row>
    <row r="1771" spans="1:4" x14ac:dyDescent="0.25">
      <c r="A1771" s="187" t="s">
        <v>2084</v>
      </c>
      <c r="B1771" s="187" t="s">
        <v>2085</v>
      </c>
      <c r="C1771" s="187" t="s">
        <v>4217</v>
      </c>
      <c r="D1771" s="188" t="s">
        <v>2269</v>
      </c>
    </row>
    <row r="1772" spans="1:4" x14ac:dyDescent="0.25">
      <c r="A1772" s="187" t="s">
        <v>2084</v>
      </c>
      <c r="B1772" s="187" t="s">
        <v>2085</v>
      </c>
      <c r="C1772" s="187" t="s">
        <v>4218</v>
      </c>
      <c r="D1772" s="188" t="s">
        <v>2269</v>
      </c>
    </row>
    <row r="1773" spans="1:4" x14ac:dyDescent="0.25">
      <c r="A1773" s="187" t="s">
        <v>2084</v>
      </c>
      <c r="B1773" s="187" t="s">
        <v>2085</v>
      </c>
      <c r="C1773" s="187" t="s">
        <v>4219</v>
      </c>
      <c r="D1773" s="188" t="s">
        <v>2269</v>
      </c>
    </row>
    <row r="1774" spans="1:4" x14ac:dyDescent="0.25">
      <c r="A1774" s="187" t="s">
        <v>2084</v>
      </c>
      <c r="B1774" s="187" t="s">
        <v>2085</v>
      </c>
      <c r="C1774" s="187" t="s">
        <v>4220</v>
      </c>
      <c r="D1774" s="188" t="s">
        <v>2269</v>
      </c>
    </row>
    <row r="1775" spans="1:4" x14ac:dyDescent="0.25">
      <c r="A1775" s="187" t="s">
        <v>2084</v>
      </c>
      <c r="B1775" s="187" t="s">
        <v>2085</v>
      </c>
      <c r="C1775" s="187" t="s">
        <v>4222</v>
      </c>
      <c r="D1775" s="188" t="s">
        <v>2269</v>
      </c>
    </row>
    <row r="1776" spans="1:4" x14ac:dyDescent="0.25">
      <c r="A1776" s="187" t="s">
        <v>2084</v>
      </c>
      <c r="B1776" s="187" t="s">
        <v>2085</v>
      </c>
      <c r="C1776" s="187" t="s">
        <v>4223</v>
      </c>
      <c r="D1776" s="188" t="s">
        <v>2269</v>
      </c>
    </row>
    <row r="1777" spans="1:4" x14ac:dyDescent="0.25">
      <c r="A1777" s="187" t="s">
        <v>2084</v>
      </c>
      <c r="B1777" s="187" t="s">
        <v>2085</v>
      </c>
      <c r="C1777" s="187" t="s">
        <v>4224</v>
      </c>
      <c r="D1777" s="188" t="s">
        <v>2269</v>
      </c>
    </row>
    <row r="1778" spans="1:4" x14ac:dyDescent="0.25">
      <c r="A1778" s="187" t="s">
        <v>2084</v>
      </c>
      <c r="B1778" s="187" t="s">
        <v>2085</v>
      </c>
      <c r="C1778" s="187" t="s">
        <v>4225</v>
      </c>
      <c r="D1778" s="188" t="s">
        <v>2269</v>
      </c>
    </row>
    <row r="1779" spans="1:4" x14ac:dyDescent="0.25">
      <c r="A1779" s="187" t="s">
        <v>2084</v>
      </c>
      <c r="B1779" s="187" t="s">
        <v>2085</v>
      </c>
      <c r="C1779" s="187" t="s">
        <v>4226</v>
      </c>
      <c r="D1779" s="188" t="s">
        <v>2269</v>
      </c>
    </row>
    <row r="1780" spans="1:4" x14ac:dyDescent="0.25">
      <c r="A1780" s="187" t="s">
        <v>2084</v>
      </c>
      <c r="B1780" s="187" t="s">
        <v>2085</v>
      </c>
      <c r="C1780" s="187" t="s">
        <v>4227</v>
      </c>
      <c r="D1780" s="188" t="s">
        <v>2269</v>
      </c>
    </row>
    <row r="1781" spans="1:4" x14ac:dyDescent="0.25">
      <c r="A1781" s="187" t="s">
        <v>2084</v>
      </c>
      <c r="B1781" s="187" t="s">
        <v>2085</v>
      </c>
      <c r="C1781" s="187" t="s">
        <v>4228</v>
      </c>
      <c r="D1781" s="188" t="s">
        <v>2269</v>
      </c>
    </row>
    <row r="1782" spans="1:4" x14ac:dyDescent="0.25">
      <c r="A1782" s="187" t="s">
        <v>2084</v>
      </c>
      <c r="B1782" s="187" t="s">
        <v>2085</v>
      </c>
      <c r="C1782" s="187" t="s">
        <v>4229</v>
      </c>
      <c r="D1782" s="188" t="s">
        <v>2269</v>
      </c>
    </row>
    <row r="1783" spans="1:4" x14ac:dyDescent="0.25">
      <c r="A1783" s="187" t="s">
        <v>2084</v>
      </c>
      <c r="B1783" s="187" t="s">
        <v>2085</v>
      </c>
      <c r="C1783" s="187" t="s">
        <v>4230</v>
      </c>
      <c r="D1783" s="188" t="s">
        <v>2269</v>
      </c>
    </row>
    <row r="1784" spans="1:4" x14ac:dyDescent="0.25">
      <c r="A1784" s="187" t="s">
        <v>2084</v>
      </c>
      <c r="B1784" s="187" t="s">
        <v>2085</v>
      </c>
      <c r="C1784" s="187" t="s">
        <v>4231</v>
      </c>
      <c r="D1784" s="188" t="s">
        <v>2269</v>
      </c>
    </row>
    <row r="1785" spans="1:4" x14ac:dyDescent="0.25">
      <c r="A1785" s="187" t="s">
        <v>2084</v>
      </c>
      <c r="B1785" s="187" t="s">
        <v>2085</v>
      </c>
      <c r="C1785" s="187" t="s">
        <v>4232</v>
      </c>
      <c r="D1785" s="188" t="s">
        <v>2269</v>
      </c>
    </row>
    <row r="1786" spans="1:4" x14ac:dyDescent="0.25">
      <c r="A1786" s="187" t="s">
        <v>2084</v>
      </c>
      <c r="B1786" s="187" t="s">
        <v>2085</v>
      </c>
      <c r="C1786" s="187" t="s">
        <v>4233</v>
      </c>
      <c r="D1786" s="188" t="s">
        <v>2269</v>
      </c>
    </row>
    <row r="1787" spans="1:4" x14ac:dyDescent="0.25">
      <c r="A1787" s="187" t="s">
        <v>2084</v>
      </c>
      <c r="B1787" s="187" t="s">
        <v>2085</v>
      </c>
      <c r="C1787" s="187" t="s">
        <v>4234</v>
      </c>
      <c r="D1787" s="188" t="s">
        <v>2269</v>
      </c>
    </row>
    <row r="1788" spans="1:4" x14ac:dyDescent="0.25">
      <c r="A1788" s="187" t="s">
        <v>2084</v>
      </c>
      <c r="B1788" s="187" t="s">
        <v>2085</v>
      </c>
      <c r="C1788" s="187" t="s">
        <v>4235</v>
      </c>
      <c r="D1788" s="188" t="s">
        <v>2269</v>
      </c>
    </row>
    <row r="1789" spans="1:4" x14ac:dyDescent="0.25">
      <c r="A1789" s="187" t="s">
        <v>2084</v>
      </c>
      <c r="B1789" s="187" t="s">
        <v>2085</v>
      </c>
      <c r="C1789" s="187" t="s">
        <v>4236</v>
      </c>
      <c r="D1789" s="188" t="s">
        <v>2269</v>
      </c>
    </row>
    <row r="1790" spans="1:4" x14ac:dyDescent="0.25">
      <c r="A1790" s="187" t="s">
        <v>2084</v>
      </c>
      <c r="B1790" s="187" t="s">
        <v>2085</v>
      </c>
      <c r="C1790" s="187" t="s">
        <v>4237</v>
      </c>
      <c r="D1790" s="188" t="s">
        <v>2269</v>
      </c>
    </row>
    <row r="1791" spans="1:4" x14ac:dyDescent="0.25">
      <c r="A1791" s="187" t="s">
        <v>2084</v>
      </c>
      <c r="B1791" s="187" t="s">
        <v>2085</v>
      </c>
      <c r="C1791" s="187" t="s">
        <v>4238</v>
      </c>
      <c r="D1791" s="188" t="s">
        <v>2269</v>
      </c>
    </row>
    <row r="1792" spans="1:4" x14ac:dyDescent="0.25">
      <c r="A1792" s="187" t="s">
        <v>2084</v>
      </c>
      <c r="B1792" s="187" t="s">
        <v>2085</v>
      </c>
      <c r="C1792" s="187" t="s">
        <v>4239</v>
      </c>
      <c r="D1792" s="188" t="s">
        <v>2269</v>
      </c>
    </row>
    <row r="1793" spans="1:4" x14ac:dyDescent="0.25">
      <c r="A1793" s="187" t="s">
        <v>2084</v>
      </c>
      <c r="B1793" s="187" t="s">
        <v>2085</v>
      </c>
      <c r="C1793" s="187" t="s">
        <v>4240</v>
      </c>
      <c r="D1793" s="188" t="s">
        <v>2269</v>
      </c>
    </row>
    <row r="1794" spans="1:4" x14ac:dyDescent="0.25">
      <c r="A1794" s="187" t="s">
        <v>2084</v>
      </c>
      <c r="B1794" s="187" t="s">
        <v>2085</v>
      </c>
      <c r="C1794" s="187" t="s">
        <v>4241</v>
      </c>
      <c r="D1794" s="188" t="s">
        <v>2269</v>
      </c>
    </row>
    <row r="1795" spans="1:4" x14ac:dyDescent="0.25">
      <c r="A1795" s="187" t="s">
        <v>2084</v>
      </c>
      <c r="B1795" s="187" t="s">
        <v>2085</v>
      </c>
      <c r="C1795" s="187" t="s">
        <v>4242</v>
      </c>
      <c r="D1795" s="188" t="s">
        <v>2269</v>
      </c>
    </row>
    <row r="1796" spans="1:4" x14ac:dyDescent="0.25">
      <c r="A1796" s="187" t="s">
        <v>2084</v>
      </c>
      <c r="B1796" s="187" t="s">
        <v>2085</v>
      </c>
      <c r="C1796" s="187" t="s">
        <v>4243</v>
      </c>
      <c r="D1796" s="188" t="s">
        <v>2269</v>
      </c>
    </row>
    <row r="1797" spans="1:4" x14ac:dyDescent="0.25">
      <c r="A1797" s="187" t="s">
        <v>2084</v>
      </c>
      <c r="B1797" s="187" t="s">
        <v>2085</v>
      </c>
      <c r="C1797" s="187" t="s">
        <v>4244</v>
      </c>
      <c r="D1797" s="188" t="s">
        <v>2269</v>
      </c>
    </row>
    <row r="1798" spans="1:4" x14ac:dyDescent="0.25">
      <c r="A1798" s="187" t="s">
        <v>2084</v>
      </c>
      <c r="B1798" s="187" t="s">
        <v>2085</v>
      </c>
      <c r="C1798" s="187" t="s">
        <v>4245</v>
      </c>
      <c r="D1798" s="188" t="s">
        <v>2269</v>
      </c>
    </row>
    <row r="1799" spans="1:4" x14ac:dyDescent="0.25">
      <c r="A1799" s="187" t="s">
        <v>2084</v>
      </c>
      <c r="B1799" s="187" t="s">
        <v>2085</v>
      </c>
      <c r="C1799" s="187" t="s">
        <v>4246</v>
      </c>
      <c r="D1799" s="188" t="s">
        <v>2269</v>
      </c>
    </row>
    <row r="1800" spans="1:4" x14ac:dyDescent="0.25">
      <c r="A1800" s="187" t="s">
        <v>2084</v>
      </c>
      <c r="B1800" s="187" t="s">
        <v>2085</v>
      </c>
      <c r="C1800" s="187" t="s">
        <v>4247</v>
      </c>
      <c r="D1800" s="188" t="s">
        <v>2269</v>
      </c>
    </row>
    <row r="1801" spans="1:4" x14ac:dyDescent="0.25">
      <c r="A1801" s="187" t="s">
        <v>2084</v>
      </c>
      <c r="B1801" s="187" t="s">
        <v>2085</v>
      </c>
      <c r="C1801" s="187" t="s">
        <v>4249</v>
      </c>
      <c r="D1801" s="188" t="s">
        <v>2269</v>
      </c>
    </row>
    <row r="1802" spans="1:4" x14ac:dyDescent="0.25">
      <c r="A1802" s="187" t="s">
        <v>2084</v>
      </c>
      <c r="B1802" s="187" t="s">
        <v>2085</v>
      </c>
      <c r="C1802" s="187" t="s">
        <v>4250</v>
      </c>
      <c r="D1802" s="188" t="s">
        <v>2269</v>
      </c>
    </row>
    <row r="1803" spans="1:4" x14ac:dyDescent="0.25">
      <c r="A1803" s="187" t="s">
        <v>2084</v>
      </c>
      <c r="B1803" s="187" t="s">
        <v>2085</v>
      </c>
      <c r="C1803" s="187" t="s">
        <v>4251</v>
      </c>
      <c r="D1803" s="188" t="s">
        <v>2269</v>
      </c>
    </row>
    <row r="1804" spans="1:4" x14ac:dyDescent="0.25">
      <c r="A1804" s="187" t="s">
        <v>2084</v>
      </c>
      <c r="B1804" s="187" t="s">
        <v>2085</v>
      </c>
      <c r="C1804" s="187" t="s">
        <v>4252</v>
      </c>
      <c r="D1804" s="188" t="s">
        <v>2269</v>
      </c>
    </row>
    <row r="1805" spans="1:4" x14ac:dyDescent="0.25">
      <c r="A1805" s="187" t="s">
        <v>2084</v>
      </c>
      <c r="B1805" s="187" t="s">
        <v>2085</v>
      </c>
      <c r="C1805" s="187" t="s">
        <v>4253</v>
      </c>
      <c r="D1805" s="188" t="s">
        <v>2269</v>
      </c>
    </row>
    <row r="1806" spans="1:4" x14ac:dyDescent="0.25">
      <c r="A1806" s="187" t="s">
        <v>2084</v>
      </c>
      <c r="B1806" s="187" t="s">
        <v>2085</v>
      </c>
      <c r="C1806" s="187" t="s">
        <v>4254</v>
      </c>
      <c r="D1806" s="188" t="s">
        <v>2269</v>
      </c>
    </row>
    <row r="1807" spans="1:4" x14ac:dyDescent="0.25">
      <c r="A1807" s="187" t="s">
        <v>2084</v>
      </c>
      <c r="B1807" s="187" t="s">
        <v>2085</v>
      </c>
      <c r="C1807" s="187" t="s">
        <v>4255</v>
      </c>
      <c r="D1807" s="188" t="s">
        <v>2269</v>
      </c>
    </row>
    <row r="1808" spans="1:4" x14ac:dyDescent="0.25">
      <c r="A1808" s="187" t="s">
        <v>2084</v>
      </c>
      <c r="B1808" s="187" t="s">
        <v>2085</v>
      </c>
      <c r="C1808" s="187" t="s">
        <v>4256</v>
      </c>
      <c r="D1808" s="188" t="s">
        <v>2269</v>
      </c>
    </row>
    <row r="1809" spans="1:4" x14ac:dyDescent="0.25">
      <c r="A1809" s="187" t="s">
        <v>2084</v>
      </c>
      <c r="B1809" s="187" t="s">
        <v>2085</v>
      </c>
      <c r="C1809" s="187" t="s">
        <v>4257</v>
      </c>
      <c r="D1809" s="188" t="s">
        <v>2269</v>
      </c>
    </row>
    <row r="1810" spans="1:4" x14ac:dyDescent="0.25">
      <c r="A1810" s="187" t="s">
        <v>2084</v>
      </c>
      <c r="B1810" s="187" t="s">
        <v>2085</v>
      </c>
      <c r="C1810" s="187" t="s">
        <v>4258</v>
      </c>
      <c r="D1810" s="188" t="s">
        <v>2269</v>
      </c>
    </row>
    <row r="1811" spans="1:4" x14ac:dyDescent="0.25">
      <c r="A1811" s="187" t="s">
        <v>2084</v>
      </c>
      <c r="B1811" s="187" t="s">
        <v>2085</v>
      </c>
      <c r="C1811" s="187" t="s">
        <v>4259</v>
      </c>
      <c r="D1811" s="188" t="s">
        <v>2269</v>
      </c>
    </row>
    <row r="1812" spans="1:4" x14ac:dyDescent="0.25">
      <c r="A1812" s="187" t="s">
        <v>2084</v>
      </c>
      <c r="B1812" s="187" t="s">
        <v>2085</v>
      </c>
      <c r="C1812" s="187" t="s">
        <v>4260</v>
      </c>
      <c r="D1812" s="188" t="s">
        <v>2269</v>
      </c>
    </row>
    <row r="1813" spans="1:4" x14ac:dyDescent="0.25">
      <c r="A1813" s="187" t="s">
        <v>2084</v>
      </c>
      <c r="B1813" s="187" t="s">
        <v>2085</v>
      </c>
      <c r="C1813" s="187" t="s">
        <v>4261</v>
      </c>
      <c r="D1813" s="188" t="s">
        <v>2269</v>
      </c>
    </row>
    <row r="1814" spans="1:4" x14ac:dyDescent="0.25">
      <c r="A1814" s="187" t="s">
        <v>2084</v>
      </c>
      <c r="B1814" s="187" t="s">
        <v>2085</v>
      </c>
      <c r="C1814" s="187" t="s">
        <v>4263</v>
      </c>
      <c r="D1814" s="188" t="s">
        <v>2269</v>
      </c>
    </row>
    <row r="1815" spans="1:4" x14ac:dyDescent="0.25">
      <c r="A1815" s="187" t="s">
        <v>2084</v>
      </c>
      <c r="B1815" s="187" t="s">
        <v>2085</v>
      </c>
      <c r="C1815" s="187" t="s">
        <v>4264</v>
      </c>
      <c r="D1815" s="188" t="s">
        <v>2269</v>
      </c>
    </row>
    <row r="1816" spans="1:4" x14ac:dyDescent="0.25">
      <c r="A1816" s="187" t="s">
        <v>2084</v>
      </c>
      <c r="B1816" s="187" t="s">
        <v>2085</v>
      </c>
      <c r="C1816" s="187" t="s">
        <v>4265</v>
      </c>
      <c r="D1816" s="188" t="s">
        <v>2269</v>
      </c>
    </row>
    <row r="1817" spans="1:4" x14ac:dyDescent="0.25">
      <c r="A1817" s="187" t="s">
        <v>2084</v>
      </c>
      <c r="B1817" s="187" t="s">
        <v>2085</v>
      </c>
      <c r="C1817" s="187" t="s">
        <v>4266</v>
      </c>
      <c r="D1817" s="188" t="s">
        <v>2269</v>
      </c>
    </row>
    <row r="1818" spans="1:4" x14ac:dyDescent="0.25">
      <c r="A1818" s="187" t="s">
        <v>2084</v>
      </c>
      <c r="B1818" s="187" t="s">
        <v>2085</v>
      </c>
      <c r="C1818" s="187" t="s">
        <v>4267</v>
      </c>
      <c r="D1818" s="188" t="s">
        <v>2269</v>
      </c>
    </row>
    <row r="1819" spans="1:4" x14ac:dyDescent="0.25">
      <c r="A1819" s="187" t="s">
        <v>2084</v>
      </c>
      <c r="B1819" s="187" t="s">
        <v>2085</v>
      </c>
      <c r="C1819" s="187" t="s">
        <v>4268</v>
      </c>
      <c r="D1819" s="188" t="s">
        <v>2269</v>
      </c>
    </row>
    <row r="1820" spans="1:4" x14ac:dyDescent="0.25">
      <c r="A1820" s="187" t="s">
        <v>2084</v>
      </c>
      <c r="B1820" s="187" t="s">
        <v>2085</v>
      </c>
      <c r="C1820" s="187" t="s">
        <v>4269</v>
      </c>
      <c r="D1820" s="188" t="s">
        <v>2269</v>
      </c>
    </row>
    <row r="1821" spans="1:4" x14ac:dyDescent="0.25">
      <c r="A1821" s="187" t="s">
        <v>2084</v>
      </c>
      <c r="B1821" s="187" t="s">
        <v>2085</v>
      </c>
      <c r="C1821" s="187" t="s">
        <v>4270</v>
      </c>
      <c r="D1821" s="188" t="s">
        <v>2269</v>
      </c>
    </row>
    <row r="1822" spans="1:4" x14ac:dyDescent="0.25">
      <c r="A1822" s="187" t="s">
        <v>2084</v>
      </c>
      <c r="B1822" s="187" t="s">
        <v>2085</v>
      </c>
      <c r="C1822" s="187" t="s">
        <v>4271</v>
      </c>
      <c r="D1822" s="188" t="s">
        <v>2269</v>
      </c>
    </row>
    <row r="1823" spans="1:4" x14ac:dyDescent="0.25">
      <c r="A1823" s="187" t="s">
        <v>2084</v>
      </c>
      <c r="B1823" s="187" t="s">
        <v>2085</v>
      </c>
      <c r="C1823" s="187" t="s">
        <v>4272</v>
      </c>
      <c r="D1823" s="188" t="s">
        <v>2269</v>
      </c>
    </row>
    <row r="1824" spans="1:4" x14ac:dyDescent="0.25">
      <c r="A1824" s="187" t="s">
        <v>2084</v>
      </c>
      <c r="B1824" s="187" t="s">
        <v>2085</v>
      </c>
      <c r="C1824" s="187" t="s">
        <v>4274</v>
      </c>
      <c r="D1824" s="188" t="s">
        <v>2269</v>
      </c>
    </row>
    <row r="1825" spans="1:4" x14ac:dyDescent="0.25">
      <c r="A1825" s="187" t="s">
        <v>2084</v>
      </c>
      <c r="B1825" s="187" t="s">
        <v>2085</v>
      </c>
      <c r="C1825" s="187" t="s">
        <v>4275</v>
      </c>
      <c r="D1825" s="188" t="s">
        <v>2269</v>
      </c>
    </row>
    <row r="1826" spans="1:4" x14ac:dyDescent="0.25">
      <c r="A1826" s="187" t="s">
        <v>2084</v>
      </c>
      <c r="B1826" s="187" t="s">
        <v>2085</v>
      </c>
      <c r="C1826" s="187" t="s">
        <v>4276</v>
      </c>
      <c r="D1826" s="188" t="s">
        <v>2269</v>
      </c>
    </row>
    <row r="1827" spans="1:4" x14ac:dyDescent="0.25">
      <c r="A1827" s="187" t="s">
        <v>2084</v>
      </c>
      <c r="B1827" s="187" t="s">
        <v>2085</v>
      </c>
      <c r="C1827" s="187" t="s">
        <v>4277</v>
      </c>
      <c r="D1827" s="188" t="s">
        <v>2269</v>
      </c>
    </row>
    <row r="1828" spans="1:4" x14ac:dyDescent="0.25">
      <c r="A1828" s="187" t="s">
        <v>2084</v>
      </c>
      <c r="B1828" s="187" t="s">
        <v>2085</v>
      </c>
      <c r="C1828" s="187" t="s">
        <v>4278</v>
      </c>
      <c r="D1828" s="188" t="s">
        <v>2269</v>
      </c>
    </row>
    <row r="1829" spans="1:4" x14ac:dyDescent="0.25">
      <c r="A1829" s="187" t="s">
        <v>2084</v>
      </c>
      <c r="B1829" s="187" t="s">
        <v>2085</v>
      </c>
      <c r="C1829" s="187" t="s">
        <v>4281</v>
      </c>
      <c r="D1829" s="188" t="s">
        <v>2269</v>
      </c>
    </row>
    <row r="1830" spans="1:4" x14ac:dyDescent="0.25">
      <c r="A1830" s="187" t="s">
        <v>2084</v>
      </c>
      <c r="B1830" s="187" t="s">
        <v>2085</v>
      </c>
      <c r="C1830" s="187" t="s">
        <v>4282</v>
      </c>
      <c r="D1830" s="188" t="s">
        <v>2269</v>
      </c>
    </row>
    <row r="1831" spans="1:4" x14ac:dyDescent="0.25">
      <c r="A1831" s="187" t="s">
        <v>2084</v>
      </c>
      <c r="B1831" s="187" t="s">
        <v>2085</v>
      </c>
      <c r="C1831" s="187" t="s">
        <v>4283</v>
      </c>
      <c r="D1831" s="188" t="s">
        <v>2269</v>
      </c>
    </row>
    <row r="1832" spans="1:4" x14ac:dyDescent="0.25">
      <c r="A1832" s="187" t="s">
        <v>2084</v>
      </c>
      <c r="B1832" s="187" t="s">
        <v>2085</v>
      </c>
      <c r="C1832" s="187" t="s">
        <v>4284</v>
      </c>
      <c r="D1832" s="188" t="s">
        <v>2269</v>
      </c>
    </row>
    <row r="1833" spans="1:4" x14ac:dyDescent="0.25">
      <c r="A1833" s="187" t="s">
        <v>2084</v>
      </c>
      <c r="B1833" s="187" t="s">
        <v>2085</v>
      </c>
      <c r="C1833" s="187" t="s">
        <v>4285</v>
      </c>
      <c r="D1833" s="188" t="s">
        <v>2269</v>
      </c>
    </row>
    <row r="1834" spans="1:4" x14ac:dyDescent="0.25">
      <c r="A1834" s="187" t="s">
        <v>2084</v>
      </c>
      <c r="B1834" s="187" t="s">
        <v>2085</v>
      </c>
      <c r="C1834" s="187" t="s">
        <v>4286</v>
      </c>
      <c r="D1834" s="188" t="s">
        <v>2269</v>
      </c>
    </row>
    <row r="1835" spans="1:4" x14ac:dyDescent="0.25">
      <c r="A1835" s="187" t="s">
        <v>2084</v>
      </c>
      <c r="B1835" s="187" t="s">
        <v>2085</v>
      </c>
      <c r="C1835" s="187" t="s">
        <v>4287</v>
      </c>
      <c r="D1835" s="188" t="s">
        <v>2269</v>
      </c>
    </row>
    <row r="1836" spans="1:4" x14ac:dyDescent="0.25">
      <c r="A1836" s="187" t="s">
        <v>2084</v>
      </c>
      <c r="B1836" s="187" t="s">
        <v>2085</v>
      </c>
      <c r="C1836" s="187" t="s">
        <v>4288</v>
      </c>
      <c r="D1836" s="188" t="s">
        <v>2269</v>
      </c>
    </row>
    <row r="1837" spans="1:4" x14ac:dyDescent="0.25">
      <c r="A1837" s="187" t="s">
        <v>2084</v>
      </c>
      <c r="B1837" s="187" t="s">
        <v>2085</v>
      </c>
      <c r="C1837" s="187" t="s">
        <v>4289</v>
      </c>
      <c r="D1837" s="188" t="s">
        <v>2269</v>
      </c>
    </row>
    <row r="1838" spans="1:4" x14ac:dyDescent="0.25">
      <c r="A1838" s="187" t="s">
        <v>2084</v>
      </c>
      <c r="B1838" s="187" t="s">
        <v>2085</v>
      </c>
      <c r="C1838" s="187" t="s">
        <v>4291</v>
      </c>
      <c r="D1838" s="188" t="s">
        <v>2269</v>
      </c>
    </row>
    <row r="1839" spans="1:4" x14ac:dyDescent="0.25">
      <c r="A1839" s="187" t="s">
        <v>2084</v>
      </c>
      <c r="B1839" s="187" t="s">
        <v>2085</v>
      </c>
      <c r="C1839" s="187" t="s">
        <v>4292</v>
      </c>
      <c r="D1839" s="188" t="s">
        <v>2269</v>
      </c>
    </row>
    <row r="1840" spans="1:4" x14ac:dyDescent="0.25">
      <c r="A1840" s="187" t="s">
        <v>2084</v>
      </c>
      <c r="B1840" s="187" t="s">
        <v>2085</v>
      </c>
      <c r="C1840" s="187" t="s">
        <v>4293</v>
      </c>
      <c r="D1840" s="188" t="s">
        <v>2269</v>
      </c>
    </row>
    <row r="1841" spans="1:4" x14ac:dyDescent="0.25">
      <c r="A1841" s="187" t="s">
        <v>2084</v>
      </c>
      <c r="B1841" s="187" t="s">
        <v>2085</v>
      </c>
      <c r="C1841" s="187" t="s">
        <v>4295</v>
      </c>
      <c r="D1841" s="188" t="s">
        <v>2269</v>
      </c>
    </row>
    <row r="1842" spans="1:4" x14ac:dyDescent="0.25">
      <c r="A1842" s="187" t="s">
        <v>2084</v>
      </c>
      <c r="B1842" s="187" t="s">
        <v>2085</v>
      </c>
      <c r="C1842" s="187" t="s">
        <v>4296</v>
      </c>
      <c r="D1842" s="188" t="s">
        <v>2269</v>
      </c>
    </row>
    <row r="1843" spans="1:4" x14ac:dyDescent="0.25">
      <c r="A1843" s="187" t="s">
        <v>2084</v>
      </c>
      <c r="B1843" s="187" t="s">
        <v>2085</v>
      </c>
      <c r="C1843" s="187" t="s">
        <v>6677</v>
      </c>
      <c r="D1843" s="188" t="s">
        <v>2269</v>
      </c>
    </row>
    <row r="1844" spans="1:4" x14ac:dyDescent="0.25">
      <c r="A1844" s="187" t="s">
        <v>2084</v>
      </c>
      <c r="B1844" s="187" t="s">
        <v>2085</v>
      </c>
      <c r="C1844" s="187" t="s">
        <v>6777</v>
      </c>
      <c r="D1844" s="188" t="s">
        <v>2269</v>
      </c>
    </row>
    <row r="1845" spans="1:4" x14ac:dyDescent="0.25">
      <c r="A1845" s="187" t="s">
        <v>2084</v>
      </c>
      <c r="B1845" s="187" t="s">
        <v>2085</v>
      </c>
      <c r="C1845" s="187" t="s">
        <v>4216</v>
      </c>
      <c r="D1845" s="188" t="s">
        <v>2286</v>
      </c>
    </row>
    <row r="1846" spans="1:4" x14ac:dyDescent="0.25">
      <c r="A1846" s="187" t="s">
        <v>2084</v>
      </c>
      <c r="B1846" s="187" t="s">
        <v>2085</v>
      </c>
      <c r="C1846" s="187" t="s">
        <v>4221</v>
      </c>
      <c r="D1846" s="188" t="s">
        <v>2286</v>
      </c>
    </row>
    <row r="1847" spans="1:4" x14ac:dyDescent="0.25">
      <c r="A1847" s="187" t="s">
        <v>2084</v>
      </c>
      <c r="B1847" s="187" t="s">
        <v>2085</v>
      </c>
      <c r="C1847" s="187" t="s">
        <v>4294</v>
      </c>
      <c r="D1847" s="188" t="s">
        <v>2310</v>
      </c>
    </row>
    <row r="1848" spans="1:4" x14ac:dyDescent="0.25">
      <c r="A1848" s="187" t="s">
        <v>2084</v>
      </c>
      <c r="B1848" s="187" t="s">
        <v>2085</v>
      </c>
      <c r="C1848" s="187" t="s">
        <v>6763</v>
      </c>
      <c r="D1848" s="188" t="s">
        <v>2310</v>
      </c>
    </row>
    <row r="1849" spans="1:4" x14ac:dyDescent="0.25">
      <c r="A1849" s="187" t="s">
        <v>2084</v>
      </c>
      <c r="B1849" s="187" t="s">
        <v>2085</v>
      </c>
      <c r="C1849" s="187" t="s">
        <v>6764</v>
      </c>
      <c r="D1849" s="188" t="s">
        <v>2310</v>
      </c>
    </row>
    <row r="1850" spans="1:4" x14ac:dyDescent="0.25">
      <c r="A1850" s="187" t="s">
        <v>2084</v>
      </c>
      <c r="B1850" s="187" t="s">
        <v>2085</v>
      </c>
      <c r="C1850" s="187" t="s">
        <v>6798</v>
      </c>
      <c r="D1850" s="188" t="s">
        <v>2310</v>
      </c>
    </row>
    <row r="1851" spans="1:4" x14ac:dyDescent="0.25">
      <c r="A1851" s="187" t="s">
        <v>920</v>
      </c>
      <c r="B1851" s="187" t="s">
        <v>3610</v>
      </c>
      <c r="C1851" s="187" t="s">
        <v>3610</v>
      </c>
      <c r="D1851" s="188" t="s">
        <v>2269</v>
      </c>
    </row>
    <row r="1852" spans="1:4" x14ac:dyDescent="0.25">
      <c r="A1852" s="187" t="s">
        <v>922</v>
      </c>
      <c r="B1852" s="187" t="s">
        <v>2594</v>
      </c>
      <c r="C1852" s="187" t="s">
        <v>2594</v>
      </c>
      <c r="D1852" s="188" t="s">
        <v>2269</v>
      </c>
    </row>
    <row r="1853" spans="1:4" x14ac:dyDescent="0.25">
      <c r="A1853" s="187" t="s">
        <v>924</v>
      </c>
      <c r="B1853" s="187" t="s">
        <v>3553</v>
      </c>
      <c r="C1853" s="187" t="s">
        <v>3553</v>
      </c>
      <c r="D1853" s="188" t="s">
        <v>2286</v>
      </c>
    </row>
    <row r="1854" spans="1:4" x14ac:dyDescent="0.25">
      <c r="A1854" s="187" t="s">
        <v>2086</v>
      </c>
      <c r="B1854" s="187" t="s">
        <v>2087</v>
      </c>
      <c r="C1854" s="187" t="s">
        <v>4307</v>
      </c>
      <c r="D1854" s="188" t="s">
        <v>2288</v>
      </c>
    </row>
    <row r="1855" spans="1:4" x14ac:dyDescent="0.25">
      <c r="A1855" s="187" t="s">
        <v>2086</v>
      </c>
      <c r="B1855" s="187" t="s">
        <v>2087</v>
      </c>
      <c r="C1855" s="187" t="s">
        <v>4314</v>
      </c>
      <c r="D1855" s="188" t="s">
        <v>2288</v>
      </c>
    </row>
    <row r="1856" spans="1:4" x14ac:dyDescent="0.25">
      <c r="A1856" s="187" t="s">
        <v>2086</v>
      </c>
      <c r="B1856" s="187" t="s">
        <v>2087</v>
      </c>
      <c r="C1856" s="187" t="s">
        <v>4323</v>
      </c>
      <c r="D1856" s="188" t="s">
        <v>2288</v>
      </c>
    </row>
    <row r="1857" spans="1:4" x14ac:dyDescent="0.25">
      <c r="A1857" s="187" t="s">
        <v>2086</v>
      </c>
      <c r="B1857" s="187" t="s">
        <v>2087</v>
      </c>
      <c r="C1857" s="187" t="s">
        <v>4326</v>
      </c>
      <c r="D1857" s="188" t="s">
        <v>2288</v>
      </c>
    </row>
    <row r="1858" spans="1:4" x14ac:dyDescent="0.25">
      <c r="A1858" s="187" t="s">
        <v>2086</v>
      </c>
      <c r="B1858" s="187" t="s">
        <v>2087</v>
      </c>
      <c r="C1858" s="187" t="s">
        <v>4331</v>
      </c>
      <c r="D1858" s="188" t="s">
        <v>2288</v>
      </c>
    </row>
    <row r="1859" spans="1:4" x14ac:dyDescent="0.25">
      <c r="A1859" s="187" t="s">
        <v>2086</v>
      </c>
      <c r="B1859" s="187" t="s">
        <v>2087</v>
      </c>
      <c r="C1859" s="187" t="s">
        <v>2087</v>
      </c>
      <c r="D1859" s="188" t="s">
        <v>2284</v>
      </c>
    </row>
    <row r="1860" spans="1:4" x14ac:dyDescent="0.25">
      <c r="A1860" s="187" t="s">
        <v>2086</v>
      </c>
      <c r="B1860" s="187" t="s">
        <v>2087</v>
      </c>
      <c r="C1860" s="187" t="s">
        <v>4297</v>
      </c>
      <c r="D1860" s="188" t="s">
        <v>2269</v>
      </c>
    </row>
    <row r="1861" spans="1:4" x14ac:dyDescent="0.25">
      <c r="A1861" s="187" t="s">
        <v>2086</v>
      </c>
      <c r="B1861" s="187" t="s">
        <v>2087</v>
      </c>
      <c r="C1861" s="187" t="s">
        <v>4298</v>
      </c>
      <c r="D1861" s="188" t="s">
        <v>2269</v>
      </c>
    </row>
    <row r="1862" spans="1:4" x14ac:dyDescent="0.25">
      <c r="A1862" s="187" t="s">
        <v>2086</v>
      </c>
      <c r="B1862" s="187" t="s">
        <v>2087</v>
      </c>
      <c r="C1862" s="187" t="s">
        <v>4299</v>
      </c>
      <c r="D1862" s="188" t="s">
        <v>2269</v>
      </c>
    </row>
    <row r="1863" spans="1:4" x14ac:dyDescent="0.25">
      <c r="A1863" s="187" t="s">
        <v>2086</v>
      </c>
      <c r="B1863" s="187" t="s">
        <v>2087</v>
      </c>
      <c r="C1863" s="187" t="s">
        <v>4300</v>
      </c>
      <c r="D1863" s="188" t="s">
        <v>2269</v>
      </c>
    </row>
    <row r="1864" spans="1:4" x14ac:dyDescent="0.25">
      <c r="A1864" s="187" t="s">
        <v>2086</v>
      </c>
      <c r="B1864" s="187" t="s">
        <v>2087</v>
      </c>
      <c r="C1864" s="187" t="s">
        <v>4301</v>
      </c>
      <c r="D1864" s="188" t="s">
        <v>2269</v>
      </c>
    </row>
    <row r="1865" spans="1:4" x14ac:dyDescent="0.25">
      <c r="A1865" s="187" t="s">
        <v>2086</v>
      </c>
      <c r="B1865" s="187" t="s">
        <v>2087</v>
      </c>
      <c r="C1865" s="187" t="s">
        <v>4302</v>
      </c>
      <c r="D1865" s="188" t="s">
        <v>2269</v>
      </c>
    </row>
    <row r="1866" spans="1:4" x14ac:dyDescent="0.25">
      <c r="A1866" s="187" t="s">
        <v>2086</v>
      </c>
      <c r="B1866" s="187" t="s">
        <v>2087</v>
      </c>
      <c r="C1866" s="187" t="s">
        <v>4303</v>
      </c>
      <c r="D1866" s="188" t="s">
        <v>2269</v>
      </c>
    </row>
    <row r="1867" spans="1:4" x14ac:dyDescent="0.25">
      <c r="A1867" s="187" t="s">
        <v>2086</v>
      </c>
      <c r="B1867" s="187" t="s">
        <v>2087</v>
      </c>
      <c r="C1867" s="187" t="s">
        <v>4304</v>
      </c>
      <c r="D1867" s="188" t="s">
        <v>2269</v>
      </c>
    </row>
    <row r="1868" spans="1:4" x14ac:dyDescent="0.25">
      <c r="A1868" s="187" t="s">
        <v>2086</v>
      </c>
      <c r="B1868" s="187" t="s">
        <v>2087</v>
      </c>
      <c r="C1868" s="187" t="s">
        <v>4305</v>
      </c>
      <c r="D1868" s="188" t="s">
        <v>2269</v>
      </c>
    </row>
    <row r="1869" spans="1:4" x14ac:dyDescent="0.25">
      <c r="A1869" s="187" t="s">
        <v>2086</v>
      </c>
      <c r="B1869" s="187" t="s">
        <v>2087</v>
      </c>
      <c r="C1869" s="187" t="s">
        <v>4306</v>
      </c>
      <c r="D1869" s="188" t="s">
        <v>2269</v>
      </c>
    </row>
    <row r="1870" spans="1:4" x14ac:dyDescent="0.25">
      <c r="A1870" s="187" t="s">
        <v>2086</v>
      </c>
      <c r="B1870" s="187" t="s">
        <v>2087</v>
      </c>
      <c r="C1870" s="187" t="s">
        <v>4308</v>
      </c>
      <c r="D1870" s="188" t="s">
        <v>2269</v>
      </c>
    </row>
    <row r="1871" spans="1:4" x14ac:dyDescent="0.25">
      <c r="A1871" s="187" t="s">
        <v>2086</v>
      </c>
      <c r="B1871" s="187" t="s">
        <v>2087</v>
      </c>
      <c r="C1871" s="187" t="s">
        <v>4309</v>
      </c>
      <c r="D1871" s="188" t="s">
        <v>2269</v>
      </c>
    </row>
    <row r="1872" spans="1:4" x14ac:dyDescent="0.25">
      <c r="A1872" s="187" t="s">
        <v>2086</v>
      </c>
      <c r="B1872" s="187" t="s">
        <v>2087</v>
      </c>
      <c r="C1872" s="187" t="s">
        <v>4310</v>
      </c>
      <c r="D1872" s="188" t="s">
        <v>2269</v>
      </c>
    </row>
    <row r="1873" spans="1:4" x14ac:dyDescent="0.25">
      <c r="A1873" s="187" t="s">
        <v>2086</v>
      </c>
      <c r="B1873" s="187" t="s">
        <v>2087</v>
      </c>
      <c r="C1873" s="187" t="s">
        <v>4311</v>
      </c>
      <c r="D1873" s="188" t="s">
        <v>2269</v>
      </c>
    </row>
    <row r="1874" spans="1:4" x14ac:dyDescent="0.25">
      <c r="A1874" s="187" t="s">
        <v>2086</v>
      </c>
      <c r="B1874" s="187" t="s">
        <v>2087</v>
      </c>
      <c r="C1874" s="187" t="s">
        <v>4312</v>
      </c>
      <c r="D1874" s="188" t="s">
        <v>2269</v>
      </c>
    </row>
    <row r="1875" spans="1:4" x14ac:dyDescent="0.25">
      <c r="A1875" s="187" t="s">
        <v>2086</v>
      </c>
      <c r="B1875" s="187" t="s">
        <v>2087</v>
      </c>
      <c r="C1875" s="187" t="s">
        <v>4313</v>
      </c>
      <c r="D1875" s="188" t="s">
        <v>2269</v>
      </c>
    </row>
    <row r="1876" spans="1:4" x14ac:dyDescent="0.25">
      <c r="A1876" s="187" t="s">
        <v>2086</v>
      </c>
      <c r="B1876" s="187" t="s">
        <v>2087</v>
      </c>
      <c r="C1876" s="187" t="s">
        <v>4315</v>
      </c>
      <c r="D1876" s="188" t="s">
        <v>2269</v>
      </c>
    </row>
    <row r="1877" spans="1:4" x14ac:dyDescent="0.25">
      <c r="A1877" s="187" t="s">
        <v>2086</v>
      </c>
      <c r="B1877" s="187" t="s">
        <v>2087</v>
      </c>
      <c r="C1877" s="187" t="s">
        <v>4316</v>
      </c>
      <c r="D1877" s="188" t="s">
        <v>2269</v>
      </c>
    </row>
    <row r="1878" spans="1:4" x14ac:dyDescent="0.25">
      <c r="A1878" s="187" t="s">
        <v>2086</v>
      </c>
      <c r="B1878" s="187" t="s">
        <v>2087</v>
      </c>
      <c r="C1878" s="187" t="s">
        <v>4317</v>
      </c>
      <c r="D1878" s="188" t="s">
        <v>2269</v>
      </c>
    </row>
    <row r="1879" spans="1:4" x14ac:dyDescent="0.25">
      <c r="A1879" s="187" t="s">
        <v>2086</v>
      </c>
      <c r="B1879" s="187" t="s">
        <v>2087</v>
      </c>
      <c r="C1879" s="187" t="s">
        <v>4318</v>
      </c>
      <c r="D1879" s="188" t="s">
        <v>2269</v>
      </c>
    </row>
    <row r="1880" spans="1:4" x14ac:dyDescent="0.25">
      <c r="A1880" s="187" t="s">
        <v>2086</v>
      </c>
      <c r="B1880" s="187" t="s">
        <v>2087</v>
      </c>
      <c r="C1880" s="187" t="s">
        <v>4319</v>
      </c>
      <c r="D1880" s="188" t="s">
        <v>2269</v>
      </c>
    </row>
    <row r="1881" spans="1:4" x14ac:dyDescent="0.25">
      <c r="A1881" s="187" t="s">
        <v>2086</v>
      </c>
      <c r="B1881" s="187" t="s">
        <v>2087</v>
      </c>
      <c r="C1881" s="187" t="s">
        <v>4320</v>
      </c>
      <c r="D1881" s="188" t="s">
        <v>2269</v>
      </c>
    </row>
    <row r="1882" spans="1:4" x14ac:dyDescent="0.25">
      <c r="A1882" s="187" t="s">
        <v>2086</v>
      </c>
      <c r="B1882" s="187" t="s">
        <v>2087</v>
      </c>
      <c r="C1882" s="187" t="s">
        <v>4321</v>
      </c>
      <c r="D1882" s="188" t="s">
        <v>2269</v>
      </c>
    </row>
    <row r="1883" spans="1:4" x14ac:dyDescent="0.25">
      <c r="A1883" s="187" t="s">
        <v>2086</v>
      </c>
      <c r="B1883" s="187" t="s">
        <v>2087</v>
      </c>
      <c r="C1883" s="187" t="s">
        <v>4322</v>
      </c>
      <c r="D1883" s="188" t="s">
        <v>2269</v>
      </c>
    </row>
    <row r="1884" spans="1:4" x14ac:dyDescent="0.25">
      <c r="A1884" s="187" t="s">
        <v>2086</v>
      </c>
      <c r="B1884" s="187" t="s">
        <v>2087</v>
      </c>
      <c r="C1884" s="187" t="s">
        <v>4324</v>
      </c>
      <c r="D1884" s="188" t="s">
        <v>2269</v>
      </c>
    </row>
    <row r="1885" spans="1:4" x14ac:dyDescent="0.25">
      <c r="A1885" s="187" t="s">
        <v>2086</v>
      </c>
      <c r="B1885" s="187" t="s">
        <v>2087</v>
      </c>
      <c r="C1885" s="187" t="s">
        <v>4325</v>
      </c>
      <c r="D1885" s="188" t="s">
        <v>2269</v>
      </c>
    </row>
    <row r="1886" spans="1:4" x14ac:dyDescent="0.25">
      <c r="A1886" s="187" t="s">
        <v>2086</v>
      </c>
      <c r="B1886" s="187" t="s">
        <v>2087</v>
      </c>
      <c r="C1886" s="187" t="s">
        <v>4327</v>
      </c>
      <c r="D1886" s="188" t="s">
        <v>2269</v>
      </c>
    </row>
    <row r="1887" spans="1:4" x14ac:dyDescent="0.25">
      <c r="A1887" s="187" t="s">
        <v>2086</v>
      </c>
      <c r="B1887" s="187" t="s">
        <v>2087</v>
      </c>
      <c r="C1887" s="187" t="s">
        <v>4328</v>
      </c>
      <c r="D1887" s="188" t="s">
        <v>2269</v>
      </c>
    </row>
    <row r="1888" spans="1:4" x14ac:dyDescent="0.25">
      <c r="A1888" s="187" t="s">
        <v>2086</v>
      </c>
      <c r="B1888" s="187" t="s">
        <v>2087</v>
      </c>
      <c r="C1888" s="187" t="s">
        <v>4329</v>
      </c>
      <c r="D1888" s="188" t="s">
        <v>2269</v>
      </c>
    </row>
    <row r="1889" spans="1:4" x14ac:dyDescent="0.25">
      <c r="A1889" s="187" t="s">
        <v>2086</v>
      </c>
      <c r="B1889" s="187" t="s">
        <v>2087</v>
      </c>
      <c r="C1889" s="187" t="s">
        <v>4330</v>
      </c>
      <c r="D1889" s="188" t="s">
        <v>2269</v>
      </c>
    </row>
    <row r="1890" spans="1:4" x14ac:dyDescent="0.25">
      <c r="A1890" s="187" t="s">
        <v>2086</v>
      </c>
      <c r="B1890" s="187" t="s">
        <v>2087</v>
      </c>
      <c r="C1890" s="187" t="s">
        <v>4332</v>
      </c>
      <c r="D1890" s="188" t="s">
        <v>2269</v>
      </c>
    </row>
    <row r="1891" spans="1:4" x14ac:dyDescent="0.25">
      <c r="A1891" s="187" t="s">
        <v>2086</v>
      </c>
      <c r="B1891" s="187" t="s">
        <v>2087</v>
      </c>
      <c r="C1891" s="187" t="s">
        <v>2448</v>
      </c>
      <c r="D1891" s="188" t="s">
        <v>2269</v>
      </c>
    </row>
    <row r="1892" spans="1:4" x14ac:dyDescent="0.25">
      <c r="A1892" s="187" t="s">
        <v>2086</v>
      </c>
      <c r="B1892" s="187" t="s">
        <v>2087</v>
      </c>
      <c r="C1892" s="187" t="s">
        <v>4333</v>
      </c>
      <c r="D1892" s="188" t="s">
        <v>2269</v>
      </c>
    </row>
    <row r="1893" spans="1:4" x14ac:dyDescent="0.25">
      <c r="A1893" s="187" t="s">
        <v>2086</v>
      </c>
      <c r="B1893" s="187" t="s">
        <v>2087</v>
      </c>
      <c r="C1893" s="187" t="s">
        <v>4334</v>
      </c>
      <c r="D1893" s="188" t="s">
        <v>2269</v>
      </c>
    </row>
    <row r="1894" spans="1:4" x14ac:dyDescent="0.25">
      <c r="A1894" s="187" t="s">
        <v>2086</v>
      </c>
      <c r="B1894" s="187" t="s">
        <v>2087</v>
      </c>
      <c r="C1894" s="187" t="s">
        <v>4335</v>
      </c>
      <c r="D1894" s="188" t="s">
        <v>2269</v>
      </c>
    </row>
    <row r="1895" spans="1:4" x14ac:dyDescent="0.25">
      <c r="A1895" s="187" t="s">
        <v>2086</v>
      </c>
      <c r="B1895" s="187" t="s">
        <v>2087</v>
      </c>
      <c r="C1895" s="187" t="s">
        <v>4336</v>
      </c>
      <c r="D1895" s="188" t="s">
        <v>2269</v>
      </c>
    </row>
    <row r="1896" spans="1:4" x14ac:dyDescent="0.25">
      <c r="A1896" s="187" t="s">
        <v>2086</v>
      </c>
      <c r="B1896" s="187" t="s">
        <v>2087</v>
      </c>
      <c r="C1896" s="187" t="s">
        <v>4337</v>
      </c>
      <c r="D1896" s="188" t="s">
        <v>2269</v>
      </c>
    </row>
    <row r="1897" spans="1:4" x14ac:dyDescent="0.25">
      <c r="A1897" s="187" t="s">
        <v>2086</v>
      </c>
      <c r="B1897" s="187" t="s">
        <v>2087</v>
      </c>
      <c r="C1897" s="187" t="s">
        <v>6678</v>
      </c>
      <c r="D1897" s="188" t="s">
        <v>2269</v>
      </c>
    </row>
    <row r="1898" spans="1:4" x14ac:dyDescent="0.25">
      <c r="A1898" s="187" t="s">
        <v>2086</v>
      </c>
      <c r="B1898" s="187" t="s">
        <v>2087</v>
      </c>
      <c r="C1898" s="187" t="s">
        <v>6778</v>
      </c>
      <c r="D1898" s="188" t="s">
        <v>2269</v>
      </c>
    </row>
    <row r="1899" spans="1:4" x14ac:dyDescent="0.25">
      <c r="A1899" s="187" t="s">
        <v>2086</v>
      </c>
      <c r="B1899" s="187" t="s">
        <v>2087</v>
      </c>
      <c r="C1899" s="187" t="s">
        <v>4338</v>
      </c>
      <c r="D1899" s="188" t="s">
        <v>2310</v>
      </c>
    </row>
    <row r="1900" spans="1:4" x14ac:dyDescent="0.25">
      <c r="A1900" s="187" t="s">
        <v>932</v>
      </c>
      <c r="B1900" s="187" t="s">
        <v>6113</v>
      </c>
      <c r="C1900" s="187" t="s">
        <v>6113</v>
      </c>
      <c r="D1900" s="188" t="s">
        <v>2269</v>
      </c>
    </row>
    <row r="1901" spans="1:4" x14ac:dyDescent="0.25">
      <c r="A1901" s="187" t="s">
        <v>934</v>
      </c>
      <c r="B1901" s="187" t="s">
        <v>2088</v>
      </c>
      <c r="C1901" s="187" t="s">
        <v>2088</v>
      </c>
      <c r="D1901" s="188" t="s">
        <v>2857</v>
      </c>
    </row>
    <row r="1902" spans="1:4" x14ac:dyDescent="0.25">
      <c r="A1902" s="187" t="s">
        <v>936</v>
      </c>
      <c r="B1902" s="187" t="s">
        <v>3385</v>
      </c>
      <c r="C1902" s="187" t="s">
        <v>3385</v>
      </c>
      <c r="D1902" s="188" t="s">
        <v>2269</v>
      </c>
    </row>
    <row r="1903" spans="1:4" x14ac:dyDescent="0.25">
      <c r="A1903" s="187" t="s">
        <v>938</v>
      </c>
      <c r="B1903" s="187" t="s">
        <v>3195</v>
      </c>
      <c r="C1903" s="187" t="s">
        <v>3195</v>
      </c>
      <c r="D1903" s="188" t="s">
        <v>2269</v>
      </c>
    </row>
    <row r="1904" spans="1:4" x14ac:dyDescent="0.25">
      <c r="A1904" s="187" t="s">
        <v>940</v>
      </c>
      <c r="B1904" s="187" t="s">
        <v>3390</v>
      </c>
      <c r="C1904" s="187" t="s">
        <v>3390</v>
      </c>
      <c r="D1904" s="188" t="s">
        <v>2269</v>
      </c>
    </row>
    <row r="1905" spans="1:4" x14ac:dyDescent="0.25">
      <c r="A1905" s="187" t="s">
        <v>942</v>
      </c>
      <c r="B1905" s="187" t="s">
        <v>3388</v>
      </c>
      <c r="C1905" s="187" t="s">
        <v>3388</v>
      </c>
      <c r="D1905" s="188" t="s">
        <v>2269</v>
      </c>
    </row>
    <row r="1906" spans="1:4" x14ac:dyDescent="0.25">
      <c r="A1906" s="187" t="s">
        <v>944</v>
      </c>
      <c r="B1906" s="187" t="s">
        <v>6347</v>
      </c>
      <c r="C1906" s="187" t="s">
        <v>6347</v>
      </c>
      <c r="D1906" s="188" t="s">
        <v>2269</v>
      </c>
    </row>
    <row r="1907" spans="1:4" x14ac:dyDescent="0.25">
      <c r="A1907" s="187" t="s">
        <v>2089</v>
      </c>
      <c r="B1907" s="187" t="s">
        <v>2090</v>
      </c>
      <c r="C1907" s="187" t="s">
        <v>4343</v>
      </c>
      <c r="D1907" s="188" t="s">
        <v>2288</v>
      </c>
    </row>
    <row r="1908" spans="1:4" x14ac:dyDescent="0.25">
      <c r="A1908" s="187" t="s">
        <v>2089</v>
      </c>
      <c r="B1908" s="187" t="s">
        <v>2090</v>
      </c>
      <c r="C1908" s="187" t="s">
        <v>4358</v>
      </c>
      <c r="D1908" s="188" t="s">
        <v>2288</v>
      </c>
    </row>
    <row r="1909" spans="1:4" x14ac:dyDescent="0.25">
      <c r="A1909" s="187" t="s">
        <v>2089</v>
      </c>
      <c r="B1909" s="187" t="s">
        <v>2090</v>
      </c>
      <c r="C1909" s="187" t="s">
        <v>4359</v>
      </c>
      <c r="D1909" s="188" t="s">
        <v>2288</v>
      </c>
    </row>
    <row r="1910" spans="1:4" x14ac:dyDescent="0.25">
      <c r="A1910" s="187" t="s">
        <v>2089</v>
      </c>
      <c r="B1910" s="187" t="s">
        <v>2090</v>
      </c>
      <c r="C1910" s="187" t="s">
        <v>4362</v>
      </c>
      <c r="D1910" s="188" t="s">
        <v>2288</v>
      </c>
    </row>
    <row r="1911" spans="1:4" x14ac:dyDescent="0.25">
      <c r="A1911" s="187" t="s">
        <v>2089</v>
      </c>
      <c r="B1911" s="187" t="s">
        <v>2090</v>
      </c>
      <c r="C1911" s="187" t="s">
        <v>4365</v>
      </c>
      <c r="D1911" s="188" t="s">
        <v>2288</v>
      </c>
    </row>
    <row r="1912" spans="1:4" x14ac:dyDescent="0.25">
      <c r="A1912" s="187" t="s">
        <v>2089</v>
      </c>
      <c r="B1912" s="187" t="s">
        <v>2090</v>
      </c>
      <c r="C1912" s="187" t="s">
        <v>2090</v>
      </c>
      <c r="D1912" s="188" t="s">
        <v>2284</v>
      </c>
    </row>
    <row r="1913" spans="1:4" x14ac:dyDescent="0.25">
      <c r="A1913" s="187" t="s">
        <v>2089</v>
      </c>
      <c r="B1913" s="187" t="s">
        <v>2090</v>
      </c>
      <c r="C1913" s="187" t="s">
        <v>4339</v>
      </c>
      <c r="D1913" s="188" t="s">
        <v>2269</v>
      </c>
    </row>
    <row r="1914" spans="1:4" x14ac:dyDescent="0.25">
      <c r="A1914" s="187" t="s">
        <v>2089</v>
      </c>
      <c r="B1914" s="187" t="s">
        <v>2090</v>
      </c>
      <c r="C1914" s="187" t="s">
        <v>4340</v>
      </c>
      <c r="D1914" s="188" t="s">
        <v>2269</v>
      </c>
    </row>
    <row r="1915" spans="1:4" x14ac:dyDescent="0.25">
      <c r="A1915" s="187" t="s">
        <v>2089</v>
      </c>
      <c r="B1915" s="187" t="s">
        <v>2090</v>
      </c>
      <c r="C1915" s="187" t="s">
        <v>4341</v>
      </c>
      <c r="D1915" s="188" t="s">
        <v>2269</v>
      </c>
    </row>
    <row r="1916" spans="1:4" x14ac:dyDescent="0.25">
      <c r="A1916" s="187" t="s">
        <v>2089</v>
      </c>
      <c r="B1916" s="187" t="s">
        <v>2090</v>
      </c>
      <c r="C1916" s="187" t="s">
        <v>4342</v>
      </c>
      <c r="D1916" s="188" t="s">
        <v>2269</v>
      </c>
    </row>
    <row r="1917" spans="1:4" x14ac:dyDescent="0.25">
      <c r="A1917" s="187" t="s">
        <v>2089</v>
      </c>
      <c r="B1917" s="187" t="s">
        <v>2090</v>
      </c>
      <c r="C1917" s="187" t="s">
        <v>4344</v>
      </c>
      <c r="D1917" s="188" t="s">
        <v>2269</v>
      </c>
    </row>
    <row r="1918" spans="1:4" x14ac:dyDescent="0.25">
      <c r="A1918" s="187" t="s">
        <v>2089</v>
      </c>
      <c r="B1918" s="187" t="s">
        <v>2090</v>
      </c>
      <c r="C1918" s="187" t="s">
        <v>4345</v>
      </c>
      <c r="D1918" s="188" t="s">
        <v>2269</v>
      </c>
    </row>
    <row r="1919" spans="1:4" x14ac:dyDescent="0.25">
      <c r="A1919" s="187" t="s">
        <v>2089</v>
      </c>
      <c r="B1919" s="187" t="s">
        <v>2090</v>
      </c>
      <c r="C1919" s="187" t="s">
        <v>4346</v>
      </c>
      <c r="D1919" s="188" t="s">
        <v>2269</v>
      </c>
    </row>
    <row r="1920" spans="1:4" x14ac:dyDescent="0.25">
      <c r="A1920" s="187" t="s">
        <v>2089</v>
      </c>
      <c r="B1920" s="187" t="s">
        <v>2090</v>
      </c>
      <c r="C1920" s="187" t="s">
        <v>4348</v>
      </c>
      <c r="D1920" s="188" t="s">
        <v>2269</v>
      </c>
    </row>
    <row r="1921" spans="1:4" x14ac:dyDescent="0.25">
      <c r="A1921" s="187" t="s">
        <v>2089</v>
      </c>
      <c r="B1921" s="187" t="s">
        <v>2090</v>
      </c>
      <c r="C1921" s="187" t="s">
        <v>4349</v>
      </c>
      <c r="D1921" s="188" t="s">
        <v>2269</v>
      </c>
    </row>
    <row r="1922" spans="1:4" x14ac:dyDescent="0.25">
      <c r="A1922" s="187" t="s">
        <v>2089</v>
      </c>
      <c r="B1922" s="187" t="s">
        <v>2090</v>
      </c>
      <c r="C1922" s="187" t="s">
        <v>4350</v>
      </c>
      <c r="D1922" s="188" t="s">
        <v>2269</v>
      </c>
    </row>
    <row r="1923" spans="1:4" x14ac:dyDescent="0.25">
      <c r="A1923" s="187" t="s">
        <v>2089</v>
      </c>
      <c r="B1923" s="187" t="s">
        <v>2090</v>
      </c>
      <c r="C1923" s="187" t="s">
        <v>4351</v>
      </c>
      <c r="D1923" s="188" t="s">
        <v>2269</v>
      </c>
    </row>
    <row r="1924" spans="1:4" x14ac:dyDescent="0.25">
      <c r="A1924" s="187" t="s">
        <v>2089</v>
      </c>
      <c r="B1924" s="187" t="s">
        <v>2090</v>
      </c>
      <c r="C1924" s="187" t="s">
        <v>4353</v>
      </c>
      <c r="D1924" s="188" t="s">
        <v>2269</v>
      </c>
    </row>
    <row r="1925" spans="1:4" x14ac:dyDescent="0.25">
      <c r="A1925" s="187" t="s">
        <v>2089</v>
      </c>
      <c r="B1925" s="187" t="s">
        <v>2090</v>
      </c>
      <c r="C1925" s="187" t="s">
        <v>4354</v>
      </c>
      <c r="D1925" s="188" t="s">
        <v>2269</v>
      </c>
    </row>
    <row r="1926" spans="1:4" x14ac:dyDescent="0.25">
      <c r="A1926" s="187" t="s">
        <v>2089</v>
      </c>
      <c r="B1926" s="187" t="s">
        <v>2090</v>
      </c>
      <c r="C1926" s="187" t="s">
        <v>4355</v>
      </c>
      <c r="D1926" s="188" t="s">
        <v>2269</v>
      </c>
    </row>
    <row r="1927" spans="1:4" x14ac:dyDescent="0.25">
      <c r="A1927" s="187" t="s">
        <v>2089</v>
      </c>
      <c r="B1927" s="187" t="s">
        <v>2090</v>
      </c>
      <c r="C1927" s="187" t="s">
        <v>4356</v>
      </c>
      <c r="D1927" s="188" t="s">
        <v>2269</v>
      </c>
    </row>
    <row r="1928" spans="1:4" x14ac:dyDescent="0.25">
      <c r="A1928" s="187" t="s">
        <v>2089</v>
      </c>
      <c r="B1928" s="187" t="s">
        <v>2090</v>
      </c>
      <c r="C1928" s="187" t="s">
        <v>4357</v>
      </c>
      <c r="D1928" s="188" t="s">
        <v>2269</v>
      </c>
    </row>
    <row r="1929" spans="1:4" x14ac:dyDescent="0.25">
      <c r="A1929" s="187" t="s">
        <v>2089</v>
      </c>
      <c r="B1929" s="187" t="s">
        <v>2090</v>
      </c>
      <c r="C1929" s="187" t="s">
        <v>4360</v>
      </c>
      <c r="D1929" s="188" t="s">
        <v>2269</v>
      </c>
    </row>
    <row r="1930" spans="1:4" x14ac:dyDescent="0.25">
      <c r="A1930" s="187" t="s">
        <v>2089</v>
      </c>
      <c r="B1930" s="187" t="s">
        <v>2090</v>
      </c>
      <c r="C1930" s="187" t="s">
        <v>4361</v>
      </c>
      <c r="D1930" s="188" t="s">
        <v>2269</v>
      </c>
    </row>
    <row r="1931" spans="1:4" x14ac:dyDescent="0.25">
      <c r="A1931" s="187" t="s">
        <v>2089</v>
      </c>
      <c r="B1931" s="187" t="s">
        <v>2090</v>
      </c>
      <c r="C1931" s="187" t="s">
        <v>4363</v>
      </c>
      <c r="D1931" s="188" t="s">
        <v>2269</v>
      </c>
    </row>
    <row r="1932" spans="1:4" x14ac:dyDescent="0.25">
      <c r="A1932" s="187" t="s">
        <v>2089</v>
      </c>
      <c r="B1932" s="187" t="s">
        <v>2090</v>
      </c>
      <c r="C1932" s="187" t="s">
        <v>4366</v>
      </c>
      <c r="D1932" s="188" t="s">
        <v>2269</v>
      </c>
    </row>
    <row r="1933" spans="1:4" x14ac:dyDescent="0.25">
      <c r="A1933" s="187" t="s">
        <v>2089</v>
      </c>
      <c r="B1933" s="187" t="s">
        <v>2090</v>
      </c>
      <c r="C1933" s="187" t="s">
        <v>4367</v>
      </c>
      <c r="D1933" s="188" t="s">
        <v>2269</v>
      </c>
    </row>
    <row r="1934" spans="1:4" x14ac:dyDescent="0.25">
      <c r="A1934" s="187" t="s">
        <v>2089</v>
      </c>
      <c r="B1934" s="187" t="s">
        <v>2090</v>
      </c>
      <c r="C1934" s="187" t="s">
        <v>4368</v>
      </c>
      <c r="D1934" s="188" t="s">
        <v>2269</v>
      </c>
    </row>
    <row r="1935" spans="1:4" x14ac:dyDescent="0.25">
      <c r="A1935" s="187" t="s">
        <v>2089</v>
      </c>
      <c r="B1935" s="187" t="s">
        <v>2090</v>
      </c>
      <c r="C1935" s="187" t="s">
        <v>4369</v>
      </c>
      <c r="D1935" s="188" t="s">
        <v>2269</v>
      </c>
    </row>
    <row r="1936" spans="1:4" x14ac:dyDescent="0.25">
      <c r="A1936" s="187" t="s">
        <v>2089</v>
      </c>
      <c r="B1936" s="187" t="s">
        <v>2090</v>
      </c>
      <c r="C1936" s="187" t="s">
        <v>6779</v>
      </c>
      <c r="D1936" s="188" t="s">
        <v>2269</v>
      </c>
    </row>
    <row r="1937" spans="1:4" x14ac:dyDescent="0.25">
      <c r="A1937" s="187" t="s">
        <v>2089</v>
      </c>
      <c r="B1937" s="187" t="s">
        <v>2090</v>
      </c>
      <c r="C1937" s="187" t="s">
        <v>4347</v>
      </c>
      <c r="D1937" s="188" t="s">
        <v>2286</v>
      </c>
    </row>
    <row r="1938" spans="1:4" x14ac:dyDescent="0.25">
      <c r="A1938" s="187" t="s">
        <v>2089</v>
      </c>
      <c r="B1938" s="187" t="s">
        <v>2090</v>
      </c>
      <c r="C1938" s="187" t="s">
        <v>4352</v>
      </c>
      <c r="D1938" s="188" t="s">
        <v>2286</v>
      </c>
    </row>
    <row r="1939" spans="1:4" x14ac:dyDescent="0.25">
      <c r="A1939" s="187" t="s">
        <v>2089</v>
      </c>
      <c r="B1939" s="187" t="s">
        <v>2090</v>
      </c>
      <c r="C1939" s="187" t="s">
        <v>4364</v>
      </c>
      <c r="D1939" s="188" t="s">
        <v>2310</v>
      </c>
    </row>
    <row r="1940" spans="1:4" x14ac:dyDescent="0.25">
      <c r="A1940" s="187" t="s">
        <v>2089</v>
      </c>
      <c r="B1940" s="187" t="s">
        <v>2090</v>
      </c>
      <c r="C1940" s="187" t="s">
        <v>4370</v>
      </c>
      <c r="D1940" s="188" t="s">
        <v>2310</v>
      </c>
    </row>
    <row r="1941" spans="1:4" x14ac:dyDescent="0.25">
      <c r="A1941" s="187" t="s">
        <v>2089</v>
      </c>
      <c r="B1941" s="187" t="s">
        <v>2090</v>
      </c>
      <c r="C1941" s="187" t="s">
        <v>6799</v>
      </c>
      <c r="D1941" s="188" t="s">
        <v>2310</v>
      </c>
    </row>
    <row r="1942" spans="1:4" x14ac:dyDescent="0.25">
      <c r="A1942" s="187" t="s">
        <v>948</v>
      </c>
      <c r="B1942" s="187" t="s">
        <v>2338</v>
      </c>
      <c r="C1942" s="187" t="s">
        <v>2338</v>
      </c>
      <c r="D1942" s="188" t="s">
        <v>2269</v>
      </c>
    </row>
    <row r="1943" spans="1:4" x14ac:dyDescent="0.25">
      <c r="A1943" s="187" t="s">
        <v>950</v>
      </c>
      <c r="B1943" s="187" t="s">
        <v>3377</v>
      </c>
      <c r="C1943" s="187" t="s">
        <v>3377</v>
      </c>
      <c r="D1943" s="188" t="s">
        <v>2269</v>
      </c>
    </row>
    <row r="1944" spans="1:4" x14ac:dyDescent="0.25">
      <c r="A1944" s="187" t="s">
        <v>952</v>
      </c>
      <c r="B1944" s="187" t="s">
        <v>3384</v>
      </c>
      <c r="C1944" s="187" t="s">
        <v>3384</v>
      </c>
      <c r="D1944" s="188" t="s">
        <v>2269</v>
      </c>
    </row>
    <row r="1945" spans="1:4" x14ac:dyDescent="0.25">
      <c r="A1945" s="187" t="s">
        <v>954</v>
      </c>
      <c r="B1945" s="187" t="s">
        <v>3392</v>
      </c>
      <c r="C1945" s="187" t="s">
        <v>3392</v>
      </c>
      <c r="D1945" s="188" t="s">
        <v>2269</v>
      </c>
    </row>
    <row r="1946" spans="1:4" x14ac:dyDescent="0.25">
      <c r="A1946" s="187" t="s">
        <v>956</v>
      </c>
      <c r="B1946" s="187" t="s">
        <v>4155</v>
      </c>
      <c r="C1946" s="187" t="s">
        <v>4155</v>
      </c>
      <c r="D1946" s="188" t="s">
        <v>2269</v>
      </c>
    </row>
    <row r="1947" spans="1:4" x14ac:dyDescent="0.25">
      <c r="A1947" s="187" t="s">
        <v>958</v>
      </c>
      <c r="B1947" s="187" t="s">
        <v>2952</v>
      </c>
      <c r="C1947" s="187" t="s">
        <v>2952</v>
      </c>
      <c r="D1947" s="188" t="s">
        <v>2269</v>
      </c>
    </row>
    <row r="1948" spans="1:4" x14ac:dyDescent="0.25">
      <c r="A1948" s="187" t="s">
        <v>960</v>
      </c>
      <c r="B1948" s="187" t="s">
        <v>3387</v>
      </c>
      <c r="C1948" s="187" t="s">
        <v>3387</v>
      </c>
      <c r="D1948" s="188" t="s">
        <v>2269</v>
      </c>
    </row>
    <row r="1949" spans="1:4" x14ac:dyDescent="0.25">
      <c r="A1949" s="187" t="s">
        <v>5832</v>
      </c>
      <c r="B1949" s="187" t="s">
        <v>5833</v>
      </c>
      <c r="C1949" s="187" t="s">
        <v>5833</v>
      </c>
      <c r="D1949" s="188" t="s">
        <v>2269</v>
      </c>
    </row>
    <row r="1950" spans="1:4" x14ac:dyDescent="0.25">
      <c r="A1950" s="187" t="s">
        <v>964</v>
      </c>
      <c r="B1950" s="187" t="s">
        <v>2969</v>
      </c>
      <c r="C1950" s="187" t="s">
        <v>2969</v>
      </c>
      <c r="D1950" s="188" t="s">
        <v>2269</v>
      </c>
    </row>
    <row r="1951" spans="1:4" x14ac:dyDescent="0.25">
      <c r="A1951" s="187" t="s">
        <v>2091</v>
      </c>
      <c r="B1951" s="187" t="s">
        <v>2092</v>
      </c>
      <c r="C1951" s="187" t="s">
        <v>4383</v>
      </c>
      <c r="D1951" s="188" t="s">
        <v>2288</v>
      </c>
    </row>
    <row r="1952" spans="1:4" x14ac:dyDescent="0.25">
      <c r="A1952" s="187" t="s">
        <v>2091</v>
      </c>
      <c r="B1952" s="187" t="s">
        <v>2092</v>
      </c>
      <c r="C1952" s="187" t="s">
        <v>4384</v>
      </c>
      <c r="D1952" s="188" t="s">
        <v>2288</v>
      </c>
    </row>
    <row r="1953" spans="1:4" x14ac:dyDescent="0.25">
      <c r="A1953" s="187" t="s">
        <v>2091</v>
      </c>
      <c r="B1953" s="187" t="s">
        <v>2092</v>
      </c>
      <c r="C1953" s="187" t="s">
        <v>2092</v>
      </c>
      <c r="D1953" s="188" t="s">
        <v>2284</v>
      </c>
    </row>
    <row r="1954" spans="1:4" x14ac:dyDescent="0.25">
      <c r="A1954" s="187" t="s">
        <v>2091</v>
      </c>
      <c r="B1954" s="187" t="s">
        <v>2092</v>
      </c>
      <c r="C1954" s="187" t="s">
        <v>4371</v>
      </c>
      <c r="D1954" s="188" t="s">
        <v>2269</v>
      </c>
    </row>
    <row r="1955" spans="1:4" x14ac:dyDescent="0.25">
      <c r="A1955" s="187" t="s">
        <v>2091</v>
      </c>
      <c r="B1955" s="187" t="s">
        <v>2092</v>
      </c>
      <c r="C1955" s="187" t="s">
        <v>4372</v>
      </c>
      <c r="D1955" s="188" t="s">
        <v>2269</v>
      </c>
    </row>
    <row r="1956" spans="1:4" x14ac:dyDescent="0.25">
      <c r="A1956" s="187" t="s">
        <v>2091</v>
      </c>
      <c r="B1956" s="187" t="s">
        <v>2092</v>
      </c>
      <c r="C1956" s="187" t="s">
        <v>4373</v>
      </c>
      <c r="D1956" s="188" t="s">
        <v>2269</v>
      </c>
    </row>
    <row r="1957" spans="1:4" x14ac:dyDescent="0.25">
      <c r="A1957" s="187" t="s">
        <v>2091</v>
      </c>
      <c r="B1957" s="187" t="s">
        <v>2092</v>
      </c>
      <c r="C1957" s="187" t="s">
        <v>4375</v>
      </c>
      <c r="D1957" s="188" t="s">
        <v>2269</v>
      </c>
    </row>
    <row r="1958" spans="1:4" x14ac:dyDescent="0.25">
      <c r="A1958" s="187" t="s">
        <v>2091</v>
      </c>
      <c r="B1958" s="187" t="s">
        <v>2092</v>
      </c>
      <c r="C1958" s="187" t="s">
        <v>4377</v>
      </c>
      <c r="D1958" s="188" t="s">
        <v>2269</v>
      </c>
    </row>
    <row r="1959" spans="1:4" x14ac:dyDescent="0.25">
      <c r="A1959" s="187" t="s">
        <v>2091</v>
      </c>
      <c r="B1959" s="187" t="s">
        <v>2092</v>
      </c>
      <c r="C1959" s="187" t="s">
        <v>4378</v>
      </c>
      <c r="D1959" s="188" t="s">
        <v>2269</v>
      </c>
    </row>
    <row r="1960" spans="1:4" x14ac:dyDescent="0.25">
      <c r="A1960" s="187" t="s">
        <v>2091</v>
      </c>
      <c r="B1960" s="187" t="s">
        <v>2092</v>
      </c>
      <c r="C1960" s="187" t="s">
        <v>4379</v>
      </c>
      <c r="D1960" s="188" t="s">
        <v>2269</v>
      </c>
    </row>
    <row r="1961" spans="1:4" x14ac:dyDescent="0.25">
      <c r="A1961" s="187" t="s">
        <v>2091</v>
      </c>
      <c r="B1961" s="187" t="s">
        <v>2092</v>
      </c>
      <c r="C1961" s="187" t="s">
        <v>4380</v>
      </c>
      <c r="D1961" s="188" t="s">
        <v>2269</v>
      </c>
    </row>
    <row r="1962" spans="1:4" x14ac:dyDescent="0.25">
      <c r="A1962" s="187" t="s">
        <v>2091</v>
      </c>
      <c r="B1962" s="187" t="s">
        <v>2092</v>
      </c>
      <c r="C1962" s="187" t="s">
        <v>4381</v>
      </c>
      <c r="D1962" s="188" t="s">
        <v>2269</v>
      </c>
    </row>
    <row r="1963" spans="1:4" x14ac:dyDescent="0.25">
      <c r="A1963" s="187" t="s">
        <v>2091</v>
      </c>
      <c r="B1963" s="187" t="s">
        <v>2092</v>
      </c>
      <c r="C1963" s="187" t="s">
        <v>4382</v>
      </c>
      <c r="D1963" s="188" t="s">
        <v>2269</v>
      </c>
    </row>
    <row r="1964" spans="1:4" x14ac:dyDescent="0.25">
      <c r="A1964" s="187" t="s">
        <v>2091</v>
      </c>
      <c r="B1964" s="187" t="s">
        <v>2092</v>
      </c>
      <c r="C1964" s="187" t="s">
        <v>4386</v>
      </c>
      <c r="D1964" s="188" t="s">
        <v>2269</v>
      </c>
    </row>
    <row r="1965" spans="1:4" x14ac:dyDescent="0.25">
      <c r="A1965" s="187" t="s">
        <v>2091</v>
      </c>
      <c r="B1965" s="187" t="s">
        <v>2092</v>
      </c>
      <c r="C1965" s="187" t="s">
        <v>4387</v>
      </c>
      <c r="D1965" s="188" t="s">
        <v>2269</v>
      </c>
    </row>
    <row r="1966" spans="1:4" x14ac:dyDescent="0.25">
      <c r="A1966" s="187" t="s">
        <v>2091</v>
      </c>
      <c r="B1966" s="187" t="s">
        <v>2092</v>
      </c>
      <c r="C1966" s="187" t="s">
        <v>4388</v>
      </c>
      <c r="D1966" s="188" t="s">
        <v>2269</v>
      </c>
    </row>
    <row r="1967" spans="1:4" x14ac:dyDescent="0.25">
      <c r="A1967" s="187" t="s">
        <v>2091</v>
      </c>
      <c r="B1967" s="187" t="s">
        <v>2092</v>
      </c>
      <c r="C1967" s="187" t="s">
        <v>4389</v>
      </c>
      <c r="D1967" s="188" t="s">
        <v>2269</v>
      </c>
    </row>
    <row r="1968" spans="1:4" x14ac:dyDescent="0.25">
      <c r="A1968" s="187" t="s">
        <v>2091</v>
      </c>
      <c r="B1968" s="187" t="s">
        <v>2092</v>
      </c>
      <c r="C1968" s="187" t="s">
        <v>4390</v>
      </c>
      <c r="D1968" s="188" t="s">
        <v>2269</v>
      </c>
    </row>
    <row r="1969" spans="1:4" x14ac:dyDescent="0.25">
      <c r="A1969" s="187" t="s">
        <v>2091</v>
      </c>
      <c r="B1969" s="187" t="s">
        <v>2092</v>
      </c>
      <c r="C1969" s="187" t="s">
        <v>4391</v>
      </c>
      <c r="D1969" s="188" t="s">
        <v>2269</v>
      </c>
    </row>
    <row r="1970" spans="1:4" x14ac:dyDescent="0.25">
      <c r="A1970" s="187" t="s">
        <v>2091</v>
      </c>
      <c r="B1970" s="187" t="s">
        <v>2092</v>
      </c>
      <c r="C1970" s="187" t="s">
        <v>4392</v>
      </c>
      <c r="D1970" s="188" t="s">
        <v>2269</v>
      </c>
    </row>
    <row r="1971" spans="1:4" x14ac:dyDescent="0.25">
      <c r="A1971" s="187" t="s">
        <v>2091</v>
      </c>
      <c r="B1971" s="187" t="s">
        <v>2092</v>
      </c>
      <c r="C1971" s="187" t="s">
        <v>4393</v>
      </c>
      <c r="D1971" s="188" t="s">
        <v>2269</v>
      </c>
    </row>
    <row r="1972" spans="1:4" x14ac:dyDescent="0.25">
      <c r="A1972" s="187" t="s">
        <v>2091</v>
      </c>
      <c r="B1972" s="187" t="s">
        <v>2092</v>
      </c>
      <c r="C1972" s="187" t="s">
        <v>4394</v>
      </c>
      <c r="D1972" s="188" t="s">
        <v>2269</v>
      </c>
    </row>
    <row r="1973" spans="1:4" x14ac:dyDescent="0.25">
      <c r="A1973" s="187" t="s">
        <v>2091</v>
      </c>
      <c r="B1973" s="187" t="s">
        <v>2092</v>
      </c>
      <c r="C1973" s="187" t="s">
        <v>4395</v>
      </c>
      <c r="D1973" s="188" t="s">
        <v>2269</v>
      </c>
    </row>
    <row r="1974" spans="1:4" x14ac:dyDescent="0.25">
      <c r="A1974" s="187" t="s">
        <v>2091</v>
      </c>
      <c r="B1974" s="187" t="s">
        <v>2092</v>
      </c>
      <c r="C1974" s="187" t="s">
        <v>4396</v>
      </c>
      <c r="D1974" s="188" t="s">
        <v>2269</v>
      </c>
    </row>
    <row r="1975" spans="1:4" x14ac:dyDescent="0.25">
      <c r="A1975" s="187" t="s">
        <v>2091</v>
      </c>
      <c r="B1975" s="187" t="s">
        <v>2092</v>
      </c>
      <c r="C1975" s="187" t="s">
        <v>4397</v>
      </c>
      <c r="D1975" s="188" t="s">
        <v>2269</v>
      </c>
    </row>
    <row r="1976" spans="1:4" x14ac:dyDescent="0.25">
      <c r="A1976" s="187" t="s">
        <v>2091</v>
      </c>
      <c r="B1976" s="187" t="s">
        <v>2092</v>
      </c>
      <c r="C1976" s="187" t="s">
        <v>6800</v>
      </c>
      <c r="D1976" s="188" t="s">
        <v>2269</v>
      </c>
    </row>
    <row r="1977" spans="1:4" x14ac:dyDescent="0.25">
      <c r="A1977" s="187" t="s">
        <v>2091</v>
      </c>
      <c r="B1977" s="187" t="s">
        <v>2092</v>
      </c>
      <c r="C1977" s="187" t="s">
        <v>4374</v>
      </c>
      <c r="D1977" s="188" t="s">
        <v>2286</v>
      </c>
    </row>
    <row r="1978" spans="1:4" x14ac:dyDescent="0.25">
      <c r="A1978" s="187" t="s">
        <v>2091</v>
      </c>
      <c r="B1978" s="187" t="s">
        <v>2092</v>
      </c>
      <c r="C1978" s="187" t="s">
        <v>4385</v>
      </c>
      <c r="D1978" s="188" t="s">
        <v>2286</v>
      </c>
    </row>
    <row r="1979" spans="1:4" x14ac:dyDescent="0.25">
      <c r="A1979" s="187" t="s">
        <v>2091</v>
      </c>
      <c r="B1979" s="187" t="s">
        <v>2092</v>
      </c>
      <c r="C1979" s="187" t="s">
        <v>6739</v>
      </c>
      <c r="D1979" s="188" t="s">
        <v>2286</v>
      </c>
    </row>
    <row r="1980" spans="1:4" x14ac:dyDescent="0.25">
      <c r="A1980" s="187" t="s">
        <v>2091</v>
      </c>
      <c r="B1980" s="187" t="s">
        <v>2092</v>
      </c>
      <c r="C1980" s="187" t="s">
        <v>4376</v>
      </c>
      <c r="D1980" s="188" t="s">
        <v>2310</v>
      </c>
    </row>
    <row r="1981" spans="1:4" x14ac:dyDescent="0.25">
      <c r="A1981" s="187" t="s">
        <v>2091</v>
      </c>
      <c r="B1981" s="187" t="s">
        <v>2092</v>
      </c>
      <c r="C1981" s="187" t="s">
        <v>6801</v>
      </c>
      <c r="D1981" s="188" t="s">
        <v>2310</v>
      </c>
    </row>
    <row r="1982" spans="1:4" x14ac:dyDescent="0.25">
      <c r="A1982" s="187" t="s">
        <v>968</v>
      </c>
      <c r="B1982" s="187" t="s">
        <v>3391</v>
      </c>
      <c r="C1982" s="187" t="s">
        <v>3391</v>
      </c>
      <c r="D1982" s="188" t="s">
        <v>2269</v>
      </c>
    </row>
    <row r="1983" spans="1:4" x14ac:dyDescent="0.25">
      <c r="A1983" s="187" t="s">
        <v>970</v>
      </c>
      <c r="B1983" s="187" t="s">
        <v>3661</v>
      </c>
      <c r="C1983" s="187" t="s">
        <v>3661</v>
      </c>
      <c r="D1983" s="188" t="s">
        <v>2269</v>
      </c>
    </row>
    <row r="1984" spans="1:4" x14ac:dyDescent="0.25">
      <c r="A1984" s="187" t="s">
        <v>972</v>
      </c>
      <c r="B1984" s="187" t="s">
        <v>3382</v>
      </c>
      <c r="C1984" s="187" t="s">
        <v>3382</v>
      </c>
      <c r="D1984" s="188" t="s">
        <v>2269</v>
      </c>
    </row>
    <row r="1985" spans="1:4" x14ac:dyDescent="0.25">
      <c r="A1985" s="187" t="s">
        <v>974</v>
      </c>
      <c r="B1985" s="187" t="s">
        <v>3660</v>
      </c>
      <c r="C1985" s="187" t="s">
        <v>3660</v>
      </c>
      <c r="D1985" s="188" t="s">
        <v>2269</v>
      </c>
    </row>
    <row r="1986" spans="1:4" x14ac:dyDescent="0.25">
      <c r="A1986" s="187" t="s">
        <v>976</v>
      </c>
      <c r="B1986" s="187" t="s">
        <v>3383</v>
      </c>
      <c r="C1986" s="187" t="s">
        <v>3383</v>
      </c>
      <c r="D1986" s="188" t="s">
        <v>2269</v>
      </c>
    </row>
    <row r="1987" spans="1:4" x14ac:dyDescent="0.25">
      <c r="A1987" s="187" t="s">
        <v>978</v>
      </c>
      <c r="B1987" s="187" t="s">
        <v>2930</v>
      </c>
      <c r="C1987" s="187" t="s">
        <v>2930</v>
      </c>
      <c r="D1987" s="188" t="s">
        <v>2269</v>
      </c>
    </row>
    <row r="1988" spans="1:4" x14ac:dyDescent="0.25">
      <c r="A1988" s="187" t="s">
        <v>980</v>
      </c>
      <c r="B1988" s="187" t="s">
        <v>3386</v>
      </c>
      <c r="C1988" s="187" t="s">
        <v>3386</v>
      </c>
      <c r="D1988" s="188" t="s">
        <v>2269</v>
      </c>
    </row>
    <row r="1989" spans="1:4" x14ac:dyDescent="0.25">
      <c r="A1989" s="187" t="s">
        <v>982</v>
      </c>
      <c r="B1989" s="187" t="s">
        <v>2093</v>
      </c>
      <c r="C1989" s="187" t="s">
        <v>2093</v>
      </c>
      <c r="D1989" s="188" t="s">
        <v>2857</v>
      </c>
    </row>
    <row r="1990" spans="1:4" x14ac:dyDescent="0.25">
      <c r="A1990" s="187" t="s">
        <v>984</v>
      </c>
      <c r="B1990" s="187" t="s">
        <v>4156</v>
      </c>
      <c r="C1990" s="187" t="s">
        <v>4156</v>
      </c>
      <c r="D1990" s="188" t="s">
        <v>2269</v>
      </c>
    </row>
    <row r="1991" spans="1:4" x14ac:dyDescent="0.25">
      <c r="A1991" s="187" t="s">
        <v>986</v>
      </c>
      <c r="B1991" s="187" t="s">
        <v>3389</v>
      </c>
      <c r="C1991" s="187" t="s">
        <v>3389</v>
      </c>
      <c r="D1991" s="188" t="s">
        <v>2269</v>
      </c>
    </row>
    <row r="1992" spans="1:4" x14ac:dyDescent="0.25">
      <c r="A1992" s="187" t="s">
        <v>988</v>
      </c>
      <c r="B1992" s="187" t="s">
        <v>2931</v>
      </c>
      <c r="C1992" s="187" t="s">
        <v>2931</v>
      </c>
      <c r="D1992" s="188" t="s">
        <v>2269</v>
      </c>
    </row>
    <row r="1993" spans="1:4" x14ac:dyDescent="0.25">
      <c r="A1993" s="187" t="s">
        <v>2094</v>
      </c>
      <c r="B1993" s="187" t="s">
        <v>2095</v>
      </c>
      <c r="C1993" s="187" t="s">
        <v>4400</v>
      </c>
      <c r="D1993" s="188" t="s">
        <v>2288</v>
      </c>
    </row>
    <row r="1994" spans="1:4" x14ac:dyDescent="0.25">
      <c r="A1994" s="187" t="s">
        <v>2094</v>
      </c>
      <c r="B1994" s="187" t="s">
        <v>2095</v>
      </c>
      <c r="C1994" s="187" t="s">
        <v>4407</v>
      </c>
      <c r="D1994" s="188" t="s">
        <v>2288</v>
      </c>
    </row>
    <row r="1995" spans="1:4" x14ac:dyDescent="0.25">
      <c r="A1995" s="187" t="s">
        <v>2094</v>
      </c>
      <c r="B1995" s="187" t="s">
        <v>2095</v>
      </c>
      <c r="C1995" s="187" t="s">
        <v>4409</v>
      </c>
      <c r="D1995" s="188" t="s">
        <v>2288</v>
      </c>
    </row>
    <row r="1996" spans="1:4" x14ac:dyDescent="0.25">
      <c r="A1996" s="187" t="s">
        <v>2094</v>
      </c>
      <c r="B1996" s="187" t="s">
        <v>2095</v>
      </c>
      <c r="C1996" s="187" t="s">
        <v>4431</v>
      </c>
      <c r="D1996" s="188" t="s">
        <v>2288</v>
      </c>
    </row>
    <row r="1997" spans="1:4" x14ac:dyDescent="0.25">
      <c r="A1997" s="187" t="s">
        <v>2094</v>
      </c>
      <c r="B1997" s="187" t="s">
        <v>2095</v>
      </c>
      <c r="C1997" s="187" t="s">
        <v>4438</v>
      </c>
      <c r="D1997" s="188" t="s">
        <v>2288</v>
      </c>
    </row>
    <row r="1998" spans="1:4" x14ac:dyDescent="0.25">
      <c r="A1998" s="187" t="s">
        <v>2094</v>
      </c>
      <c r="B1998" s="187" t="s">
        <v>2095</v>
      </c>
      <c r="C1998" s="187" t="s">
        <v>2095</v>
      </c>
      <c r="D1998" s="188" t="s">
        <v>2284</v>
      </c>
    </row>
    <row r="1999" spans="1:4" x14ac:dyDescent="0.25">
      <c r="A1999" s="187" t="s">
        <v>2094</v>
      </c>
      <c r="B1999" s="187" t="s">
        <v>2095</v>
      </c>
      <c r="C1999" s="187" t="s">
        <v>4398</v>
      </c>
      <c r="D1999" s="188" t="s">
        <v>2269</v>
      </c>
    </row>
    <row r="2000" spans="1:4" x14ac:dyDescent="0.25">
      <c r="A2000" s="187" t="s">
        <v>2094</v>
      </c>
      <c r="B2000" s="187" t="s">
        <v>2095</v>
      </c>
      <c r="C2000" s="187" t="s">
        <v>4401</v>
      </c>
      <c r="D2000" s="188" t="s">
        <v>2269</v>
      </c>
    </row>
    <row r="2001" spans="1:4" x14ac:dyDescent="0.25">
      <c r="A2001" s="187" t="s">
        <v>2094</v>
      </c>
      <c r="B2001" s="187" t="s">
        <v>2095</v>
      </c>
      <c r="C2001" s="187" t="s">
        <v>4402</v>
      </c>
      <c r="D2001" s="188" t="s">
        <v>2269</v>
      </c>
    </row>
    <row r="2002" spans="1:4" x14ac:dyDescent="0.25">
      <c r="A2002" s="187" t="s">
        <v>2094</v>
      </c>
      <c r="B2002" s="187" t="s">
        <v>2095</v>
      </c>
      <c r="C2002" s="187" t="s">
        <v>4403</v>
      </c>
      <c r="D2002" s="188" t="s">
        <v>2269</v>
      </c>
    </row>
    <row r="2003" spans="1:4" x14ac:dyDescent="0.25">
      <c r="A2003" s="187" t="s">
        <v>2094</v>
      </c>
      <c r="B2003" s="187" t="s">
        <v>2095</v>
      </c>
      <c r="C2003" s="187" t="s">
        <v>4404</v>
      </c>
      <c r="D2003" s="188" t="s">
        <v>2269</v>
      </c>
    </row>
    <row r="2004" spans="1:4" x14ac:dyDescent="0.25">
      <c r="A2004" s="187" t="s">
        <v>2094</v>
      </c>
      <c r="B2004" s="187" t="s">
        <v>2095</v>
      </c>
      <c r="C2004" s="187" t="s">
        <v>4405</v>
      </c>
      <c r="D2004" s="188" t="s">
        <v>2269</v>
      </c>
    </row>
    <row r="2005" spans="1:4" x14ac:dyDescent="0.25">
      <c r="A2005" s="187" t="s">
        <v>2094</v>
      </c>
      <c r="B2005" s="187" t="s">
        <v>2095</v>
      </c>
      <c r="C2005" s="187" t="s">
        <v>4406</v>
      </c>
      <c r="D2005" s="188" t="s">
        <v>2269</v>
      </c>
    </row>
    <row r="2006" spans="1:4" x14ac:dyDescent="0.25">
      <c r="A2006" s="187" t="s">
        <v>2094</v>
      </c>
      <c r="B2006" s="187" t="s">
        <v>2095</v>
      </c>
      <c r="C2006" s="187" t="s">
        <v>4408</v>
      </c>
      <c r="D2006" s="188" t="s">
        <v>2269</v>
      </c>
    </row>
    <row r="2007" spans="1:4" x14ac:dyDescent="0.25">
      <c r="A2007" s="187" t="s">
        <v>2094</v>
      </c>
      <c r="B2007" s="187" t="s">
        <v>2095</v>
      </c>
      <c r="C2007" s="187" t="s">
        <v>4410</v>
      </c>
      <c r="D2007" s="188" t="s">
        <v>2269</v>
      </c>
    </row>
    <row r="2008" spans="1:4" x14ac:dyDescent="0.25">
      <c r="A2008" s="187" t="s">
        <v>2094</v>
      </c>
      <c r="B2008" s="187" t="s">
        <v>2095</v>
      </c>
      <c r="C2008" s="187" t="s">
        <v>4411</v>
      </c>
      <c r="D2008" s="188" t="s">
        <v>2269</v>
      </c>
    </row>
    <row r="2009" spans="1:4" x14ac:dyDescent="0.25">
      <c r="A2009" s="187" t="s">
        <v>2094</v>
      </c>
      <c r="B2009" s="187" t="s">
        <v>2095</v>
      </c>
      <c r="C2009" s="187" t="s">
        <v>4412</v>
      </c>
      <c r="D2009" s="188" t="s">
        <v>2269</v>
      </c>
    </row>
    <row r="2010" spans="1:4" x14ac:dyDescent="0.25">
      <c r="A2010" s="187" t="s">
        <v>2094</v>
      </c>
      <c r="B2010" s="187" t="s">
        <v>2095</v>
      </c>
      <c r="C2010" s="187" t="s">
        <v>4414</v>
      </c>
      <c r="D2010" s="188" t="s">
        <v>2269</v>
      </c>
    </row>
    <row r="2011" spans="1:4" x14ac:dyDescent="0.25">
      <c r="A2011" s="187" t="s">
        <v>2094</v>
      </c>
      <c r="B2011" s="187" t="s">
        <v>2095</v>
      </c>
      <c r="C2011" s="187" t="s">
        <v>4415</v>
      </c>
      <c r="D2011" s="188" t="s">
        <v>2269</v>
      </c>
    </row>
    <row r="2012" spans="1:4" x14ac:dyDescent="0.25">
      <c r="A2012" s="187" t="s">
        <v>2094</v>
      </c>
      <c r="B2012" s="187" t="s">
        <v>2095</v>
      </c>
      <c r="C2012" s="187" t="s">
        <v>4416</v>
      </c>
      <c r="D2012" s="188" t="s">
        <v>2269</v>
      </c>
    </row>
    <row r="2013" spans="1:4" x14ac:dyDescent="0.25">
      <c r="A2013" s="187" t="s">
        <v>2094</v>
      </c>
      <c r="B2013" s="187" t="s">
        <v>2095</v>
      </c>
      <c r="C2013" s="187" t="s">
        <v>4417</v>
      </c>
      <c r="D2013" s="188" t="s">
        <v>2269</v>
      </c>
    </row>
    <row r="2014" spans="1:4" x14ac:dyDescent="0.25">
      <c r="A2014" s="187" t="s">
        <v>2094</v>
      </c>
      <c r="B2014" s="187" t="s">
        <v>2095</v>
      </c>
      <c r="C2014" s="187" t="s">
        <v>4418</v>
      </c>
      <c r="D2014" s="188" t="s">
        <v>2269</v>
      </c>
    </row>
    <row r="2015" spans="1:4" x14ac:dyDescent="0.25">
      <c r="A2015" s="187" t="s">
        <v>2094</v>
      </c>
      <c r="B2015" s="187" t="s">
        <v>2095</v>
      </c>
      <c r="C2015" s="187" t="s">
        <v>4419</v>
      </c>
      <c r="D2015" s="188" t="s">
        <v>2269</v>
      </c>
    </row>
    <row r="2016" spans="1:4" x14ac:dyDescent="0.25">
      <c r="A2016" s="187" t="s">
        <v>2094</v>
      </c>
      <c r="B2016" s="187" t="s">
        <v>2095</v>
      </c>
      <c r="C2016" s="187" t="s">
        <v>4420</v>
      </c>
      <c r="D2016" s="188" t="s">
        <v>2269</v>
      </c>
    </row>
    <row r="2017" spans="1:4" x14ac:dyDescent="0.25">
      <c r="A2017" s="187" t="s">
        <v>2094</v>
      </c>
      <c r="B2017" s="187" t="s">
        <v>2095</v>
      </c>
      <c r="C2017" s="187" t="s">
        <v>4421</v>
      </c>
      <c r="D2017" s="188" t="s">
        <v>2269</v>
      </c>
    </row>
    <row r="2018" spans="1:4" x14ac:dyDescent="0.25">
      <c r="A2018" s="187" t="s">
        <v>2094</v>
      </c>
      <c r="B2018" s="187" t="s">
        <v>2095</v>
      </c>
      <c r="C2018" s="187" t="s">
        <v>4422</v>
      </c>
      <c r="D2018" s="188" t="s">
        <v>2269</v>
      </c>
    </row>
    <row r="2019" spans="1:4" x14ac:dyDescent="0.25">
      <c r="A2019" s="187" t="s">
        <v>2094</v>
      </c>
      <c r="B2019" s="187" t="s">
        <v>2095</v>
      </c>
      <c r="C2019" s="187" t="s">
        <v>4423</v>
      </c>
      <c r="D2019" s="188" t="s">
        <v>2269</v>
      </c>
    </row>
    <row r="2020" spans="1:4" x14ac:dyDescent="0.25">
      <c r="A2020" s="187" t="s">
        <v>2094</v>
      </c>
      <c r="B2020" s="187" t="s">
        <v>2095</v>
      </c>
      <c r="C2020" s="187" t="s">
        <v>4425</v>
      </c>
      <c r="D2020" s="188" t="s">
        <v>2269</v>
      </c>
    </row>
    <row r="2021" spans="1:4" x14ac:dyDescent="0.25">
      <c r="A2021" s="187" t="s">
        <v>2094</v>
      </c>
      <c r="B2021" s="187" t="s">
        <v>2095</v>
      </c>
      <c r="C2021" s="187" t="s">
        <v>4427</v>
      </c>
      <c r="D2021" s="188" t="s">
        <v>2269</v>
      </c>
    </row>
    <row r="2022" spans="1:4" x14ac:dyDescent="0.25">
      <c r="A2022" s="187" t="s">
        <v>2094</v>
      </c>
      <c r="B2022" s="187" t="s">
        <v>2095</v>
      </c>
      <c r="C2022" s="187" t="s">
        <v>4428</v>
      </c>
      <c r="D2022" s="188" t="s">
        <v>2269</v>
      </c>
    </row>
    <row r="2023" spans="1:4" x14ac:dyDescent="0.25">
      <c r="A2023" s="187" t="s">
        <v>2094</v>
      </c>
      <c r="B2023" s="187" t="s">
        <v>2095</v>
      </c>
      <c r="C2023" s="187" t="s">
        <v>4429</v>
      </c>
      <c r="D2023" s="188" t="s">
        <v>2269</v>
      </c>
    </row>
    <row r="2024" spans="1:4" x14ac:dyDescent="0.25">
      <c r="A2024" s="187" t="s">
        <v>2094</v>
      </c>
      <c r="B2024" s="187" t="s">
        <v>2095</v>
      </c>
      <c r="C2024" s="187" t="s">
        <v>4430</v>
      </c>
      <c r="D2024" s="188" t="s">
        <v>2269</v>
      </c>
    </row>
    <row r="2025" spans="1:4" x14ac:dyDescent="0.25">
      <c r="A2025" s="187" t="s">
        <v>2094</v>
      </c>
      <c r="B2025" s="187" t="s">
        <v>2095</v>
      </c>
      <c r="C2025" s="187" t="s">
        <v>4432</v>
      </c>
      <c r="D2025" s="188" t="s">
        <v>2269</v>
      </c>
    </row>
    <row r="2026" spans="1:4" x14ac:dyDescent="0.25">
      <c r="A2026" s="187" t="s">
        <v>2094</v>
      </c>
      <c r="B2026" s="187" t="s">
        <v>2095</v>
      </c>
      <c r="C2026" s="187" t="s">
        <v>4433</v>
      </c>
      <c r="D2026" s="188" t="s">
        <v>2269</v>
      </c>
    </row>
    <row r="2027" spans="1:4" x14ac:dyDescent="0.25">
      <c r="A2027" s="187" t="s">
        <v>2094</v>
      </c>
      <c r="B2027" s="187" t="s">
        <v>2095</v>
      </c>
      <c r="C2027" s="187" t="s">
        <v>4434</v>
      </c>
      <c r="D2027" s="188" t="s">
        <v>2269</v>
      </c>
    </row>
    <row r="2028" spans="1:4" x14ac:dyDescent="0.25">
      <c r="A2028" s="187" t="s">
        <v>2094</v>
      </c>
      <c r="B2028" s="187" t="s">
        <v>2095</v>
      </c>
      <c r="C2028" s="187" t="s">
        <v>4436</v>
      </c>
      <c r="D2028" s="188" t="s">
        <v>2269</v>
      </c>
    </row>
    <row r="2029" spans="1:4" x14ac:dyDescent="0.25">
      <c r="A2029" s="187" t="s">
        <v>2094</v>
      </c>
      <c r="B2029" s="187" t="s">
        <v>2095</v>
      </c>
      <c r="C2029" s="187" t="s">
        <v>4437</v>
      </c>
      <c r="D2029" s="188" t="s">
        <v>2269</v>
      </c>
    </row>
    <row r="2030" spans="1:4" x14ac:dyDescent="0.25">
      <c r="A2030" s="187" t="s">
        <v>2094</v>
      </c>
      <c r="B2030" s="187" t="s">
        <v>2095</v>
      </c>
      <c r="C2030" s="187" t="s">
        <v>4439</v>
      </c>
      <c r="D2030" s="188" t="s">
        <v>2269</v>
      </c>
    </row>
    <row r="2031" spans="1:4" x14ac:dyDescent="0.25">
      <c r="A2031" s="187" t="s">
        <v>2094</v>
      </c>
      <c r="B2031" s="187" t="s">
        <v>2095</v>
      </c>
      <c r="C2031" s="187" t="s">
        <v>4440</v>
      </c>
      <c r="D2031" s="188" t="s">
        <v>2269</v>
      </c>
    </row>
    <row r="2032" spans="1:4" x14ac:dyDescent="0.25">
      <c r="A2032" s="187" t="s">
        <v>2094</v>
      </c>
      <c r="B2032" s="187" t="s">
        <v>2095</v>
      </c>
      <c r="C2032" s="187" t="s">
        <v>6740</v>
      </c>
      <c r="D2032" s="188" t="s">
        <v>2269</v>
      </c>
    </row>
    <row r="2033" spans="1:4" x14ac:dyDescent="0.25">
      <c r="A2033" s="187" t="s">
        <v>2094</v>
      </c>
      <c r="B2033" s="187" t="s">
        <v>2095</v>
      </c>
      <c r="C2033" s="187" t="s">
        <v>4399</v>
      </c>
      <c r="D2033" s="188" t="s">
        <v>2286</v>
      </c>
    </row>
    <row r="2034" spans="1:4" x14ac:dyDescent="0.25">
      <c r="A2034" s="187" t="s">
        <v>2094</v>
      </c>
      <c r="B2034" s="187" t="s">
        <v>2095</v>
      </c>
      <c r="C2034" s="187" t="s">
        <v>4413</v>
      </c>
      <c r="D2034" s="188" t="s">
        <v>2286</v>
      </c>
    </row>
    <row r="2035" spans="1:4" x14ac:dyDescent="0.25">
      <c r="A2035" s="187" t="s">
        <v>2094</v>
      </c>
      <c r="B2035" s="187" t="s">
        <v>2095</v>
      </c>
      <c r="C2035" s="187" t="s">
        <v>4426</v>
      </c>
      <c r="D2035" s="188" t="s">
        <v>2286</v>
      </c>
    </row>
    <row r="2036" spans="1:4" x14ac:dyDescent="0.25">
      <c r="A2036" s="187" t="s">
        <v>2094</v>
      </c>
      <c r="B2036" s="187" t="s">
        <v>2095</v>
      </c>
      <c r="C2036" s="187" t="s">
        <v>4435</v>
      </c>
      <c r="D2036" s="188" t="s">
        <v>2286</v>
      </c>
    </row>
    <row r="2037" spans="1:4" x14ac:dyDescent="0.25">
      <c r="A2037" s="187" t="s">
        <v>2094</v>
      </c>
      <c r="B2037" s="187" t="s">
        <v>2095</v>
      </c>
      <c r="C2037" s="187" t="s">
        <v>4424</v>
      </c>
      <c r="D2037" s="188" t="s">
        <v>2310</v>
      </c>
    </row>
    <row r="2038" spans="1:4" x14ac:dyDescent="0.25">
      <c r="A2038" s="187" t="s">
        <v>2094</v>
      </c>
      <c r="B2038" s="187" t="s">
        <v>2095</v>
      </c>
      <c r="C2038" s="187" t="s">
        <v>6679</v>
      </c>
      <c r="D2038" s="188" t="s">
        <v>2310</v>
      </c>
    </row>
    <row r="2039" spans="1:4" x14ac:dyDescent="0.25">
      <c r="A2039" s="187" t="s">
        <v>994</v>
      </c>
      <c r="B2039" s="187" t="s">
        <v>3996</v>
      </c>
      <c r="C2039" s="187" t="s">
        <v>3996</v>
      </c>
      <c r="D2039" s="188" t="s">
        <v>2286</v>
      </c>
    </row>
    <row r="2040" spans="1:4" x14ac:dyDescent="0.25">
      <c r="A2040" s="187" t="s">
        <v>996</v>
      </c>
      <c r="B2040" s="187" t="s">
        <v>3099</v>
      </c>
      <c r="C2040" s="187" t="s">
        <v>3099</v>
      </c>
      <c r="D2040" s="188" t="s">
        <v>2269</v>
      </c>
    </row>
    <row r="2041" spans="1:4" x14ac:dyDescent="0.25">
      <c r="A2041" s="187" t="s">
        <v>998</v>
      </c>
      <c r="B2041" s="187" t="s">
        <v>3556</v>
      </c>
      <c r="C2041" s="187" t="s">
        <v>3556</v>
      </c>
      <c r="D2041" s="188" t="s">
        <v>2269</v>
      </c>
    </row>
    <row r="2042" spans="1:4" x14ac:dyDescent="0.25">
      <c r="A2042" s="187" t="s">
        <v>2096</v>
      </c>
      <c r="B2042" s="187" t="s">
        <v>2097</v>
      </c>
      <c r="C2042" s="187" t="s">
        <v>4441</v>
      </c>
      <c r="D2042" s="188" t="s">
        <v>2288</v>
      </c>
    </row>
    <row r="2043" spans="1:4" x14ac:dyDescent="0.25">
      <c r="A2043" s="187" t="s">
        <v>2096</v>
      </c>
      <c r="B2043" s="187" t="s">
        <v>2097</v>
      </c>
      <c r="C2043" s="187" t="s">
        <v>4445</v>
      </c>
      <c r="D2043" s="188" t="s">
        <v>2288</v>
      </c>
    </row>
    <row r="2044" spans="1:4" x14ac:dyDescent="0.25">
      <c r="A2044" s="187" t="s">
        <v>2096</v>
      </c>
      <c r="B2044" s="187" t="s">
        <v>2097</v>
      </c>
      <c r="C2044" s="187" t="s">
        <v>4447</v>
      </c>
      <c r="D2044" s="188" t="s">
        <v>2288</v>
      </c>
    </row>
    <row r="2045" spans="1:4" x14ac:dyDescent="0.25">
      <c r="A2045" s="187" t="s">
        <v>2096</v>
      </c>
      <c r="B2045" s="187" t="s">
        <v>2097</v>
      </c>
      <c r="C2045" s="187" t="s">
        <v>4452</v>
      </c>
      <c r="D2045" s="188" t="s">
        <v>2288</v>
      </c>
    </row>
    <row r="2046" spans="1:4" x14ac:dyDescent="0.25">
      <c r="A2046" s="187" t="s">
        <v>2096</v>
      </c>
      <c r="B2046" s="187" t="s">
        <v>2097</v>
      </c>
      <c r="C2046" s="187" t="s">
        <v>4453</v>
      </c>
      <c r="D2046" s="188" t="s">
        <v>2288</v>
      </c>
    </row>
    <row r="2047" spans="1:4" x14ac:dyDescent="0.25">
      <c r="A2047" s="187" t="s">
        <v>2096</v>
      </c>
      <c r="B2047" s="187" t="s">
        <v>2097</v>
      </c>
      <c r="C2047" s="187" t="s">
        <v>4454</v>
      </c>
      <c r="D2047" s="188" t="s">
        <v>2288</v>
      </c>
    </row>
    <row r="2048" spans="1:4" x14ac:dyDescent="0.25">
      <c r="A2048" s="187" t="s">
        <v>2096</v>
      </c>
      <c r="B2048" s="187" t="s">
        <v>2097</v>
      </c>
      <c r="C2048" s="187" t="s">
        <v>4456</v>
      </c>
      <c r="D2048" s="188" t="s">
        <v>2288</v>
      </c>
    </row>
    <row r="2049" spans="1:4" x14ac:dyDescent="0.25">
      <c r="A2049" s="187" t="s">
        <v>2096</v>
      </c>
      <c r="B2049" s="187" t="s">
        <v>2097</v>
      </c>
      <c r="C2049" s="187" t="s">
        <v>4469</v>
      </c>
      <c r="D2049" s="188" t="s">
        <v>2288</v>
      </c>
    </row>
    <row r="2050" spans="1:4" x14ac:dyDescent="0.25">
      <c r="A2050" s="187" t="s">
        <v>2096</v>
      </c>
      <c r="B2050" s="187" t="s">
        <v>2097</v>
      </c>
      <c r="C2050" s="187" t="s">
        <v>4470</v>
      </c>
      <c r="D2050" s="188" t="s">
        <v>2288</v>
      </c>
    </row>
    <row r="2051" spans="1:4" x14ac:dyDescent="0.25">
      <c r="A2051" s="187" t="s">
        <v>2096</v>
      </c>
      <c r="B2051" s="187" t="s">
        <v>2097</v>
      </c>
      <c r="C2051" s="187" t="s">
        <v>4475</v>
      </c>
      <c r="D2051" s="188" t="s">
        <v>2288</v>
      </c>
    </row>
    <row r="2052" spans="1:4" x14ac:dyDescent="0.25">
      <c r="A2052" s="187" t="s">
        <v>2096</v>
      </c>
      <c r="B2052" s="187" t="s">
        <v>2097</v>
      </c>
      <c r="C2052" s="187" t="s">
        <v>2097</v>
      </c>
      <c r="D2052" s="188" t="s">
        <v>2284</v>
      </c>
    </row>
    <row r="2053" spans="1:4" x14ac:dyDescent="0.25">
      <c r="A2053" s="187" t="s">
        <v>2096</v>
      </c>
      <c r="B2053" s="187" t="s">
        <v>2097</v>
      </c>
      <c r="C2053" s="187" t="s">
        <v>4442</v>
      </c>
      <c r="D2053" s="188" t="s">
        <v>2269</v>
      </c>
    </row>
    <row r="2054" spans="1:4" x14ac:dyDescent="0.25">
      <c r="A2054" s="187" t="s">
        <v>2096</v>
      </c>
      <c r="B2054" s="187" t="s">
        <v>2097</v>
      </c>
      <c r="C2054" s="187" t="s">
        <v>4443</v>
      </c>
      <c r="D2054" s="188" t="s">
        <v>2269</v>
      </c>
    </row>
    <row r="2055" spans="1:4" x14ac:dyDescent="0.25">
      <c r="A2055" s="187" t="s">
        <v>2096</v>
      </c>
      <c r="B2055" s="187" t="s">
        <v>2097</v>
      </c>
      <c r="C2055" s="187" t="s">
        <v>4444</v>
      </c>
      <c r="D2055" s="188" t="s">
        <v>2269</v>
      </c>
    </row>
    <row r="2056" spans="1:4" x14ac:dyDescent="0.25">
      <c r="A2056" s="187" t="s">
        <v>2096</v>
      </c>
      <c r="B2056" s="187" t="s">
        <v>2097</v>
      </c>
      <c r="C2056" s="187" t="s">
        <v>4446</v>
      </c>
      <c r="D2056" s="188" t="s">
        <v>2269</v>
      </c>
    </row>
    <row r="2057" spans="1:4" x14ac:dyDescent="0.25">
      <c r="A2057" s="187" t="s">
        <v>2096</v>
      </c>
      <c r="B2057" s="187" t="s">
        <v>2097</v>
      </c>
      <c r="C2057" s="187" t="s">
        <v>4448</v>
      </c>
      <c r="D2057" s="188" t="s">
        <v>2269</v>
      </c>
    </row>
    <row r="2058" spans="1:4" x14ac:dyDescent="0.25">
      <c r="A2058" s="187" t="s">
        <v>2096</v>
      </c>
      <c r="B2058" s="187" t="s">
        <v>2097</v>
      </c>
      <c r="C2058" s="187" t="s">
        <v>4449</v>
      </c>
      <c r="D2058" s="188" t="s">
        <v>2269</v>
      </c>
    </row>
    <row r="2059" spans="1:4" x14ac:dyDescent="0.25">
      <c r="A2059" s="187" t="s">
        <v>2096</v>
      </c>
      <c r="B2059" s="187" t="s">
        <v>2097</v>
      </c>
      <c r="C2059" s="187" t="s">
        <v>4450</v>
      </c>
      <c r="D2059" s="188" t="s">
        <v>2269</v>
      </c>
    </row>
    <row r="2060" spans="1:4" x14ac:dyDescent="0.25">
      <c r="A2060" s="187" t="s">
        <v>2096</v>
      </c>
      <c r="B2060" s="187" t="s">
        <v>2097</v>
      </c>
      <c r="C2060" s="187" t="s">
        <v>4460</v>
      </c>
      <c r="D2060" s="188" t="s">
        <v>2269</v>
      </c>
    </row>
    <row r="2061" spans="1:4" x14ac:dyDescent="0.25">
      <c r="A2061" s="187" t="s">
        <v>2096</v>
      </c>
      <c r="B2061" s="187" t="s">
        <v>2097</v>
      </c>
      <c r="C2061" s="187" t="s">
        <v>4461</v>
      </c>
      <c r="D2061" s="188" t="s">
        <v>2269</v>
      </c>
    </row>
    <row r="2062" spans="1:4" x14ac:dyDescent="0.25">
      <c r="A2062" s="187" t="s">
        <v>2096</v>
      </c>
      <c r="B2062" s="187" t="s">
        <v>2097</v>
      </c>
      <c r="C2062" s="187" t="s">
        <v>4462</v>
      </c>
      <c r="D2062" s="188" t="s">
        <v>2269</v>
      </c>
    </row>
    <row r="2063" spans="1:4" x14ac:dyDescent="0.25">
      <c r="A2063" s="187" t="s">
        <v>2096</v>
      </c>
      <c r="B2063" s="187" t="s">
        <v>2097</v>
      </c>
      <c r="C2063" s="187" t="s">
        <v>4465</v>
      </c>
      <c r="D2063" s="188" t="s">
        <v>2269</v>
      </c>
    </row>
    <row r="2064" spans="1:4" x14ac:dyDescent="0.25">
      <c r="A2064" s="187" t="s">
        <v>2096</v>
      </c>
      <c r="B2064" s="187" t="s">
        <v>2097</v>
      </c>
      <c r="C2064" s="187" t="s">
        <v>4466</v>
      </c>
      <c r="D2064" s="188" t="s">
        <v>2269</v>
      </c>
    </row>
    <row r="2065" spans="1:4" x14ac:dyDescent="0.25">
      <c r="A2065" s="187" t="s">
        <v>2096</v>
      </c>
      <c r="B2065" s="187" t="s">
        <v>2097</v>
      </c>
      <c r="C2065" s="187" t="s">
        <v>4467</v>
      </c>
      <c r="D2065" s="188" t="s">
        <v>2269</v>
      </c>
    </row>
    <row r="2066" spans="1:4" x14ac:dyDescent="0.25">
      <c r="A2066" s="187" t="s">
        <v>2096</v>
      </c>
      <c r="B2066" s="187" t="s">
        <v>2097</v>
      </c>
      <c r="C2066" s="187" t="s">
        <v>4468</v>
      </c>
      <c r="D2066" s="188" t="s">
        <v>2269</v>
      </c>
    </row>
    <row r="2067" spans="1:4" x14ac:dyDescent="0.25">
      <c r="A2067" s="187" t="s">
        <v>2096</v>
      </c>
      <c r="B2067" s="187" t="s">
        <v>2097</v>
      </c>
      <c r="C2067" s="187" t="s">
        <v>4471</v>
      </c>
      <c r="D2067" s="188" t="s">
        <v>2269</v>
      </c>
    </row>
    <row r="2068" spans="1:4" x14ac:dyDescent="0.25">
      <c r="A2068" s="187" t="s">
        <v>2096</v>
      </c>
      <c r="B2068" s="187" t="s">
        <v>2097</v>
      </c>
      <c r="C2068" s="187" t="s">
        <v>4472</v>
      </c>
      <c r="D2068" s="188" t="s">
        <v>2269</v>
      </c>
    </row>
    <row r="2069" spans="1:4" x14ac:dyDescent="0.25">
      <c r="A2069" s="187" t="s">
        <v>2096</v>
      </c>
      <c r="B2069" s="187" t="s">
        <v>2097</v>
      </c>
      <c r="C2069" s="187" t="s">
        <v>4474</v>
      </c>
      <c r="D2069" s="188" t="s">
        <v>2269</v>
      </c>
    </row>
    <row r="2070" spans="1:4" x14ac:dyDescent="0.25">
      <c r="A2070" s="187" t="s">
        <v>2096</v>
      </c>
      <c r="B2070" s="187" t="s">
        <v>2097</v>
      </c>
      <c r="C2070" s="187" t="s">
        <v>4477</v>
      </c>
      <c r="D2070" s="188" t="s">
        <v>2269</v>
      </c>
    </row>
    <row r="2071" spans="1:4" x14ac:dyDescent="0.25">
      <c r="A2071" s="187" t="s">
        <v>2096</v>
      </c>
      <c r="B2071" s="187" t="s">
        <v>2097</v>
      </c>
      <c r="C2071" s="187" t="s">
        <v>4478</v>
      </c>
      <c r="D2071" s="188" t="s">
        <v>2269</v>
      </c>
    </row>
    <row r="2072" spans="1:4" x14ac:dyDescent="0.25">
      <c r="A2072" s="187" t="s">
        <v>2096</v>
      </c>
      <c r="B2072" s="187" t="s">
        <v>2097</v>
      </c>
      <c r="C2072" s="187" t="s">
        <v>4480</v>
      </c>
      <c r="D2072" s="188" t="s">
        <v>2269</v>
      </c>
    </row>
    <row r="2073" spans="1:4" x14ac:dyDescent="0.25">
      <c r="A2073" s="187" t="s">
        <v>2096</v>
      </c>
      <c r="B2073" s="187" t="s">
        <v>2097</v>
      </c>
      <c r="C2073" s="187" t="s">
        <v>4451</v>
      </c>
      <c r="D2073" s="188" t="s">
        <v>2286</v>
      </c>
    </row>
    <row r="2074" spans="1:4" x14ac:dyDescent="0.25">
      <c r="A2074" s="187" t="s">
        <v>2096</v>
      </c>
      <c r="B2074" s="187" t="s">
        <v>2097</v>
      </c>
      <c r="C2074" s="187" t="s">
        <v>4457</v>
      </c>
      <c r="D2074" s="188" t="s">
        <v>2286</v>
      </c>
    </row>
    <row r="2075" spans="1:4" x14ac:dyDescent="0.25">
      <c r="A2075" s="187" t="s">
        <v>2096</v>
      </c>
      <c r="B2075" s="187" t="s">
        <v>2097</v>
      </c>
      <c r="C2075" s="187" t="s">
        <v>4464</v>
      </c>
      <c r="D2075" s="188" t="s">
        <v>2286</v>
      </c>
    </row>
    <row r="2076" spans="1:4" x14ac:dyDescent="0.25">
      <c r="A2076" s="187" t="s">
        <v>2096</v>
      </c>
      <c r="B2076" s="187" t="s">
        <v>2097</v>
      </c>
      <c r="C2076" s="187" t="s">
        <v>4455</v>
      </c>
      <c r="D2076" s="188" t="s">
        <v>2310</v>
      </c>
    </row>
    <row r="2077" spans="1:4" x14ac:dyDescent="0.25">
      <c r="A2077" s="187" t="s">
        <v>2096</v>
      </c>
      <c r="B2077" s="187" t="s">
        <v>2097</v>
      </c>
      <c r="C2077" s="187" t="s">
        <v>4458</v>
      </c>
      <c r="D2077" s="188" t="s">
        <v>2310</v>
      </c>
    </row>
    <row r="2078" spans="1:4" x14ac:dyDescent="0.25">
      <c r="A2078" s="187" t="s">
        <v>2096</v>
      </c>
      <c r="B2078" s="187" t="s">
        <v>2097</v>
      </c>
      <c r="C2078" s="187" t="s">
        <v>4459</v>
      </c>
      <c r="D2078" s="188" t="s">
        <v>2310</v>
      </c>
    </row>
    <row r="2079" spans="1:4" x14ac:dyDescent="0.25">
      <c r="A2079" s="187" t="s">
        <v>2096</v>
      </c>
      <c r="B2079" s="187" t="s">
        <v>2097</v>
      </c>
      <c r="C2079" s="187" t="s">
        <v>4463</v>
      </c>
      <c r="D2079" s="188" t="s">
        <v>2310</v>
      </c>
    </row>
    <row r="2080" spans="1:4" x14ac:dyDescent="0.25">
      <c r="A2080" s="187" t="s">
        <v>2096</v>
      </c>
      <c r="B2080" s="187" t="s">
        <v>2097</v>
      </c>
      <c r="C2080" s="187" t="s">
        <v>4473</v>
      </c>
      <c r="D2080" s="188" t="s">
        <v>2310</v>
      </c>
    </row>
    <row r="2081" spans="1:4" x14ac:dyDescent="0.25">
      <c r="A2081" s="187" t="s">
        <v>2096</v>
      </c>
      <c r="B2081" s="187" t="s">
        <v>2097</v>
      </c>
      <c r="C2081" s="187" t="s">
        <v>4476</v>
      </c>
      <c r="D2081" s="188" t="s">
        <v>2310</v>
      </c>
    </row>
    <row r="2082" spans="1:4" x14ac:dyDescent="0.25">
      <c r="A2082" s="187" t="s">
        <v>2096</v>
      </c>
      <c r="B2082" s="187" t="s">
        <v>2097</v>
      </c>
      <c r="C2082" s="187" t="s">
        <v>4479</v>
      </c>
      <c r="D2082" s="188" t="s">
        <v>2310</v>
      </c>
    </row>
    <row r="2083" spans="1:4" x14ac:dyDescent="0.25">
      <c r="A2083" s="187" t="s">
        <v>2096</v>
      </c>
      <c r="B2083" s="187" t="s">
        <v>2097</v>
      </c>
      <c r="C2083" s="187" t="s">
        <v>6765</v>
      </c>
      <c r="D2083" s="188" t="s">
        <v>2310</v>
      </c>
    </row>
    <row r="2084" spans="1:4" x14ac:dyDescent="0.25">
      <c r="A2084" s="187" t="s">
        <v>2096</v>
      </c>
      <c r="B2084" s="187" t="s">
        <v>2097</v>
      </c>
      <c r="C2084" s="187" t="s">
        <v>6802</v>
      </c>
      <c r="D2084" s="188" t="s">
        <v>2310</v>
      </c>
    </row>
    <row r="2085" spans="1:4" x14ac:dyDescent="0.25">
      <c r="A2085" s="187" t="s">
        <v>2096</v>
      </c>
      <c r="B2085" s="187" t="s">
        <v>2097</v>
      </c>
      <c r="C2085" s="187" t="s">
        <v>6803</v>
      </c>
      <c r="D2085" s="188" t="s">
        <v>2310</v>
      </c>
    </row>
    <row r="2086" spans="1:4" x14ac:dyDescent="0.25">
      <c r="A2086" s="187" t="s">
        <v>1010</v>
      </c>
      <c r="B2086" s="187" t="s">
        <v>3658</v>
      </c>
      <c r="C2086" s="187" t="s">
        <v>3658</v>
      </c>
      <c r="D2086" s="188" t="s">
        <v>2269</v>
      </c>
    </row>
    <row r="2087" spans="1:4" x14ac:dyDescent="0.25">
      <c r="A2087" s="187" t="s">
        <v>1012</v>
      </c>
      <c r="B2087" s="187" t="s">
        <v>2564</v>
      </c>
      <c r="C2087" s="187" t="s">
        <v>2564</v>
      </c>
      <c r="D2087" s="188" t="s">
        <v>2269</v>
      </c>
    </row>
    <row r="2088" spans="1:4" x14ac:dyDescent="0.25">
      <c r="A2088" s="187" t="s">
        <v>1014</v>
      </c>
      <c r="B2088" s="187" t="s">
        <v>6141</v>
      </c>
      <c r="C2088" s="187" t="s">
        <v>6141</v>
      </c>
      <c r="D2088" s="188" t="s">
        <v>2269</v>
      </c>
    </row>
    <row r="2089" spans="1:4" x14ac:dyDescent="0.25">
      <c r="A2089" s="187" t="s">
        <v>1016</v>
      </c>
      <c r="B2089" s="187" t="s">
        <v>2567</v>
      </c>
      <c r="C2089" s="187" t="s">
        <v>2567</v>
      </c>
      <c r="D2089" s="188" t="s">
        <v>2269</v>
      </c>
    </row>
    <row r="2090" spans="1:4" x14ac:dyDescent="0.25">
      <c r="A2090" s="187" t="s">
        <v>1018</v>
      </c>
      <c r="B2090" s="187" t="s">
        <v>3302</v>
      </c>
      <c r="C2090" s="187" t="s">
        <v>3302</v>
      </c>
      <c r="D2090" s="188" t="s">
        <v>2269</v>
      </c>
    </row>
    <row r="2091" spans="1:4" x14ac:dyDescent="0.25">
      <c r="A2091" s="187" t="s">
        <v>1020</v>
      </c>
      <c r="B2091" s="187" t="s">
        <v>3950</v>
      </c>
      <c r="C2091" s="187" t="s">
        <v>3950</v>
      </c>
      <c r="D2091" s="188" t="s">
        <v>2286</v>
      </c>
    </row>
    <row r="2092" spans="1:4" x14ac:dyDescent="0.25">
      <c r="A2092" s="187" t="s">
        <v>1022</v>
      </c>
      <c r="B2092" s="187" t="s">
        <v>4163</v>
      </c>
      <c r="C2092" s="187" t="s">
        <v>4163</v>
      </c>
      <c r="D2092" s="188" t="s">
        <v>2286</v>
      </c>
    </row>
    <row r="2093" spans="1:4" x14ac:dyDescent="0.25">
      <c r="A2093" s="187" t="s">
        <v>1024</v>
      </c>
      <c r="B2093" s="187" t="s">
        <v>2273</v>
      </c>
      <c r="C2093" s="187" t="s">
        <v>2273</v>
      </c>
      <c r="D2093" s="188" t="s">
        <v>2269</v>
      </c>
    </row>
    <row r="2094" spans="1:4" x14ac:dyDescent="0.25">
      <c r="A2094" s="187" t="s">
        <v>1026</v>
      </c>
      <c r="B2094" s="187" t="s">
        <v>2572</v>
      </c>
      <c r="C2094" s="187" t="s">
        <v>2572</v>
      </c>
      <c r="D2094" s="188" t="s">
        <v>2269</v>
      </c>
    </row>
    <row r="2095" spans="1:4" x14ac:dyDescent="0.25">
      <c r="A2095" s="187" t="s">
        <v>1028</v>
      </c>
      <c r="B2095" s="187" t="s">
        <v>5571</v>
      </c>
      <c r="C2095" s="187" t="s">
        <v>5571</v>
      </c>
      <c r="D2095" s="188" t="s">
        <v>2269</v>
      </c>
    </row>
    <row r="2096" spans="1:4" x14ac:dyDescent="0.25">
      <c r="A2096" s="187" t="s">
        <v>2098</v>
      </c>
      <c r="B2096" s="187" t="s">
        <v>2099</v>
      </c>
      <c r="C2096" s="187" t="s">
        <v>4481</v>
      </c>
      <c r="D2096" s="188" t="s">
        <v>2288</v>
      </c>
    </row>
    <row r="2097" spans="1:4" x14ac:dyDescent="0.25">
      <c r="A2097" s="187" t="s">
        <v>2098</v>
      </c>
      <c r="B2097" s="187" t="s">
        <v>2099</v>
      </c>
      <c r="C2097" s="187" t="s">
        <v>4486</v>
      </c>
      <c r="D2097" s="188" t="s">
        <v>2288</v>
      </c>
    </row>
    <row r="2098" spans="1:4" x14ac:dyDescent="0.25">
      <c r="A2098" s="187" t="s">
        <v>2098</v>
      </c>
      <c r="B2098" s="187" t="s">
        <v>2099</v>
      </c>
      <c r="C2098" s="187" t="s">
        <v>4487</v>
      </c>
      <c r="D2098" s="188" t="s">
        <v>2288</v>
      </c>
    </row>
    <row r="2099" spans="1:4" x14ac:dyDescent="0.25">
      <c r="A2099" s="187" t="s">
        <v>2098</v>
      </c>
      <c r="B2099" s="187" t="s">
        <v>2099</v>
      </c>
      <c r="C2099" s="187" t="s">
        <v>4494</v>
      </c>
      <c r="D2099" s="188" t="s">
        <v>2288</v>
      </c>
    </row>
    <row r="2100" spans="1:4" x14ac:dyDescent="0.25">
      <c r="A2100" s="187" t="s">
        <v>2098</v>
      </c>
      <c r="B2100" s="187" t="s">
        <v>2099</v>
      </c>
      <c r="C2100" s="187" t="s">
        <v>4495</v>
      </c>
      <c r="D2100" s="188" t="s">
        <v>2288</v>
      </c>
    </row>
    <row r="2101" spans="1:4" x14ac:dyDescent="0.25">
      <c r="A2101" s="187" t="s">
        <v>2098</v>
      </c>
      <c r="B2101" s="187" t="s">
        <v>2099</v>
      </c>
      <c r="C2101" s="187" t="s">
        <v>4497</v>
      </c>
      <c r="D2101" s="188" t="s">
        <v>2288</v>
      </c>
    </row>
    <row r="2102" spans="1:4" x14ac:dyDescent="0.25">
      <c r="A2102" s="187" t="s">
        <v>2098</v>
      </c>
      <c r="B2102" s="187" t="s">
        <v>2099</v>
      </c>
      <c r="C2102" s="187" t="s">
        <v>4498</v>
      </c>
      <c r="D2102" s="188" t="s">
        <v>2288</v>
      </c>
    </row>
    <row r="2103" spans="1:4" x14ac:dyDescent="0.25">
      <c r="A2103" s="187" t="s">
        <v>2098</v>
      </c>
      <c r="B2103" s="187" t="s">
        <v>2099</v>
      </c>
      <c r="C2103" s="187" t="s">
        <v>4499</v>
      </c>
      <c r="D2103" s="188" t="s">
        <v>2288</v>
      </c>
    </row>
    <row r="2104" spans="1:4" x14ac:dyDescent="0.25">
      <c r="A2104" s="187" t="s">
        <v>2098</v>
      </c>
      <c r="B2104" s="187" t="s">
        <v>2099</v>
      </c>
      <c r="C2104" s="187" t="s">
        <v>4500</v>
      </c>
      <c r="D2104" s="188" t="s">
        <v>2288</v>
      </c>
    </row>
    <row r="2105" spans="1:4" x14ac:dyDescent="0.25">
      <c r="A2105" s="187" t="s">
        <v>2098</v>
      </c>
      <c r="B2105" s="187" t="s">
        <v>2099</v>
      </c>
      <c r="C2105" s="187" t="s">
        <v>4507</v>
      </c>
      <c r="D2105" s="188" t="s">
        <v>2288</v>
      </c>
    </row>
    <row r="2106" spans="1:4" x14ac:dyDescent="0.25">
      <c r="A2106" s="187" t="s">
        <v>2098</v>
      </c>
      <c r="B2106" s="187" t="s">
        <v>2099</v>
      </c>
      <c r="C2106" s="187" t="s">
        <v>4510</v>
      </c>
      <c r="D2106" s="188" t="s">
        <v>2288</v>
      </c>
    </row>
    <row r="2107" spans="1:4" x14ac:dyDescent="0.25">
      <c r="A2107" s="187" t="s">
        <v>2098</v>
      </c>
      <c r="B2107" s="187" t="s">
        <v>2099</v>
      </c>
      <c r="C2107" s="187" t="s">
        <v>4514</v>
      </c>
      <c r="D2107" s="188" t="s">
        <v>2288</v>
      </c>
    </row>
    <row r="2108" spans="1:4" x14ac:dyDescent="0.25">
      <c r="A2108" s="187" t="s">
        <v>2098</v>
      </c>
      <c r="B2108" s="187" t="s">
        <v>2099</v>
      </c>
      <c r="C2108" s="187" t="s">
        <v>4515</v>
      </c>
      <c r="D2108" s="188" t="s">
        <v>2288</v>
      </c>
    </row>
    <row r="2109" spans="1:4" x14ac:dyDescent="0.25">
      <c r="A2109" s="187" t="s">
        <v>2098</v>
      </c>
      <c r="B2109" s="187" t="s">
        <v>2099</v>
      </c>
      <c r="C2109" s="187" t="s">
        <v>4516</v>
      </c>
      <c r="D2109" s="188" t="s">
        <v>2288</v>
      </c>
    </row>
    <row r="2110" spans="1:4" x14ac:dyDescent="0.25">
      <c r="A2110" s="187" t="s">
        <v>2098</v>
      </c>
      <c r="B2110" s="187" t="s">
        <v>2099</v>
      </c>
      <c r="C2110" s="187" t="s">
        <v>4519</v>
      </c>
      <c r="D2110" s="188" t="s">
        <v>2288</v>
      </c>
    </row>
    <row r="2111" spans="1:4" x14ac:dyDescent="0.25">
      <c r="A2111" s="187" t="s">
        <v>2098</v>
      </c>
      <c r="B2111" s="187" t="s">
        <v>2099</v>
      </c>
      <c r="C2111" s="187" t="s">
        <v>4520</v>
      </c>
      <c r="D2111" s="188" t="s">
        <v>2288</v>
      </c>
    </row>
    <row r="2112" spans="1:4" x14ac:dyDescent="0.25">
      <c r="A2112" s="187" t="s">
        <v>2098</v>
      </c>
      <c r="B2112" s="187" t="s">
        <v>2099</v>
      </c>
      <c r="C2112" s="187" t="s">
        <v>4521</v>
      </c>
      <c r="D2112" s="188" t="s">
        <v>2288</v>
      </c>
    </row>
    <row r="2113" spans="1:4" x14ac:dyDescent="0.25">
      <c r="A2113" s="187" t="s">
        <v>2098</v>
      </c>
      <c r="B2113" s="187" t="s">
        <v>2099</v>
      </c>
      <c r="C2113" s="187" t="s">
        <v>4522</v>
      </c>
      <c r="D2113" s="188" t="s">
        <v>2288</v>
      </c>
    </row>
    <row r="2114" spans="1:4" x14ac:dyDescent="0.25">
      <c r="A2114" s="187" t="s">
        <v>2098</v>
      </c>
      <c r="B2114" s="187" t="s">
        <v>2099</v>
      </c>
      <c r="C2114" s="187" t="s">
        <v>2099</v>
      </c>
      <c r="D2114" s="188" t="s">
        <v>2284</v>
      </c>
    </row>
    <row r="2115" spans="1:4" x14ac:dyDescent="0.25">
      <c r="A2115" s="187" t="s">
        <v>2098</v>
      </c>
      <c r="B2115" s="187" t="s">
        <v>2099</v>
      </c>
      <c r="C2115" s="187" t="s">
        <v>4482</v>
      </c>
      <c r="D2115" s="188" t="s">
        <v>2269</v>
      </c>
    </row>
    <row r="2116" spans="1:4" x14ac:dyDescent="0.25">
      <c r="A2116" s="187" t="s">
        <v>2098</v>
      </c>
      <c r="B2116" s="187" t="s">
        <v>2099</v>
      </c>
      <c r="C2116" s="187" t="s">
        <v>4483</v>
      </c>
      <c r="D2116" s="188" t="s">
        <v>2269</v>
      </c>
    </row>
    <row r="2117" spans="1:4" x14ac:dyDescent="0.25">
      <c r="A2117" s="187" t="s">
        <v>2098</v>
      </c>
      <c r="B2117" s="187" t="s">
        <v>2099</v>
      </c>
      <c r="C2117" s="187" t="s">
        <v>4484</v>
      </c>
      <c r="D2117" s="188" t="s">
        <v>2269</v>
      </c>
    </row>
    <row r="2118" spans="1:4" x14ac:dyDescent="0.25">
      <c r="A2118" s="187" t="s">
        <v>2098</v>
      </c>
      <c r="B2118" s="187" t="s">
        <v>2099</v>
      </c>
      <c r="C2118" s="187" t="s">
        <v>4485</v>
      </c>
      <c r="D2118" s="188" t="s">
        <v>2269</v>
      </c>
    </row>
    <row r="2119" spans="1:4" x14ac:dyDescent="0.25">
      <c r="A2119" s="187" t="s">
        <v>2098</v>
      </c>
      <c r="B2119" s="187" t="s">
        <v>2099</v>
      </c>
      <c r="C2119" s="187" t="s">
        <v>4488</v>
      </c>
      <c r="D2119" s="188" t="s">
        <v>2269</v>
      </c>
    </row>
    <row r="2120" spans="1:4" x14ac:dyDescent="0.25">
      <c r="A2120" s="187" t="s">
        <v>2098</v>
      </c>
      <c r="B2120" s="187" t="s">
        <v>2099</v>
      </c>
      <c r="C2120" s="187" t="s">
        <v>4489</v>
      </c>
      <c r="D2120" s="188" t="s">
        <v>2269</v>
      </c>
    </row>
    <row r="2121" spans="1:4" x14ac:dyDescent="0.25">
      <c r="A2121" s="187" t="s">
        <v>2098</v>
      </c>
      <c r="B2121" s="187" t="s">
        <v>2099</v>
      </c>
      <c r="C2121" s="187" t="s">
        <v>4490</v>
      </c>
      <c r="D2121" s="188" t="s">
        <v>2269</v>
      </c>
    </row>
    <row r="2122" spans="1:4" x14ac:dyDescent="0.25">
      <c r="A2122" s="187" t="s">
        <v>2098</v>
      </c>
      <c r="B2122" s="187" t="s">
        <v>2099</v>
      </c>
      <c r="C2122" s="187" t="s">
        <v>4491</v>
      </c>
      <c r="D2122" s="188" t="s">
        <v>2269</v>
      </c>
    </row>
    <row r="2123" spans="1:4" x14ac:dyDescent="0.25">
      <c r="A2123" s="187" t="s">
        <v>2098</v>
      </c>
      <c r="B2123" s="187" t="s">
        <v>2099</v>
      </c>
      <c r="C2123" s="187" t="s">
        <v>4493</v>
      </c>
      <c r="D2123" s="188" t="s">
        <v>2269</v>
      </c>
    </row>
    <row r="2124" spans="1:4" x14ac:dyDescent="0.25">
      <c r="A2124" s="187" t="s">
        <v>2098</v>
      </c>
      <c r="B2124" s="187" t="s">
        <v>2099</v>
      </c>
      <c r="C2124" s="187" t="s">
        <v>4501</v>
      </c>
      <c r="D2124" s="188" t="s">
        <v>2269</v>
      </c>
    </row>
    <row r="2125" spans="1:4" x14ac:dyDescent="0.25">
      <c r="A2125" s="187" t="s">
        <v>2098</v>
      </c>
      <c r="B2125" s="187" t="s">
        <v>2099</v>
      </c>
      <c r="C2125" s="187" t="s">
        <v>4502</v>
      </c>
      <c r="D2125" s="188" t="s">
        <v>2269</v>
      </c>
    </row>
    <row r="2126" spans="1:4" x14ac:dyDescent="0.25">
      <c r="A2126" s="187" t="s">
        <v>2098</v>
      </c>
      <c r="B2126" s="187" t="s">
        <v>2099</v>
      </c>
      <c r="C2126" s="187" t="s">
        <v>4505</v>
      </c>
      <c r="D2126" s="188" t="s">
        <v>2269</v>
      </c>
    </row>
    <row r="2127" spans="1:4" x14ac:dyDescent="0.25">
      <c r="A2127" s="187" t="s">
        <v>2098</v>
      </c>
      <c r="B2127" s="187" t="s">
        <v>2099</v>
      </c>
      <c r="C2127" s="187" t="s">
        <v>4506</v>
      </c>
      <c r="D2127" s="188" t="s">
        <v>2269</v>
      </c>
    </row>
    <row r="2128" spans="1:4" x14ac:dyDescent="0.25">
      <c r="A2128" s="187" t="s">
        <v>2098</v>
      </c>
      <c r="B2128" s="187" t="s">
        <v>2099</v>
      </c>
      <c r="C2128" s="187" t="s">
        <v>4508</v>
      </c>
      <c r="D2128" s="188" t="s">
        <v>2269</v>
      </c>
    </row>
    <row r="2129" spans="1:4" x14ac:dyDescent="0.25">
      <c r="A2129" s="187" t="s">
        <v>2098</v>
      </c>
      <c r="B2129" s="187" t="s">
        <v>2099</v>
      </c>
      <c r="C2129" s="187" t="s">
        <v>4509</v>
      </c>
      <c r="D2129" s="188" t="s">
        <v>2269</v>
      </c>
    </row>
    <row r="2130" spans="1:4" x14ac:dyDescent="0.25">
      <c r="A2130" s="187" t="s">
        <v>2098</v>
      </c>
      <c r="B2130" s="187" t="s">
        <v>2099</v>
      </c>
      <c r="C2130" s="187" t="s">
        <v>4511</v>
      </c>
      <c r="D2130" s="188" t="s">
        <v>2269</v>
      </c>
    </row>
    <row r="2131" spans="1:4" x14ac:dyDescent="0.25">
      <c r="A2131" s="187" t="s">
        <v>2098</v>
      </c>
      <c r="B2131" s="187" t="s">
        <v>2099</v>
      </c>
      <c r="C2131" s="187" t="s">
        <v>4517</v>
      </c>
      <c r="D2131" s="188" t="s">
        <v>2269</v>
      </c>
    </row>
    <row r="2132" spans="1:4" x14ac:dyDescent="0.25">
      <c r="A2132" s="187" t="s">
        <v>2098</v>
      </c>
      <c r="B2132" s="187" t="s">
        <v>2099</v>
      </c>
      <c r="C2132" s="187" t="s">
        <v>4518</v>
      </c>
      <c r="D2132" s="188" t="s">
        <v>2269</v>
      </c>
    </row>
    <row r="2133" spans="1:4" x14ac:dyDescent="0.25">
      <c r="A2133" s="187" t="s">
        <v>2098</v>
      </c>
      <c r="B2133" s="187" t="s">
        <v>2099</v>
      </c>
      <c r="C2133" s="187" t="s">
        <v>4523</v>
      </c>
      <c r="D2133" s="188" t="s">
        <v>2269</v>
      </c>
    </row>
    <row r="2134" spans="1:4" x14ac:dyDescent="0.25">
      <c r="A2134" s="187" t="s">
        <v>2098</v>
      </c>
      <c r="B2134" s="187" t="s">
        <v>2099</v>
      </c>
      <c r="C2134" s="187" t="s">
        <v>4524</v>
      </c>
      <c r="D2134" s="188" t="s">
        <v>2269</v>
      </c>
    </row>
    <row r="2135" spans="1:4" x14ac:dyDescent="0.25">
      <c r="A2135" s="187" t="s">
        <v>2098</v>
      </c>
      <c r="B2135" s="187" t="s">
        <v>2099</v>
      </c>
      <c r="C2135" s="187" t="s">
        <v>4525</v>
      </c>
      <c r="D2135" s="188" t="s">
        <v>2269</v>
      </c>
    </row>
    <row r="2136" spans="1:4" x14ac:dyDescent="0.25">
      <c r="A2136" s="187" t="s">
        <v>2098</v>
      </c>
      <c r="B2136" s="187" t="s">
        <v>2099</v>
      </c>
      <c r="C2136" s="187" t="s">
        <v>4526</v>
      </c>
      <c r="D2136" s="188" t="s">
        <v>2269</v>
      </c>
    </row>
    <row r="2137" spans="1:4" x14ac:dyDescent="0.25">
      <c r="A2137" s="187" t="s">
        <v>2098</v>
      </c>
      <c r="B2137" s="187" t="s">
        <v>2099</v>
      </c>
      <c r="C2137" s="187" t="s">
        <v>4528</v>
      </c>
      <c r="D2137" s="188" t="s">
        <v>2269</v>
      </c>
    </row>
    <row r="2138" spans="1:4" x14ac:dyDescent="0.25">
      <c r="A2138" s="187" t="s">
        <v>2098</v>
      </c>
      <c r="B2138" s="187" t="s">
        <v>2099</v>
      </c>
      <c r="C2138" s="187" t="s">
        <v>6780</v>
      </c>
      <c r="D2138" s="188" t="s">
        <v>2269</v>
      </c>
    </row>
    <row r="2139" spans="1:4" x14ac:dyDescent="0.25">
      <c r="A2139" s="187" t="s">
        <v>2098</v>
      </c>
      <c r="B2139" s="187" t="s">
        <v>2099</v>
      </c>
      <c r="C2139" s="187" t="s">
        <v>4496</v>
      </c>
      <c r="D2139" s="188" t="s">
        <v>2286</v>
      </c>
    </row>
    <row r="2140" spans="1:4" x14ac:dyDescent="0.25">
      <c r="A2140" s="187" t="s">
        <v>2098</v>
      </c>
      <c r="B2140" s="187" t="s">
        <v>2099</v>
      </c>
      <c r="C2140" s="187" t="s">
        <v>4504</v>
      </c>
      <c r="D2140" s="188" t="s">
        <v>2286</v>
      </c>
    </row>
    <row r="2141" spans="1:4" x14ac:dyDescent="0.25">
      <c r="A2141" s="187" t="s">
        <v>2098</v>
      </c>
      <c r="B2141" s="187" t="s">
        <v>2099</v>
      </c>
      <c r="C2141" s="187" t="s">
        <v>4492</v>
      </c>
      <c r="D2141" s="188" t="s">
        <v>2310</v>
      </c>
    </row>
    <row r="2142" spans="1:4" x14ac:dyDescent="0.25">
      <c r="A2142" s="187" t="s">
        <v>2098</v>
      </c>
      <c r="B2142" s="187" t="s">
        <v>2099</v>
      </c>
      <c r="C2142" s="187" t="s">
        <v>4503</v>
      </c>
      <c r="D2142" s="188" t="s">
        <v>2310</v>
      </c>
    </row>
    <row r="2143" spans="1:4" x14ac:dyDescent="0.25">
      <c r="A2143" s="187" t="s">
        <v>2098</v>
      </c>
      <c r="B2143" s="187" t="s">
        <v>2099</v>
      </c>
      <c r="C2143" s="187" t="s">
        <v>4512</v>
      </c>
      <c r="D2143" s="188" t="s">
        <v>2310</v>
      </c>
    </row>
    <row r="2144" spans="1:4" x14ac:dyDescent="0.25">
      <c r="A2144" s="187" t="s">
        <v>2098</v>
      </c>
      <c r="B2144" s="187" t="s">
        <v>2099</v>
      </c>
      <c r="C2144" s="187" t="s">
        <v>4513</v>
      </c>
      <c r="D2144" s="188" t="s">
        <v>2310</v>
      </c>
    </row>
    <row r="2145" spans="1:4" x14ac:dyDescent="0.25">
      <c r="A2145" s="187" t="s">
        <v>2098</v>
      </c>
      <c r="B2145" s="187" t="s">
        <v>2099</v>
      </c>
      <c r="C2145" s="187" t="s">
        <v>4527</v>
      </c>
      <c r="D2145" s="188" t="s">
        <v>2310</v>
      </c>
    </row>
    <row r="2146" spans="1:4" x14ac:dyDescent="0.25">
      <c r="A2146" s="187" t="s">
        <v>2098</v>
      </c>
      <c r="B2146" s="187" t="s">
        <v>2099</v>
      </c>
      <c r="C2146" s="187" t="s">
        <v>6766</v>
      </c>
      <c r="D2146" s="188" t="s">
        <v>2310</v>
      </c>
    </row>
    <row r="2147" spans="1:4" x14ac:dyDescent="0.25">
      <c r="A2147" s="187" t="s">
        <v>2098</v>
      </c>
      <c r="B2147" s="187" t="s">
        <v>2099</v>
      </c>
      <c r="C2147" s="187" t="s">
        <v>6767</v>
      </c>
      <c r="D2147" s="188" t="s">
        <v>2310</v>
      </c>
    </row>
    <row r="2148" spans="1:4" x14ac:dyDescent="0.25">
      <c r="A2148" s="187" t="s">
        <v>2098</v>
      </c>
      <c r="B2148" s="187" t="s">
        <v>2099</v>
      </c>
      <c r="C2148" s="187" t="s">
        <v>6768</v>
      </c>
      <c r="D2148" s="188" t="s">
        <v>2310</v>
      </c>
    </row>
    <row r="2149" spans="1:4" x14ac:dyDescent="0.25">
      <c r="A2149" s="187" t="s">
        <v>1034</v>
      </c>
      <c r="B2149" s="187" t="s">
        <v>2565</v>
      </c>
      <c r="C2149" s="187" t="s">
        <v>2565</v>
      </c>
      <c r="D2149" s="188" t="s">
        <v>2269</v>
      </c>
    </row>
    <row r="2150" spans="1:4" x14ac:dyDescent="0.25">
      <c r="A2150" s="187" t="s">
        <v>1038</v>
      </c>
      <c r="B2150" s="187" t="s">
        <v>3523</v>
      </c>
      <c r="C2150" s="187" t="s">
        <v>3523</v>
      </c>
      <c r="D2150" s="188" t="s">
        <v>2269</v>
      </c>
    </row>
    <row r="2151" spans="1:4" x14ac:dyDescent="0.25">
      <c r="A2151" s="187" t="s">
        <v>1040</v>
      </c>
      <c r="B2151" s="187" t="s">
        <v>3233</v>
      </c>
      <c r="C2151" s="187" t="s">
        <v>3233</v>
      </c>
      <c r="D2151" s="188" t="s">
        <v>2269</v>
      </c>
    </row>
    <row r="2152" spans="1:4" x14ac:dyDescent="0.25">
      <c r="A2152" s="187" t="s">
        <v>1042</v>
      </c>
      <c r="B2152" s="187" t="s">
        <v>3880</v>
      </c>
      <c r="C2152" s="187" t="s">
        <v>3880</v>
      </c>
      <c r="D2152" s="188" t="s">
        <v>2269</v>
      </c>
    </row>
    <row r="2153" spans="1:4" x14ac:dyDescent="0.25">
      <c r="A2153" s="187" t="s">
        <v>2573</v>
      </c>
      <c r="B2153" s="187" t="s">
        <v>2574</v>
      </c>
      <c r="C2153" s="187" t="s">
        <v>2574</v>
      </c>
      <c r="D2153" s="188" t="s">
        <v>2269</v>
      </c>
    </row>
    <row r="2154" spans="1:4" x14ac:dyDescent="0.25">
      <c r="A2154" s="187" t="s">
        <v>2100</v>
      </c>
      <c r="B2154" s="187" t="s">
        <v>2101</v>
      </c>
      <c r="C2154" s="187" t="s">
        <v>4530</v>
      </c>
      <c r="D2154" s="188" t="s">
        <v>2288</v>
      </c>
    </row>
    <row r="2155" spans="1:4" x14ac:dyDescent="0.25">
      <c r="A2155" s="187" t="s">
        <v>2100</v>
      </c>
      <c r="B2155" s="187" t="s">
        <v>2101</v>
      </c>
      <c r="C2155" s="187" t="s">
        <v>4534</v>
      </c>
      <c r="D2155" s="188" t="s">
        <v>2288</v>
      </c>
    </row>
    <row r="2156" spans="1:4" x14ac:dyDescent="0.25">
      <c r="A2156" s="187" t="s">
        <v>2100</v>
      </c>
      <c r="B2156" s="187" t="s">
        <v>2101</v>
      </c>
      <c r="C2156" s="187" t="s">
        <v>4536</v>
      </c>
      <c r="D2156" s="188" t="s">
        <v>2288</v>
      </c>
    </row>
    <row r="2157" spans="1:4" x14ac:dyDescent="0.25">
      <c r="A2157" s="187" t="s">
        <v>2100</v>
      </c>
      <c r="B2157" s="187" t="s">
        <v>2101</v>
      </c>
      <c r="C2157" s="187" t="s">
        <v>4537</v>
      </c>
      <c r="D2157" s="188" t="s">
        <v>2288</v>
      </c>
    </row>
    <row r="2158" spans="1:4" x14ac:dyDescent="0.25">
      <c r="A2158" s="187" t="s">
        <v>2100</v>
      </c>
      <c r="B2158" s="187" t="s">
        <v>2101</v>
      </c>
      <c r="C2158" s="187" t="s">
        <v>4539</v>
      </c>
      <c r="D2158" s="188" t="s">
        <v>2288</v>
      </c>
    </row>
    <row r="2159" spans="1:4" x14ac:dyDescent="0.25">
      <c r="A2159" s="187" t="s">
        <v>2100</v>
      </c>
      <c r="B2159" s="187" t="s">
        <v>2101</v>
      </c>
      <c r="C2159" s="187" t="s">
        <v>4548</v>
      </c>
      <c r="D2159" s="188" t="s">
        <v>2288</v>
      </c>
    </row>
    <row r="2160" spans="1:4" x14ac:dyDescent="0.25">
      <c r="A2160" s="187" t="s">
        <v>2100</v>
      </c>
      <c r="B2160" s="187" t="s">
        <v>2101</v>
      </c>
      <c r="C2160" s="187" t="s">
        <v>4549</v>
      </c>
      <c r="D2160" s="188" t="s">
        <v>2288</v>
      </c>
    </row>
    <row r="2161" spans="1:4" x14ac:dyDescent="0.25">
      <c r="A2161" s="187" t="s">
        <v>2100</v>
      </c>
      <c r="B2161" s="187" t="s">
        <v>2101</v>
      </c>
      <c r="C2161" s="187" t="s">
        <v>4550</v>
      </c>
      <c r="D2161" s="188" t="s">
        <v>2288</v>
      </c>
    </row>
    <row r="2162" spans="1:4" x14ac:dyDescent="0.25">
      <c r="A2162" s="187" t="s">
        <v>2100</v>
      </c>
      <c r="B2162" s="187" t="s">
        <v>2101</v>
      </c>
      <c r="C2162" s="187" t="s">
        <v>4560</v>
      </c>
      <c r="D2162" s="188" t="s">
        <v>2288</v>
      </c>
    </row>
    <row r="2163" spans="1:4" x14ac:dyDescent="0.25">
      <c r="A2163" s="187" t="s">
        <v>2100</v>
      </c>
      <c r="B2163" s="187" t="s">
        <v>2101</v>
      </c>
      <c r="C2163" s="187" t="s">
        <v>4562</v>
      </c>
      <c r="D2163" s="188" t="s">
        <v>2288</v>
      </c>
    </row>
    <row r="2164" spans="1:4" x14ac:dyDescent="0.25">
      <c r="A2164" s="187" t="s">
        <v>2100</v>
      </c>
      <c r="B2164" s="187" t="s">
        <v>2101</v>
      </c>
      <c r="C2164" s="187" t="s">
        <v>4563</v>
      </c>
      <c r="D2164" s="188" t="s">
        <v>2288</v>
      </c>
    </row>
    <row r="2165" spans="1:4" x14ac:dyDescent="0.25">
      <c r="A2165" s="187" t="s">
        <v>2100</v>
      </c>
      <c r="B2165" s="187" t="s">
        <v>2101</v>
      </c>
      <c r="C2165" s="187" t="s">
        <v>4567</v>
      </c>
      <c r="D2165" s="188" t="s">
        <v>2288</v>
      </c>
    </row>
    <row r="2166" spans="1:4" x14ac:dyDescent="0.25">
      <c r="A2166" s="187" t="s">
        <v>2100</v>
      </c>
      <c r="B2166" s="187" t="s">
        <v>2101</v>
      </c>
      <c r="C2166" s="187" t="s">
        <v>4570</v>
      </c>
      <c r="D2166" s="188" t="s">
        <v>2288</v>
      </c>
    </row>
    <row r="2167" spans="1:4" x14ac:dyDescent="0.25">
      <c r="A2167" s="187" t="s">
        <v>2100</v>
      </c>
      <c r="B2167" s="187" t="s">
        <v>2101</v>
      </c>
      <c r="C2167" s="187" t="s">
        <v>4571</v>
      </c>
      <c r="D2167" s="188" t="s">
        <v>2288</v>
      </c>
    </row>
    <row r="2168" spans="1:4" x14ac:dyDescent="0.25">
      <c r="A2168" s="187" t="s">
        <v>2100</v>
      </c>
      <c r="B2168" s="187" t="s">
        <v>2101</v>
      </c>
      <c r="C2168" s="187" t="s">
        <v>4578</v>
      </c>
      <c r="D2168" s="188" t="s">
        <v>2288</v>
      </c>
    </row>
    <row r="2169" spans="1:4" x14ac:dyDescent="0.25">
      <c r="A2169" s="187" t="s">
        <v>2100</v>
      </c>
      <c r="B2169" s="187" t="s">
        <v>2101</v>
      </c>
      <c r="C2169" s="187" t="s">
        <v>4580</v>
      </c>
      <c r="D2169" s="188" t="s">
        <v>2288</v>
      </c>
    </row>
    <row r="2170" spans="1:4" x14ac:dyDescent="0.25">
      <c r="A2170" s="187" t="s">
        <v>2100</v>
      </c>
      <c r="B2170" s="187" t="s">
        <v>2101</v>
      </c>
      <c r="C2170" s="187" t="s">
        <v>2101</v>
      </c>
      <c r="D2170" s="188" t="s">
        <v>2284</v>
      </c>
    </row>
    <row r="2171" spans="1:4" x14ac:dyDescent="0.25">
      <c r="A2171" s="187" t="s">
        <v>2100</v>
      </c>
      <c r="B2171" s="187" t="s">
        <v>2101</v>
      </c>
      <c r="C2171" s="187" t="s">
        <v>4529</v>
      </c>
      <c r="D2171" s="188" t="s">
        <v>2269</v>
      </c>
    </row>
    <row r="2172" spans="1:4" x14ac:dyDescent="0.25">
      <c r="A2172" s="187" t="s">
        <v>2100</v>
      </c>
      <c r="B2172" s="187" t="s">
        <v>2101</v>
      </c>
      <c r="C2172" s="187" t="s">
        <v>4532</v>
      </c>
      <c r="D2172" s="188" t="s">
        <v>2269</v>
      </c>
    </row>
    <row r="2173" spans="1:4" x14ac:dyDescent="0.25">
      <c r="A2173" s="187" t="s">
        <v>2100</v>
      </c>
      <c r="B2173" s="187" t="s">
        <v>2101</v>
      </c>
      <c r="C2173" s="187" t="s">
        <v>4533</v>
      </c>
      <c r="D2173" s="188" t="s">
        <v>2269</v>
      </c>
    </row>
    <row r="2174" spans="1:4" x14ac:dyDescent="0.25">
      <c r="A2174" s="187" t="s">
        <v>2100</v>
      </c>
      <c r="B2174" s="187" t="s">
        <v>2101</v>
      </c>
      <c r="C2174" s="187" t="s">
        <v>4535</v>
      </c>
      <c r="D2174" s="188" t="s">
        <v>2269</v>
      </c>
    </row>
    <row r="2175" spans="1:4" x14ac:dyDescent="0.25">
      <c r="A2175" s="187" t="s">
        <v>2100</v>
      </c>
      <c r="B2175" s="187" t="s">
        <v>2101</v>
      </c>
      <c r="C2175" s="187" t="s">
        <v>4538</v>
      </c>
      <c r="D2175" s="188" t="s">
        <v>2269</v>
      </c>
    </row>
    <row r="2176" spans="1:4" x14ac:dyDescent="0.25">
      <c r="A2176" s="187" t="s">
        <v>2100</v>
      </c>
      <c r="B2176" s="187" t="s">
        <v>2101</v>
      </c>
      <c r="C2176" s="187" t="s">
        <v>4541</v>
      </c>
      <c r="D2176" s="188" t="s">
        <v>2269</v>
      </c>
    </row>
    <row r="2177" spans="1:4" x14ac:dyDescent="0.25">
      <c r="A2177" s="187" t="s">
        <v>2100</v>
      </c>
      <c r="B2177" s="187" t="s">
        <v>2101</v>
      </c>
      <c r="C2177" s="187" t="s">
        <v>4542</v>
      </c>
      <c r="D2177" s="188" t="s">
        <v>2269</v>
      </c>
    </row>
    <row r="2178" spans="1:4" x14ac:dyDescent="0.25">
      <c r="A2178" s="187" t="s">
        <v>2100</v>
      </c>
      <c r="B2178" s="187" t="s">
        <v>2101</v>
      </c>
      <c r="C2178" s="187" t="s">
        <v>4543</v>
      </c>
      <c r="D2178" s="188" t="s">
        <v>2269</v>
      </c>
    </row>
    <row r="2179" spans="1:4" x14ac:dyDescent="0.25">
      <c r="A2179" s="187" t="s">
        <v>2100</v>
      </c>
      <c r="B2179" s="187" t="s">
        <v>2101</v>
      </c>
      <c r="C2179" s="187" t="s">
        <v>4546</v>
      </c>
      <c r="D2179" s="188" t="s">
        <v>2269</v>
      </c>
    </row>
    <row r="2180" spans="1:4" x14ac:dyDescent="0.25">
      <c r="A2180" s="187" t="s">
        <v>2100</v>
      </c>
      <c r="B2180" s="187" t="s">
        <v>2101</v>
      </c>
      <c r="C2180" s="187" t="s">
        <v>4547</v>
      </c>
      <c r="D2180" s="188" t="s">
        <v>2269</v>
      </c>
    </row>
    <row r="2181" spans="1:4" x14ac:dyDescent="0.25">
      <c r="A2181" s="187" t="s">
        <v>2100</v>
      </c>
      <c r="B2181" s="187" t="s">
        <v>2101</v>
      </c>
      <c r="C2181" s="187" t="s">
        <v>4551</v>
      </c>
      <c r="D2181" s="188" t="s">
        <v>2269</v>
      </c>
    </row>
    <row r="2182" spans="1:4" x14ac:dyDescent="0.25">
      <c r="A2182" s="187" t="s">
        <v>2100</v>
      </c>
      <c r="B2182" s="187" t="s">
        <v>2101</v>
      </c>
      <c r="C2182" s="187" t="s">
        <v>4552</v>
      </c>
      <c r="D2182" s="188" t="s">
        <v>2269</v>
      </c>
    </row>
    <row r="2183" spans="1:4" x14ac:dyDescent="0.25">
      <c r="A2183" s="187" t="s">
        <v>2100</v>
      </c>
      <c r="B2183" s="187" t="s">
        <v>2101</v>
      </c>
      <c r="C2183" s="187" t="s">
        <v>4553</v>
      </c>
      <c r="D2183" s="188" t="s">
        <v>2269</v>
      </c>
    </row>
    <row r="2184" spans="1:4" x14ac:dyDescent="0.25">
      <c r="A2184" s="187" t="s">
        <v>2100</v>
      </c>
      <c r="B2184" s="187" t="s">
        <v>2101</v>
      </c>
      <c r="C2184" s="187" t="s">
        <v>4554</v>
      </c>
      <c r="D2184" s="188" t="s">
        <v>2269</v>
      </c>
    </row>
    <row r="2185" spans="1:4" x14ac:dyDescent="0.25">
      <c r="A2185" s="187" t="s">
        <v>2100</v>
      </c>
      <c r="B2185" s="187" t="s">
        <v>2101</v>
      </c>
      <c r="C2185" s="187" t="s">
        <v>4555</v>
      </c>
      <c r="D2185" s="188" t="s">
        <v>2269</v>
      </c>
    </row>
    <row r="2186" spans="1:4" x14ac:dyDescent="0.25">
      <c r="A2186" s="187" t="s">
        <v>2100</v>
      </c>
      <c r="B2186" s="187" t="s">
        <v>2101</v>
      </c>
      <c r="C2186" s="187" t="s">
        <v>4557</v>
      </c>
      <c r="D2186" s="188" t="s">
        <v>2269</v>
      </c>
    </row>
    <row r="2187" spans="1:4" x14ac:dyDescent="0.25">
      <c r="A2187" s="187" t="s">
        <v>2100</v>
      </c>
      <c r="B2187" s="187" t="s">
        <v>2101</v>
      </c>
      <c r="C2187" s="187" t="s">
        <v>4558</v>
      </c>
      <c r="D2187" s="188" t="s">
        <v>2269</v>
      </c>
    </row>
    <row r="2188" spans="1:4" x14ac:dyDescent="0.25">
      <c r="A2188" s="187" t="s">
        <v>2100</v>
      </c>
      <c r="B2188" s="187" t="s">
        <v>2101</v>
      </c>
      <c r="C2188" s="187" t="s">
        <v>4559</v>
      </c>
      <c r="D2188" s="188" t="s">
        <v>2269</v>
      </c>
    </row>
    <row r="2189" spans="1:4" x14ac:dyDescent="0.25">
      <c r="A2189" s="187" t="s">
        <v>2100</v>
      </c>
      <c r="B2189" s="187" t="s">
        <v>2101</v>
      </c>
      <c r="C2189" s="187" t="s">
        <v>4564</v>
      </c>
      <c r="D2189" s="188" t="s">
        <v>2269</v>
      </c>
    </row>
    <row r="2190" spans="1:4" x14ac:dyDescent="0.25">
      <c r="A2190" s="187" t="s">
        <v>2100</v>
      </c>
      <c r="B2190" s="187" t="s">
        <v>2101</v>
      </c>
      <c r="C2190" s="187" t="s">
        <v>4568</v>
      </c>
      <c r="D2190" s="188" t="s">
        <v>2269</v>
      </c>
    </row>
    <row r="2191" spans="1:4" x14ac:dyDescent="0.25">
      <c r="A2191" s="187" t="s">
        <v>2100</v>
      </c>
      <c r="B2191" s="187" t="s">
        <v>2101</v>
      </c>
      <c r="C2191" s="187" t="s">
        <v>4569</v>
      </c>
      <c r="D2191" s="188" t="s">
        <v>2269</v>
      </c>
    </row>
    <row r="2192" spans="1:4" x14ac:dyDescent="0.25">
      <c r="A2192" s="187" t="s">
        <v>2100</v>
      </c>
      <c r="B2192" s="187" t="s">
        <v>2101</v>
      </c>
      <c r="C2192" s="187" t="s">
        <v>4572</v>
      </c>
      <c r="D2192" s="188" t="s">
        <v>2269</v>
      </c>
    </row>
    <row r="2193" spans="1:4" x14ac:dyDescent="0.25">
      <c r="A2193" s="187" t="s">
        <v>2100</v>
      </c>
      <c r="B2193" s="187" t="s">
        <v>2101</v>
      </c>
      <c r="C2193" s="187" t="s">
        <v>4573</v>
      </c>
      <c r="D2193" s="188" t="s">
        <v>2269</v>
      </c>
    </row>
    <row r="2194" spans="1:4" x14ac:dyDescent="0.25">
      <c r="A2194" s="187" t="s">
        <v>2100</v>
      </c>
      <c r="B2194" s="187" t="s">
        <v>2101</v>
      </c>
      <c r="C2194" s="187" t="s">
        <v>4574</v>
      </c>
      <c r="D2194" s="188" t="s">
        <v>2269</v>
      </c>
    </row>
    <row r="2195" spans="1:4" x14ac:dyDescent="0.25">
      <c r="A2195" s="187" t="s">
        <v>2100</v>
      </c>
      <c r="B2195" s="187" t="s">
        <v>2101</v>
      </c>
      <c r="C2195" s="187" t="s">
        <v>4575</v>
      </c>
      <c r="D2195" s="188" t="s">
        <v>2269</v>
      </c>
    </row>
    <row r="2196" spans="1:4" x14ac:dyDescent="0.25">
      <c r="A2196" s="187" t="s">
        <v>2100</v>
      </c>
      <c r="B2196" s="187" t="s">
        <v>2101</v>
      </c>
      <c r="C2196" s="187" t="s">
        <v>4576</v>
      </c>
      <c r="D2196" s="188" t="s">
        <v>2269</v>
      </c>
    </row>
    <row r="2197" spans="1:4" x14ac:dyDescent="0.25">
      <c r="A2197" s="187" t="s">
        <v>2100</v>
      </c>
      <c r="B2197" s="187" t="s">
        <v>2101</v>
      </c>
      <c r="C2197" s="187" t="s">
        <v>4577</v>
      </c>
      <c r="D2197" s="188" t="s">
        <v>2269</v>
      </c>
    </row>
    <row r="2198" spans="1:4" x14ac:dyDescent="0.25">
      <c r="A2198" s="187" t="s">
        <v>2100</v>
      </c>
      <c r="B2198" s="187" t="s">
        <v>2101</v>
      </c>
      <c r="C2198" s="187" t="s">
        <v>4582</v>
      </c>
      <c r="D2198" s="188" t="s">
        <v>2269</v>
      </c>
    </row>
    <row r="2199" spans="1:4" x14ac:dyDescent="0.25">
      <c r="A2199" s="187" t="s">
        <v>2100</v>
      </c>
      <c r="B2199" s="187" t="s">
        <v>2101</v>
      </c>
      <c r="C2199" s="187" t="s">
        <v>4583</v>
      </c>
      <c r="D2199" s="188" t="s">
        <v>2269</v>
      </c>
    </row>
    <row r="2200" spans="1:4" x14ac:dyDescent="0.25">
      <c r="A2200" s="187" t="s">
        <v>2100</v>
      </c>
      <c r="B2200" s="187" t="s">
        <v>2101</v>
      </c>
      <c r="C2200" s="187" t="s">
        <v>4586</v>
      </c>
      <c r="D2200" s="188" t="s">
        <v>2269</v>
      </c>
    </row>
    <row r="2201" spans="1:4" x14ac:dyDescent="0.25">
      <c r="A2201" s="187" t="s">
        <v>2100</v>
      </c>
      <c r="B2201" s="187" t="s">
        <v>2101</v>
      </c>
      <c r="C2201" s="187" t="s">
        <v>4587</v>
      </c>
      <c r="D2201" s="188" t="s">
        <v>2269</v>
      </c>
    </row>
    <row r="2202" spans="1:4" x14ac:dyDescent="0.25">
      <c r="A2202" s="187" t="s">
        <v>2100</v>
      </c>
      <c r="B2202" s="187" t="s">
        <v>2101</v>
      </c>
      <c r="C2202" s="187" t="s">
        <v>4588</v>
      </c>
      <c r="D2202" s="188" t="s">
        <v>2269</v>
      </c>
    </row>
    <row r="2203" spans="1:4" x14ac:dyDescent="0.25">
      <c r="A2203" s="187" t="s">
        <v>2100</v>
      </c>
      <c r="B2203" s="187" t="s">
        <v>2101</v>
      </c>
      <c r="C2203" s="187" t="s">
        <v>4589</v>
      </c>
      <c r="D2203" s="188" t="s">
        <v>2269</v>
      </c>
    </row>
    <row r="2204" spans="1:4" x14ac:dyDescent="0.25">
      <c r="A2204" s="187" t="s">
        <v>2100</v>
      </c>
      <c r="B2204" s="187" t="s">
        <v>2101</v>
      </c>
      <c r="C2204" s="187" t="s">
        <v>4590</v>
      </c>
      <c r="D2204" s="188" t="s">
        <v>2269</v>
      </c>
    </row>
    <row r="2205" spans="1:4" x14ac:dyDescent="0.25">
      <c r="A2205" s="187" t="s">
        <v>2100</v>
      </c>
      <c r="B2205" s="187" t="s">
        <v>2101</v>
      </c>
      <c r="C2205" s="187" t="s">
        <v>6781</v>
      </c>
      <c r="D2205" s="188" t="s">
        <v>2269</v>
      </c>
    </row>
    <row r="2206" spans="1:4" x14ac:dyDescent="0.25">
      <c r="A2206" s="187" t="s">
        <v>2100</v>
      </c>
      <c r="B2206" s="187" t="s">
        <v>2101</v>
      </c>
      <c r="C2206" s="187" t="s">
        <v>4540</v>
      </c>
      <c r="D2206" s="188" t="s">
        <v>2286</v>
      </c>
    </row>
    <row r="2207" spans="1:4" x14ac:dyDescent="0.25">
      <c r="A2207" s="187" t="s">
        <v>2100</v>
      </c>
      <c r="B2207" s="187" t="s">
        <v>2101</v>
      </c>
      <c r="C2207" s="187" t="s">
        <v>4579</v>
      </c>
      <c r="D2207" s="188" t="s">
        <v>2286</v>
      </c>
    </row>
    <row r="2208" spans="1:4" x14ac:dyDescent="0.25">
      <c r="A2208" s="187" t="s">
        <v>2100</v>
      </c>
      <c r="B2208" s="187" t="s">
        <v>2101</v>
      </c>
      <c r="C2208" s="187" t="s">
        <v>4584</v>
      </c>
      <c r="D2208" s="188" t="s">
        <v>2286</v>
      </c>
    </row>
    <row r="2209" spans="1:4" x14ac:dyDescent="0.25">
      <c r="A2209" s="187" t="s">
        <v>2100</v>
      </c>
      <c r="B2209" s="187" t="s">
        <v>2101</v>
      </c>
      <c r="C2209" s="187" t="s">
        <v>4531</v>
      </c>
      <c r="D2209" s="188" t="s">
        <v>2310</v>
      </c>
    </row>
    <row r="2210" spans="1:4" x14ac:dyDescent="0.25">
      <c r="A2210" s="187" t="s">
        <v>2100</v>
      </c>
      <c r="B2210" s="187" t="s">
        <v>2101</v>
      </c>
      <c r="C2210" s="187" t="s">
        <v>4544</v>
      </c>
      <c r="D2210" s="188" t="s">
        <v>2310</v>
      </c>
    </row>
    <row r="2211" spans="1:4" x14ac:dyDescent="0.25">
      <c r="A2211" s="187" t="s">
        <v>2100</v>
      </c>
      <c r="B2211" s="187" t="s">
        <v>2101</v>
      </c>
      <c r="C2211" s="187" t="s">
        <v>4545</v>
      </c>
      <c r="D2211" s="188" t="s">
        <v>2310</v>
      </c>
    </row>
    <row r="2212" spans="1:4" x14ac:dyDescent="0.25">
      <c r="A2212" s="187" t="s">
        <v>2100</v>
      </c>
      <c r="B2212" s="187" t="s">
        <v>2101</v>
      </c>
      <c r="C2212" s="187" t="s">
        <v>4556</v>
      </c>
      <c r="D2212" s="188" t="s">
        <v>2310</v>
      </c>
    </row>
    <row r="2213" spans="1:4" x14ac:dyDescent="0.25">
      <c r="A2213" s="187" t="s">
        <v>2100</v>
      </c>
      <c r="B2213" s="187" t="s">
        <v>2101</v>
      </c>
      <c r="C2213" s="187" t="s">
        <v>4561</v>
      </c>
      <c r="D2213" s="188" t="s">
        <v>2310</v>
      </c>
    </row>
    <row r="2214" spans="1:4" x14ac:dyDescent="0.25">
      <c r="A2214" s="187" t="s">
        <v>2100</v>
      </c>
      <c r="B2214" s="187" t="s">
        <v>2101</v>
      </c>
      <c r="C2214" s="187" t="s">
        <v>4565</v>
      </c>
      <c r="D2214" s="188" t="s">
        <v>2310</v>
      </c>
    </row>
    <row r="2215" spans="1:4" x14ac:dyDescent="0.25">
      <c r="A2215" s="187" t="s">
        <v>2100</v>
      </c>
      <c r="B2215" s="187" t="s">
        <v>2101</v>
      </c>
      <c r="C2215" s="187" t="s">
        <v>4566</v>
      </c>
      <c r="D2215" s="188" t="s">
        <v>2310</v>
      </c>
    </row>
    <row r="2216" spans="1:4" x14ac:dyDescent="0.25">
      <c r="A2216" s="187" t="s">
        <v>2100</v>
      </c>
      <c r="B2216" s="187" t="s">
        <v>2101</v>
      </c>
      <c r="C2216" s="187" t="s">
        <v>4581</v>
      </c>
      <c r="D2216" s="188" t="s">
        <v>2310</v>
      </c>
    </row>
    <row r="2217" spans="1:4" x14ac:dyDescent="0.25">
      <c r="A2217" s="187" t="s">
        <v>2100</v>
      </c>
      <c r="B2217" s="187" t="s">
        <v>2101</v>
      </c>
      <c r="C2217" s="187" t="s">
        <v>4585</v>
      </c>
      <c r="D2217" s="188" t="s">
        <v>2310</v>
      </c>
    </row>
    <row r="2218" spans="1:4" x14ac:dyDescent="0.25">
      <c r="A2218" s="187" t="s">
        <v>2100</v>
      </c>
      <c r="B2218" s="187" t="s">
        <v>2101</v>
      </c>
      <c r="C2218" s="187" t="s">
        <v>6804</v>
      </c>
      <c r="D2218" s="188" t="s">
        <v>2310</v>
      </c>
    </row>
    <row r="2219" spans="1:4" x14ac:dyDescent="0.25">
      <c r="A2219" s="187" t="s">
        <v>2100</v>
      </c>
      <c r="B2219" s="187" t="s">
        <v>2101</v>
      </c>
      <c r="C2219" s="187" t="s">
        <v>6805</v>
      </c>
      <c r="D2219" s="188" t="s">
        <v>2310</v>
      </c>
    </row>
    <row r="2220" spans="1:4" x14ac:dyDescent="0.25">
      <c r="A2220" s="187" t="s">
        <v>2100</v>
      </c>
      <c r="B2220" s="187" t="s">
        <v>2101</v>
      </c>
      <c r="C2220" s="187" t="s">
        <v>6806</v>
      </c>
      <c r="D2220" s="188" t="s">
        <v>2310</v>
      </c>
    </row>
    <row r="2221" spans="1:4" x14ac:dyDescent="0.25">
      <c r="A2221" s="187" t="s">
        <v>2570</v>
      </c>
      <c r="B2221" s="187" t="s">
        <v>2571</v>
      </c>
      <c r="C2221" s="187" t="s">
        <v>2571</v>
      </c>
      <c r="D2221" s="188" t="s">
        <v>2269</v>
      </c>
    </row>
    <row r="2222" spans="1:4" x14ac:dyDescent="0.25">
      <c r="A2222" s="187" t="s">
        <v>1048</v>
      </c>
      <c r="B2222" s="187" t="s">
        <v>3395</v>
      </c>
      <c r="C2222" s="187" t="s">
        <v>3395</v>
      </c>
      <c r="D2222" s="188" t="s">
        <v>2269</v>
      </c>
    </row>
    <row r="2223" spans="1:4" x14ac:dyDescent="0.25">
      <c r="A2223" s="187" t="s">
        <v>1050</v>
      </c>
      <c r="B2223" s="187" t="s">
        <v>3531</v>
      </c>
      <c r="C2223" s="187" t="s">
        <v>3531</v>
      </c>
      <c r="D2223" s="188" t="s">
        <v>2269</v>
      </c>
    </row>
    <row r="2224" spans="1:4" x14ac:dyDescent="0.25">
      <c r="A2224" s="187" t="s">
        <v>1052</v>
      </c>
      <c r="B2224" s="187" t="s">
        <v>3130</v>
      </c>
      <c r="C2224" s="187" t="s">
        <v>3130</v>
      </c>
      <c r="D2224" s="188" t="s">
        <v>2269</v>
      </c>
    </row>
    <row r="2225" spans="1:4" x14ac:dyDescent="0.25">
      <c r="A2225" s="187" t="s">
        <v>1054</v>
      </c>
      <c r="B2225" s="187" t="s">
        <v>3267</v>
      </c>
      <c r="C2225" s="187" t="s">
        <v>3267</v>
      </c>
      <c r="D2225" s="188" t="s">
        <v>2269</v>
      </c>
    </row>
    <row r="2226" spans="1:4" x14ac:dyDescent="0.25">
      <c r="A2226" s="187" t="s">
        <v>1058</v>
      </c>
      <c r="B2226" s="187" t="s">
        <v>2561</v>
      </c>
      <c r="C2226" s="187" t="s">
        <v>2561</v>
      </c>
      <c r="D2226" s="188" t="s">
        <v>2269</v>
      </c>
    </row>
    <row r="2227" spans="1:4" x14ac:dyDescent="0.25">
      <c r="A2227" s="187" t="s">
        <v>1060</v>
      </c>
      <c r="B2227" s="187" t="s">
        <v>3533</v>
      </c>
      <c r="C2227" s="187" t="s">
        <v>3533</v>
      </c>
      <c r="D2227" s="188" t="s">
        <v>2269</v>
      </c>
    </row>
    <row r="2228" spans="1:4" x14ac:dyDescent="0.25">
      <c r="A2228" s="187" t="s">
        <v>2102</v>
      </c>
      <c r="B2228" s="187" t="s">
        <v>2103</v>
      </c>
      <c r="C2228" s="187" t="s">
        <v>4596</v>
      </c>
      <c r="D2228" s="188" t="s">
        <v>2288</v>
      </c>
    </row>
    <row r="2229" spans="1:4" x14ac:dyDescent="0.25">
      <c r="A2229" s="187" t="s">
        <v>2102</v>
      </c>
      <c r="B2229" s="187" t="s">
        <v>2103</v>
      </c>
      <c r="C2229" s="187" t="s">
        <v>4598</v>
      </c>
      <c r="D2229" s="188" t="s">
        <v>2288</v>
      </c>
    </row>
    <row r="2230" spans="1:4" x14ac:dyDescent="0.25">
      <c r="A2230" s="187" t="s">
        <v>2102</v>
      </c>
      <c r="B2230" s="187" t="s">
        <v>2103</v>
      </c>
      <c r="C2230" s="187" t="s">
        <v>4602</v>
      </c>
      <c r="D2230" s="188" t="s">
        <v>2288</v>
      </c>
    </row>
    <row r="2231" spans="1:4" x14ac:dyDescent="0.25">
      <c r="A2231" s="187" t="s">
        <v>2102</v>
      </c>
      <c r="B2231" s="187" t="s">
        <v>2103</v>
      </c>
      <c r="C2231" s="187" t="s">
        <v>4604</v>
      </c>
      <c r="D2231" s="188" t="s">
        <v>2288</v>
      </c>
    </row>
    <row r="2232" spans="1:4" x14ac:dyDescent="0.25">
      <c r="A2232" s="187" t="s">
        <v>2102</v>
      </c>
      <c r="B2232" s="187" t="s">
        <v>2103</v>
      </c>
      <c r="C2232" s="187" t="s">
        <v>4605</v>
      </c>
      <c r="D2232" s="188" t="s">
        <v>2288</v>
      </c>
    </row>
    <row r="2233" spans="1:4" x14ac:dyDescent="0.25">
      <c r="A2233" s="187" t="s">
        <v>2102</v>
      </c>
      <c r="B2233" s="187" t="s">
        <v>2103</v>
      </c>
      <c r="C2233" s="187" t="s">
        <v>4607</v>
      </c>
      <c r="D2233" s="188" t="s">
        <v>2288</v>
      </c>
    </row>
    <row r="2234" spans="1:4" x14ac:dyDescent="0.25">
      <c r="A2234" s="187" t="s">
        <v>2102</v>
      </c>
      <c r="B2234" s="187" t="s">
        <v>2103</v>
      </c>
      <c r="C2234" s="187" t="s">
        <v>4611</v>
      </c>
      <c r="D2234" s="188" t="s">
        <v>2288</v>
      </c>
    </row>
    <row r="2235" spans="1:4" x14ac:dyDescent="0.25">
      <c r="A2235" s="187" t="s">
        <v>2102</v>
      </c>
      <c r="B2235" s="187" t="s">
        <v>2103</v>
      </c>
      <c r="C2235" s="187" t="s">
        <v>4614</v>
      </c>
      <c r="D2235" s="188" t="s">
        <v>2288</v>
      </c>
    </row>
    <row r="2236" spans="1:4" x14ac:dyDescent="0.25">
      <c r="A2236" s="187" t="s">
        <v>2102</v>
      </c>
      <c r="B2236" s="187" t="s">
        <v>2103</v>
      </c>
      <c r="C2236" s="187" t="s">
        <v>4615</v>
      </c>
      <c r="D2236" s="188" t="s">
        <v>2288</v>
      </c>
    </row>
    <row r="2237" spans="1:4" x14ac:dyDescent="0.25">
      <c r="A2237" s="187" t="s">
        <v>2102</v>
      </c>
      <c r="B2237" s="187" t="s">
        <v>2103</v>
      </c>
      <c r="C2237" s="187" t="s">
        <v>4616</v>
      </c>
      <c r="D2237" s="188" t="s">
        <v>2288</v>
      </c>
    </row>
    <row r="2238" spans="1:4" x14ac:dyDescent="0.25">
      <c r="A2238" s="187" t="s">
        <v>2102</v>
      </c>
      <c r="B2238" s="187" t="s">
        <v>2103</v>
      </c>
      <c r="C2238" s="187" t="s">
        <v>4617</v>
      </c>
      <c r="D2238" s="188" t="s">
        <v>2288</v>
      </c>
    </row>
    <row r="2239" spans="1:4" x14ac:dyDescent="0.25">
      <c r="A2239" s="187" t="s">
        <v>2102</v>
      </c>
      <c r="B2239" s="187" t="s">
        <v>2103</v>
      </c>
      <c r="C2239" s="187" t="s">
        <v>4618</v>
      </c>
      <c r="D2239" s="188" t="s">
        <v>2288</v>
      </c>
    </row>
    <row r="2240" spans="1:4" x14ac:dyDescent="0.25">
      <c r="A2240" s="187" t="s">
        <v>2102</v>
      </c>
      <c r="B2240" s="187" t="s">
        <v>2103</v>
      </c>
      <c r="C2240" s="187" t="s">
        <v>4620</v>
      </c>
      <c r="D2240" s="188" t="s">
        <v>2288</v>
      </c>
    </row>
    <row r="2241" spans="1:4" x14ac:dyDescent="0.25">
      <c r="A2241" s="187" t="s">
        <v>2102</v>
      </c>
      <c r="B2241" s="187" t="s">
        <v>2103</v>
      </c>
      <c r="C2241" s="187" t="s">
        <v>4621</v>
      </c>
      <c r="D2241" s="188" t="s">
        <v>2288</v>
      </c>
    </row>
    <row r="2242" spans="1:4" x14ac:dyDescent="0.25">
      <c r="A2242" s="187" t="s">
        <v>2102</v>
      </c>
      <c r="B2242" s="187" t="s">
        <v>2103</v>
      </c>
      <c r="C2242" s="187" t="s">
        <v>4624</v>
      </c>
      <c r="D2242" s="188" t="s">
        <v>2288</v>
      </c>
    </row>
    <row r="2243" spans="1:4" x14ac:dyDescent="0.25">
      <c r="A2243" s="187" t="s">
        <v>2102</v>
      </c>
      <c r="B2243" s="187" t="s">
        <v>2103</v>
      </c>
      <c r="C2243" s="187" t="s">
        <v>4632</v>
      </c>
      <c r="D2243" s="188" t="s">
        <v>2288</v>
      </c>
    </row>
    <row r="2244" spans="1:4" x14ac:dyDescent="0.25">
      <c r="A2244" s="187" t="s">
        <v>2102</v>
      </c>
      <c r="B2244" s="187" t="s">
        <v>2103</v>
      </c>
      <c r="C2244" s="187" t="s">
        <v>4634</v>
      </c>
      <c r="D2244" s="188" t="s">
        <v>2288</v>
      </c>
    </row>
    <row r="2245" spans="1:4" x14ac:dyDescent="0.25">
      <c r="A2245" s="187" t="s">
        <v>2102</v>
      </c>
      <c r="B2245" s="187" t="s">
        <v>2103</v>
      </c>
      <c r="C2245" s="187" t="s">
        <v>4637</v>
      </c>
      <c r="D2245" s="188" t="s">
        <v>2288</v>
      </c>
    </row>
    <row r="2246" spans="1:4" x14ac:dyDescent="0.25">
      <c r="A2246" s="187" t="s">
        <v>2102</v>
      </c>
      <c r="B2246" s="187" t="s">
        <v>2103</v>
      </c>
      <c r="C2246" s="187" t="s">
        <v>4638</v>
      </c>
      <c r="D2246" s="188" t="s">
        <v>2288</v>
      </c>
    </row>
    <row r="2247" spans="1:4" x14ac:dyDescent="0.25">
      <c r="A2247" s="187" t="s">
        <v>2102</v>
      </c>
      <c r="B2247" s="187" t="s">
        <v>2103</v>
      </c>
      <c r="C2247" s="187" t="s">
        <v>4639</v>
      </c>
      <c r="D2247" s="188" t="s">
        <v>2288</v>
      </c>
    </row>
    <row r="2248" spans="1:4" x14ac:dyDescent="0.25">
      <c r="A2248" s="187" t="s">
        <v>2102</v>
      </c>
      <c r="B2248" s="187" t="s">
        <v>2103</v>
      </c>
      <c r="C2248" s="187" t="s">
        <v>4642</v>
      </c>
      <c r="D2248" s="188" t="s">
        <v>2288</v>
      </c>
    </row>
    <row r="2249" spans="1:4" x14ac:dyDescent="0.25">
      <c r="A2249" s="187" t="s">
        <v>2102</v>
      </c>
      <c r="B2249" s="187" t="s">
        <v>2103</v>
      </c>
      <c r="C2249" s="187" t="s">
        <v>4646</v>
      </c>
      <c r="D2249" s="188" t="s">
        <v>2288</v>
      </c>
    </row>
    <row r="2250" spans="1:4" x14ac:dyDescent="0.25">
      <c r="A2250" s="187" t="s">
        <v>2102</v>
      </c>
      <c r="B2250" s="187" t="s">
        <v>2103</v>
      </c>
      <c r="C2250" s="187" t="s">
        <v>4666</v>
      </c>
      <c r="D2250" s="188" t="s">
        <v>2288</v>
      </c>
    </row>
    <row r="2251" spans="1:4" x14ac:dyDescent="0.25">
      <c r="A2251" s="187" t="s">
        <v>2102</v>
      </c>
      <c r="B2251" s="187" t="s">
        <v>2103</v>
      </c>
      <c r="C2251" s="187" t="s">
        <v>6671</v>
      </c>
      <c r="D2251" s="188" t="s">
        <v>2288</v>
      </c>
    </row>
    <row r="2252" spans="1:4" x14ac:dyDescent="0.25">
      <c r="A2252" s="187" t="s">
        <v>2102</v>
      </c>
      <c r="B2252" s="187" t="s">
        <v>2103</v>
      </c>
      <c r="C2252" s="187" t="s">
        <v>2103</v>
      </c>
      <c r="D2252" s="188" t="s">
        <v>2284</v>
      </c>
    </row>
    <row r="2253" spans="1:4" x14ac:dyDescent="0.25">
      <c r="A2253" s="187" t="s">
        <v>2102</v>
      </c>
      <c r="B2253" s="187" t="s">
        <v>2103</v>
      </c>
      <c r="C2253" s="187" t="s">
        <v>4591</v>
      </c>
      <c r="D2253" s="188" t="s">
        <v>2269</v>
      </c>
    </row>
    <row r="2254" spans="1:4" x14ac:dyDescent="0.25">
      <c r="A2254" s="187" t="s">
        <v>2102</v>
      </c>
      <c r="B2254" s="187" t="s">
        <v>2103</v>
      </c>
      <c r="C2254" s="187" t="s">
        <v>4592</v>
      </c>
      <c r="D2254" s="188" t="s">
        <v>2269</v>
      </c>
    </row>
    <row r="2255" spans="1:4" x14ac:dyDescent="0.25">
      <c r="A2255" s="187" t="s">
        <v>2102</v>
      </c>
      <c r="B2255" s="187" t="s">
        <v>2103</v>
      </c>
      <c r="C2255" s="187" t="s">
        <v>4593</v>
      </c>
      <c r="D2255" s="188" t="s">
        <v>2269</v>
      </c>
    </row>
    <row r="2256" spans="1:4" x14ac:dyDescent="0.25">
      <c r="A2256" s="187" t="s">
        <v>2102</v>
      </c>
      <c r="B2256" s="187" t="s">
        <v>2103</v>
      </c>
      <c r="C2256" s="187" t="s">
        <v>4594</v>
      </c>
      <c r="D2256" s="188" t="s">
        <v>2269</v>
      </c>
    </row>
    <row r="2257" spans="1:4" x14ac:dyDescent="0.25">
      <c r="A2257" s="187" t="s">
        <v>2102</v>
      </c>
      <c r="B2257" s="187" t="s">
        <v>2103</v>
      </c>
      <c r="C2257" s="187" t="s">
        <v>4599</v>
      </c>
      <c r="D2257" s="188" t="s">
        <v>2269</v>
      </c>
    </row>
    <row r="2258" spans="1:4" x14ac:dyDescent="0.25">
      <c r="A2258" s="187" t="s">
        <v>2102</v>
      </c>
      <c r="B2258" s="187" t="s">
        <v>2103</v>
      </c>
      <c r="C2258" s="187" t="s">
        <v>4600</v>
      </c>
      <c r="D2258" s="188" t="s">
        <v>2269</v>
      </c>
    </row>
    <row r="2259" spans="1:4" x14ac:dyDescent="0.25">
      <c r="A2259" s="187" t="s">
        <v>2102</v>
      </c>
      <c r="B2259" s="187" t="s">
        <v>2103</v>
      </c>
      <c r="C2259" s="187" t="s">
        <v>4601</v>
      </c>
      <c r="D2259" s="188" t="s">
        <v>2269</v>
      </c>
    </row>
    <row r="2260" spans="1:4" x14ac:dyDescent="0.25">
      <c r="A2260" s="187" t="s">
        <v>2102</v>
      </c>
      <c r="B2260" s="187" t="s">
        <v>2103</v>
      </c>
      <c r="C2260" s="187" t="s">
        <v>4603</v>
      </c>
      <c r="D2260" s="188" t="s">
        <v>2269</v>
      </c>
    </row>
    <row r="2261" spans="1:4" x14ac:dyDescent="0.25">
      <c r="A2261" s="187" t="s">
        <v>2102</v>
      </c>
      <c r="B2261" s="187" t="s">
        <v>2103</v>
      </c>
      <c r="C2261" s="187" t="s">
        <v>4606</v>
      </c>
      <c r="D2261" s="188" t="s">
        <v>2269</v>
      </c>
    </row>
    <row r="2262" spans="1:4" x14ac:dyDescent="0.25">
      <c r="A2262" s="187" t="s">
        <v>2102</v>
      </c>
      <c r="B2262" s="187" t="s">
        <v>2103</v>
      </c>
      <c r="C2262" s="187" t="s">
        <v>4608</v>
      </c>
      <c r="D2262" s="188" t="s">
        <v>2269</v>
      </c>
    </row>
    <row r="2263" spans="1:4" x14ac:dyDescent="0.25">
      <c r="A2263" s="187" t="s">
        <v>2102</v>
      </c>
      <c r="B2263" s="187" t="s">
        <v>2103</v>
      </c>
      <c r="C2263" s="187" t="s">
        <v>4609</v>
      </c>
      <c r="D2263" s="188" t="s">
        <v>2269</v>
      </c>
    </row>
    <row r="2264" spans="1:4" x14ac:dyDescent="0.25">
      <c r="A2264" s="187" t="s">
        <v>2102</v>
      </c>
      <c r="B2264" s="187" t="s">
        <v>2103</v>
      </c>
      <c r="C2264" s="187" t="s">
        <v>4613</v>
      </c>
      <c r="D2264" s="188" t="s">
        <v>2269</v>
      </c>
    </row>
    <row r="2265" spans="1:4" x14ac:dyDescent="0.25">
      <c r="A2265" s="187" t="s">
        <v>2102</v>
      </c>
      <c r="B2265" s="187" t="s">
        <v>2103</v>
      </c>
      <c r="C2265" s="187" t="s">
        <v>4619</v>
      </c>
      <c r="D2265" s="188" t="s">
        <v>2269</v>
      </c>
    </row>
    <row r="2266" spans="1:4" x14ac:dyDescent="0.25">
      <c r="A2266" s="187" t="s">
        <v>2102</v>
      </c>
      <c r="B2266" s="187" t="s">
        <v>2103</v>
      </c>
      <c r="C2266" s="187" t="s">
        <v>4622</v>
      </c>
      <c r="D2266" s="188" t="s">
        <v>2269</v>
      </c>
    </row>
    <row r="2267" spans="1:4" x14ac:dyDescent="0.25">
      <c r="A2267" s="187" t="s">
        <v>2102</v>
      </c>
      <c r="B2267" s="187" t="s">
        <v>2103</v>
      </c>
      <c r="C2267" s="187" t="s">
        <v>4623</v>
      </c>
      <c r="D2267" s="188" t="s">
        <v>2269</v>
      </c>
    </row>
    <row r="2268" spans="1:4" x14ac:dyDescent="0.25">
      <c r="A2268" s="187" t="s">
        <v>2102</v>
      </c>
      <c r="B2268" s="187" t="s">
        <v>2103</v>
      </c>
      <c r="C2268" s="187" t="s">
        <v>4625</v>
      </c>
      <c r="D2268" s="188" t="s">
        <v>2269</v>
      </c>
    </row>
    <row r="2269" spans="1:4" x14ac:dyDescent="0.25">
      <c r="A2269" s="187" t="s">
        <v>2102</v>
      </c>
      <c r="B2269" s="187" t="s">
        <v>2103</v>
      </c>
      <c r="C2269" s="187" t="s">
        <v>4626</v>
      </c>
      <c r="D2269" s="188" t="s">
        <v>2269</v>
      </c>
    </row>
    <row r="2270" spans="1:4" x14ac:dyDescent="0.25">
      <c r="A2270" s="187" t="s">
        <v>2102</v>
      </c>
      <c r="B2270" s="187" t="s">
        <v>2103</v>
      </c>
      <c r="C2270" s="187" t="s">
        <v>4627</v>
      </c>
      <c r="D2270" s="188" t="s">
        <v>2269</v>
      </c>
    </row>
    <row r="2271" spans="1:4" x14ac:dyDescent="0.25">
      <c r="A2271" s="187" t="s">
        <v>2102</v>
      </c>
      <c r="B2271" s="187" t="s">
        <v>2103</v>
      </c>
      <c r="C2271" s="187" t="s">
        <v>4628</v>
      </c>
      <c r="D2271" s="188" t="s">
        <v>2269</v>
      </c>
    </row>
    <row r="2272" spans="1:4" x14ac:dyDescent="0.25">
      <c r="A2272" s="187" t="s">
        <v>2102</v>
      </c>
      <c r="B2272" s="187" t="s">
        <v>2103</v>
      </c>
      <c r="C2272" s="187" t="s">
        <v>4629</v>
      </c>
      <c r="D2272" s="188" t="s">
        <v>2269</v>
      </c>
    </row>
    <row r="2273" spans="1:4" x14ac:dyDescent="0.25">
      <c r="A2273" s="187" t="s">
        <v>2102</v>
      </c>
      <c r="B2273" s="187" t="s">
        <v>2103</v>
      </c>
      <c r="C2273" s="187" t="s">
        <v>4630</v>
      </c>
      <c r="D2273" s="188" t="s">
        <v>2269</v>
      </c>
    </row>
    <row r="2274" spans="1:4" x14ac:dyDescent="0.25">
      <c r="A2274" s="187" t="s">
        <v>2102</v>
      </c>
      <c r="B2274" s="187" t="s">
        <v>2103</v>
      </c>
      <c r="C2274" s="187" t="s">
        <v>4631</v>
      </c>
      <c r="D2274" s="188" t="s">
        <v>2269</v>
      </c>
    </row>
    <row r="2275" spans="1:4" x14ac:dyDescent="0.25">
      <c r="A2275" s="187" t="s">
        <v>2102</v>
      </c>
      <c r="B2275" s="187" t="s">
        <v>2103</v>
      </c>
      <c r="C2275" s="187" t="s">
        <v>4633</v>
      </c>
      <c r="D2275" s="188" t="s">
        <v>2269</v>
      </c>
    </row>
    <row r="2276" spans="1:4" x14ac:dyDescent="0.25">
      <c r="A2276" s="187" t="s">
        <v>2102</v>
      </c>
      <c r="B2276" s="187" t="s">
        <v>2103</v>
      </c>
      <c r="C2276" s="187" t="s">
        <v>4635</v>
      </c>
      <c r="D2276" s="188" t="s">
        <v>2269</v>
      </c>
    </row>
    <row r="2277" spans="1:4" x14ac:dyDescent="0.25">
      <c r="A2277" s="187" t="s">
        <v>2102</v>
      </c>
      <c r="B2277" s="187" t="s">
        <v>2103</v>
      </c>
      <c r="C2277" s="187" t="s">
        <v>4636</v>
      </c>
      <c r="D2277" s="188" t="s">
        <v>2269</v>
      </c>
    </row>
    <row r="2278" spans="1:4" x14ac:dyDescent="0.25">
      <c r="A2278" s="187" t="s">
        <v>2102</v>
      </c>
      <c r="B2278" s="187" t="s">
        <v>2103</v>
      </c>
      <c r="C2278" s="187" t="s">
        <v>4641</v>
      </c>
      <c r="D2278" s="188" t="s">
        <v>2269</v>
      </c>
    </row>
    <row r="2279" spans="1:4" x14ac:dyDescent="0.25">
      <c r="A2279" s="187" t="s">
        <v>2102</v>
      </c>
      <c r="B2279" s="187" t="s">
        <v>2103</v>
      </c>
      <c r="C2279" s="187" t="s">
        <v>4645</v>
      </c>
      <c r="D2279" s="188" t="s">
        <v>2269</v>
      </c>
    </row>
    <row r="2280" spans="1:4" x14ac:dyDescent="0.25">
      <c r="A2280" s="187" t="s">
        <v>2102</v>
      </c>
      <c r="B2280" s="187" t="s">
        <v>2103</v>
      </c>
      <c r="C2280" s="187" t="s">
        <v>4647</v>
      </c>
      <c r="D2280" s="188" t="s">
        <v>2269</v>
      </c>
    </row>
    <row r="2281" spans="1:4" x14ac:dyDescent="0.25">
      <c r="A2281" s="187" t="s">
        <v>2102</v>
      </c>
      <c r="B2281" s="187" t="s">
        <v>2103</v>
      </c>
      <c r="C2281" s="187" t="s">
        <v>4648</v>
      </c>
      <c r="D2281" s="188" t="s">
        <v>2269</v>
      </c>
    </row>
    <row r="2282" spans="1:4" x14ac:dyDescent="0.25">
      <c r="A2282" s="187" t="s">
        <v>2102</v>
      </c>
      <c r="B2282" s="187" t="s">
        <v>2103</v>
      </c>
      <c r="C2282" s="187" t="s">
        <v>4649</v>
      </c>
      <c r="D2282" s="188" t="s">
        <v>2269</v>
      </c>
    </row>
    <row r="2283" spans="1:4" x14ac:dyDescent="0.25">
      <c r="A2283" s="187" t="s">
        <v>2102</v>
      </c>
      <c r="B2283" s="187" t="s">
        <v>2103</v>
      </c>
      <c r="C2283" s="187" t="s">
        <v>4651</v>
      </c>
      <c r="D2283" s="188" t="s">
        <v>2269</v>
      </c>
    </row>
    <row r="2284" spans="1:4" x14ac:dyDescent="0.25">
      <c r="A2284" s="187" t="s">
        <v>2102</v>
      </c>
      <c r="B2284" s="187" t="s">
        <v>2103</v>
      </c>
      <c r="C2284" s="187" t="s">
        <v>4652</v>
      </c>
      <c r="D2284" s="188" t="s">
        <v>2269</v>
      </c>
    </row>
    <row r="2285" spans="1:4" x14ac:dyDescent="0.25">
      <c r="A2285" s="187" t="s">
        <v>2102</v>
      </c>
      <c r="B2285" s="187" t="s">
        <v>2103</v>
      </c>
      <c r="C2285" s="187" t="s">
        <v>4653</v>
      </c>
      <c r="D2285" s="188" t="s">
        <v>2269</v>
      </c>
    </row>
    <row r="2286" spans="1:4" x14ac:dyDescent="0.25">
      <c r="A2286" s="187" t="s">
        <v>2102</v>
      </c>
      <c r="B2286" s="187" t="s">
        <v>2103</v>
      </c>
      <c r="C2286" s="187" t="s">
        <v>4654</v>
      </c>
      <c r="D2286" s="188" t="s">
        <v>2269</v>
      </c>
    </row>
    <row r="2287" spans="1:4" x14ac:dyDescent="0.25">
      <c r="A2287" s="187" t="s">
        <v>2102</v>
      </c>
      <c r="B2287" s="187" t="s">
        <v>2103</v>
      </c>
      <c r="C2287" s="187" t="s">
        <v>4655</v>
      </c>
      <c r="D2287" s="188" t="s">
        <v>2269</v>
      </c>
    </row>
    <row r="2288" spans="1:4" x14ac:dyDescent="0.25">
      <c r="A2288" s="187" t="s">
        <v>2102</v>
      </c>
      <c r="B2288" s="187" t="s">
        <v>2103</v>
      </c>
      <c r="C2288" s="187" t="s">
        <v>4656</v>
      </c>
      <c r="D2288" s="188" t="s">
        <v>2269</v>
      </c>
    </row>
    <row r="2289" spans="1:4" x14ac:dyDescent="0.25">
      <c r="A2289" s="187" t="s">
        <v>2102</v>
      </c>
      <c r="B2289" s="187" t="s">
        <v>2103</v>
      </c>
      <c r="C2289" s="187" t="s">
        <v>4657</v>
      </c>
      <c r="D2289" s="188" t="s">
        <v>2269</v>
      </c>
    </row>
    <row r="2290" spans="1:4" x14ac:dyDescent="0.25">
      <c r="A2290" s="187" t="s">
        <v>2102</v>
      </c>
      <c r="B2290" s="187" t="s">
        <v>2103</v>
      </c>
      <c r="C2290" s="187" t="s">
        <v>4658</v>
      </c>
      <c r="D2290" s="188" t="s">
        <v>2269</v>
      </c>
    </row>
    <row r="2291" spans="1:4" x14ac:dyDescent="0.25">
      <c r="A2291" s="187" t="s">
        <v>2102</v>
      </c>
      <c r="B2291" s="187" t="s">
        <v>2103</v>
      </c>
      <c r="C2291" s="187" t="s">
        <v>4659</v>
      </c>
      <c r="D2291" s="188" t="s">
        <v>2269</v>
      </c>
    </row>
    <row r="2292" spans="1:4" x14ac:dyDescent="0.25">
      <c r="A2292" s="187" t="s">
        <v>2102</v>
      </c>
      <c r="B2292" s="187" t="s">
        <v>2103</v>
      </c>
      <c r="C2292" s="187" t="s">
        <v>4663</v>
      </c>
      <c r="D2292" s="188" t="s">
        <v>2269</v>
      </c>
    </row>
    <row r="2293" spans="1:4" x14ac:dyDescent="0.25">
      <c r="A2293" s="187" t="s">
        <v>2102</v>
      </c>
      <c r="B2293" s="187" t="s">
        <v>2103</v>
      </c>
      <c r="C2293" s="187" t="s">
        <v>4664</v>
      </c>
      <c r="D2293" s="188" t="s">
        <v>2269</v>
      </c>
    </row>
    <row r="2294" spans="1:4" x14ac:dyDescent="0.25">
      <c r="A2294" s="187" t="s">
        <v>2102</v>
      </c>
      <c r="B2294" s="187" t="s">
        <v>2103</v>
      </c>
      <c r="C2294" s="187" t="s">
        <v>4665</v>
      </c>
      <c r="D2294" s="188" t="s">
        <v>2269</v>
      </c>
    </row>
    <row r="2295" spans="1:4" x14ac:dyDescent="0.25">
      <c r="A2295" s="187" t="s">
        <v>2102</v>
      </c>
      <c r="B2295" s="187" t="s">
        <v>2103</v>
      </c>
      <c r="C2295" s="187" t="s">
        <v>4667</v>
      </c>
      <c r="D2295" s="188" t="s">
        <v>2269</v>
      </c>
    </row>
    <row r="2296" spans="1:4" x14ac:dyDescent="0.25">
      <c r="A2296" s="187" t="s">
        <v>2102</v>
      </c>
      <c r="B2296" s="187" t="s">
        <v>2103</v>
      </c>
      <c r="C2296" s="187" t="s">
        <v>6670</v>
      </c>
      <c r="D2296" s="188" t="s">
        <v>2269</v>
      </c>
    </row>
    <row r="2297" spans="1:4" x14ac:dyDescent="0.25">
      <c r="A2297" s="187" t="s">
        <v>2102</v>
      </c>
      <c r="B2297" s="187" t="s">
        <v>2103</v>
      </c>
      <c r="C2297" s="187" t="s">
        <v>4595</v>
      </c>
      <c r="D2297" s="188" t="s">
        <v>2286</v>
      </c>
    </row>
    <row r="2298" spans="1:4" x14ac:dyDescent="0.25">
      <c r="A2298" s="187" t="s">
        <v>2102</v>
      </c>
      <c r="B2298" s="187" t="s">
        <v>2103</v>
      </c>
      <c r="C2298" s="187" t="s">
        <v>4597</v>
      </c>
      <c r="D2298" s="188" t="s">
        <v>2286</v>
      </c>
    </row>
    <row r="2299" spans="1:4" x14ac:dyDescent="0.25">
      <c r="A2299" s="187" t="s">
        <v>2102</v>
      </c>
      <c r="B2299" s="187" t="s">
        <v>2103</v>
      </c>
      <c r="C2299" s="187" t="s">
        <v>4640</v>
      </c>
      <c r="D2299" s="188" t="s">
        <v>2286</v>
      </c>
    </row>
    <row r="2300" spans="1:4" x14ac:dyDescent="0.25">
      <c r="A2300" s="187" t="s">
        <v>2102</v>
      </c>
      <c r="B2300" s="187" t="s">
        <v>2103</v>
      </c>
      <c r="C2300" s="187" t="s">
        <v>4643</v>
      </c>
      <c r="D2300" s="188" t="s">
        <v>2286</v>
      </c>
    </row>
    <row r="2301" spans="1:4" x14ac:dyDescent="0.25">
      <c r="A2301" s="187" t="s">
        <v>2102</v>
      </c>
      <c r="B2301" s="187" t="s">
        <v>2103</v>
      </c>
      <c r="C2301" s="187" t="s">
        <v>4610</v>
      </c>
      <c r="D2301" s="188" t="s">
        <v>2310</v>
      </c>
    </row>
    <row r="2302" spans="1:4" x14ac:dyDescent="0.25">
      <c r="A2302" s="187" t="s">
        <v>2102</v>
      </c>
      <c r="B2302" s="187" t="s">
        <v>2103</v>
      </c>
      <c r="C2302" s="187" t="s">
        <v>4612</v>
      </c>
      <c r="D2302" s="188" t="s">
        <v>2310</v>
      </c>
    </row>
    <row r="2303" spans="1:4" x14ac:dyDescent="0.25">
      <c r="A2303" s="187" t="s">
        <v>2102</v>
      </c>
      <c r="B2303" s="187" t="s">
        <v>2103</v>
      </c>
      <c r="C2303" s="187" t="s">
        <v>4644</v>
      </c>
      <c r="D2303" s="188" t="s">
        <v>2310</v>
      </c>
    </row>
    <row r="2304" spans="1:4" x14ac:dyDescent="0.25">
      <c r="A2304" s="187" t="s">
        <v>2102</v>
      </c>
      <c r="B2304" s="187" t="s">
        <v>2103</v>
      </c>
      <c r="C2304" s="187" t="s">
        <v>4650</v>
      </c>
      <c r="D2304" s="188" t="s">
        <v>2310</v>
      </c>
    </row>
    <row r="2305" spans="1:4" x14ac:dyDescent="0.25">
      <c r="A2305" s="187" t="s">
        <v>2102</v>
      </c>
      <c r="B2305" s="187" t="s">
        <v>2103</v>
      </c>
      <c r="C2305" s="187" t="s">
        <v>4660</v>
      </c>
      <c r="D2305" s="188" t="s">
        <v>2310</v>
      </c>
    </row>
    <row r="2306" spans="1:4" x14ac:dyDescent="0.25">
      <c r="A2306" s="187" t="s">
        <v>2102</v>
      </c>
      <c r="B2306" s="187" t="s">
        <v>2103</v>
      </c>
      <c r="C2306" s="187" t="s">
        <v>4661</v>
      </c>
      <c r="D2306" s="188" t="s">
        <v>2310</v>
      </c>
    </row>
    <row r="2307" spans="1:4" x14ac:dyDescent="0.25">
      <c r="A2307" s="187" t="s">
        <v>2102</v>
      </c>
      <c r="B2307" s="187" t="s">
        <v>2103</v>
      </c>
      <c r="C2307" s="187" t="s">
        <v>4662</v>
      </c>
      <c r="D2307" s="188" t="s">
        <v>2310</v>
      </c>
    </row>
    <row r="2308" spans="1:4" x14ac:dyDescent="0.25">
      <c r="A2308" s="187" t="s">
        <v>2102</v>
      </c>
      <c r="B2308" s="187" t="s">
        <v>2103</v>
      </c>
      <c r="C2308" s="187" t="s">
        <v>2479</v>
      </c>
      <c r="D2308" s="188" t="s">
        <v>2310</v>
      </c>
    </row>
    <row r="2309" spans="1:4" x14ac:dyDescent="0.25">
      <c r="A2309" s="187" t="s">
        <v>2102</v>
      </c>
      <c r="B2309" s="187" t="s">
        <v>2103</v>
      </c>
      <c r="C2309" s="187" t="s">
        <v>6769</v>
      </c>
      <c r="D2309" s="188" t="s">
        <v>2310</v>
      </c>
    </row>
    <row r="2310" spans="1:4" x14ac:dyDescent="0.25">
      <c r="A2310" s="187" t="s">
        <v>4020</v>
      </c>
      <c r="B2310" s="187" t="s">
        <v>4021</v>
      </c>
      <c r="C2310" s="187" t="s">
        <v>4021</v>
      </c>
      <c r="D2310" s="188" t="s">
        <v>2269</v>
      </c>
    </row>
    <row r="2311" spans="1:4" x14ac:dyDescent="0.25">
      <c r="A2311" s="187" t="s">
        <v>1074</v>
      </c>
      <c r="B2311" s="187" t="s">
        <v>3554</v>
      </c>
      <c r="C2311" s="187" t="s">
        <v>3554</v>
      </c>
      <c r="D2311" s="188" t="s">
        <v>2269</v>
      </c>
    </row>
    <row r="2312" spans="1:4" x14ac:dyDescent="0.25">
      <c r="A2312" s="187" t="s">
        <v>1076</v>
      </c>
      <c r="B2312" s="187" t="s">
        <v>2566</v>
      </c>
      <c r="C2312" s="187" t="s">
        <v>2566</v>
      </c>
      <c r="D2312" s="188" t="s">
        <v>2269</v>
      </c>
    </row>
    <row r="2313" spans="1:4" x14ac:dyDescent="0.25">
      <c r="A2313" s="187" t="s">
        <v>1078</v>
      </c>
      <c r="B2313" s="187" t="s">
        <v>4019</v>
      </c>
      <c r="C2313" s="187" t="s">
        <v>4019</v>
      </c>
      <c r="D2313" s="188" t="s">
        <v>2269</v>
      </c>
    </row>
    <row r="2314" spans="1:4" x14ac:dyDescent="0.25">
      <c r="A2314" s="187" t="s">
        <v>2104</v>
      </c>
      <c r="B2314" s="187" t="s">
        <v>2105</v>
      </c>
      <c r="C2314" s="187" t="s">
        <v>4670</v>
      </c>
      <c r="D2314" s="188" t="s">
        <v>2288</v>
      </c>
    </row>
    <row r="2315" spans="1:4" x14ac:dyDescent="0.25">
      <c r="A2315" s="187" t="s">
        <v>2104</v>
      </c>
      <c r="B2315" s="187" t="s">
        <v>2105</v>
      </c>
      <c r="C2315" s="187" t="s">
        <v>4674</v>
      </c>
      <c r="D2315" s="188" t="s">
        <v>2288</v>
      </c>
    </row>
    <row r="2316" spans="1:4" x14ac:dyDescent="0.25">
      <c r="A2316" s="187" t="s">
        <v>2104</v>
      </c>
      <c r="B2316" s="187" t="s">
        <v>2105</v>
      </c>
      <c r="C2316" s="187" t="s">
        <v>4676</v>
      </c>
      <c r="D2316" s="188" t="s">
        <v>2288</v>
      </c>
    </row>
    <row r="2317" spans="1:4" x14ac:dyDescent="0.25">
      <c r="A2317" s="187" t="s">
        <v>2104</v>
      </c>
      <c r="B2317" s="187" t="s">
        <v>2105</v>
      </c>
      <c r="C2317" s="187" t="s">
        <v>4195</v>
      </c>
      <c r="D2317" s="188" t="s">
        <v>2288</v>
      </c>
    </row>
    <row r="2318" spans="1:4" x14ac:dyDescent="0.25">
      <c r="A2318" s="187" t="s">
        <v>2104</v>
      </c>
      <c r="B2318" s="187" t="s">
        <v>2105</v>
      </c>
      <c r="C2318" s="187" t="s">
        <v>4679</v>
      </c>
      <c r="D2318" s="188" t="s">
        <v>2288</v>
      </c>
    </row>
    <row r="2319" spans="1:4" x14ac:dyDescent="0.25">
      <c r="A2319" s="187" t="s">
        <v>2104</v>
      </c>
      <c r="B2319" s="187" t="s">
        <v>2105</v>
      </c>
      <c r="C2319" s="187" t="s">
        <v>4681</v>
      </c>
      <c r="D2319" s="188" t="s">
        <v>2288</v>
      </c>
    </row>
    <row r="2320" spans="1:4" x14ac:dyDescent="0.25">
      <c r="A2320" s="187" t="s">
        <v>2104</v>
      </c>
      <c r="B2320" s="187" t="s">
        <v>2105</v>
      </c>
      <c r="C2320" s="187" t="s">
        <v>4682</v>
      </c>
      <c r="D2320" s="188" t="s">
        <v>2288</v>
      </c>
    </row>
    <row r="2321" spans="1:4" x14ac:dyDescent="0.25">
      <c r="A2321" s="187" t="s">
        <v>2104</v>
      </c>
      <c r="B2321" s="187" t="s">
        <v>2105</v>
      </c>
      <c r="C2321" s="187" t="s">
        <v>4683</v>
      </c>
      <c r="D2321" s="188" t="s">
        <v>2288</v>
      </c>
    </row>
    <row r="2322" spans="1:4" x14ac:dyDescent="0.25">
      <c r="A2322" s="187" t="s">
        <v>2104</v>
      </c>
      <c r="B2322" s="187" t="s">
        <v>2105</v>
      </c>
      <c r="C2322" s="187" t="s">
        <v>4684</v>
      </c>
      <c r="D2322" s="188" t="s">
        <v>2288</v>
      </c>
    </row>
    <row r="2323" spans="1:4" x14ac:dyDescent="0.25">
      <c r="A2323" s="187" t="s">
        <v>2104</v>
      </c>
      <c r="B2323" s="187" t="s">
        <v>2105</v>
      </c>
      <c r="C2323" s="187" t="s">
        <v>4685</v>
      </c>
      <c r="D2323" s="188" t="s">
        <v>2288</v>
      </c>
    </row>
    <row r="2324" spans="1:4" x14ac:dyDescent="0.25">
      <c r="A2324" s="187" t="s">
        <v>2104</v>
      </c>
      <c r="B2324" s="187" t="s">
        <v>2105</v>
      </c>
      <c r="C2324" s="187" t="s">
        <v>4686</v>
      </c>
      <c r="D2324" s="188" t="s">
        <v>2288</v>
      </c>
    </row>
    <row r="2325" spans="1:4" x14ac:dyDescent="0.25">
      <c r="A2325" s="187" t="s">
        <v>2104</v>
      </c>
      <c r="B2325" s="187" t="s">
        <v>2105</v>
      </c>
      <c r="C2325" s="187" t="s">
        <v>4688</v>
      </c>
      <c r="D2325" s="188" t="s">
        <v>2288</v>
      </c>
    </row>
    <row r="2326" spans="1:4" x14ac:dyDescent="0.25">
      <c r="A2326" s="187" t="s">
        <v>2104</v>
      </c>
      <c r="B2326" s="187" t="s">
        <v>2105</v>
      </c>
      <c r="C2326" s="187" t="s">
        <v>4692</v>
      </c>
      <c r="D2326" s="188" t="s">
        <v>2288</v>
      </c>
    </row>
    <row r="2327" spans="1:4" x14ac:dyDescent="0.25">
      <c r="A2327" s="187" t="s">
        <v>2104</v>
      </c>
      <c r="B2327" s="187" t="s">
        <v>2105</v>
      </c>
      <c r="C2327" s="187" t="s">
        <v>4694</v>
      </c>
      <c r="D2327" s="188" t="s">
        <v>2288</v>
      </c>
    </row>
    <row r="2328" spans="1:4" x14ac:dyDescent="0.25">
      <c r="A2328" s="187" t="s">
        <v>2104</v>
      </c>
      <c r="B2328" s="187" t="s">
        <v>2105</v>
      </c>
      <c r="C2328" s="187" t="s">
        <v>4695</v>
      </c>
      <c r="D2328" s="188" t="s">
        <v>2288</v>
      </c>
    </row>
    <row r="2329" spans="1:4" x14ac:dyDescent="0.25">
      <c r="A2329" s="187" t="s">
        <v>2104</v>
      </c>
      <c r="B2329" s="187" t="s">
        <v>2105</v>
      </c>
      <c r="C2329" s="187" t="s">
        <v>4697</v>
      </c>
      <c r="D2329" s="188" t="s">
        <v>2288</v>
      </c>
    </row>
    <row r="2330" spans="1:4" x14ac:dyDescent="0.25">
      <c r="A2330" s="187" t="s">
        <v>2104</v>
      </c>
      <c r="B2330" s="187" t="s">
        <v>2105</v>
      </c>
      <c r="C2330" s="187" t="s">
        <v>4698</v>
      </c>
      <c r="D2330" s="188" t="s">
        <v>2288</v>
      </c>
    </row>
    <row r="2331" spans="1:4" x14ac:dyDescent="0.25">
      <c r="A2331" s="187" t="s">
        <v>2104</v>
      </c>
      <c r="B2331" s="187" t="s">
        <v>2105</v>
      </c>
      <c r="C2331" s="187" t="s">
        <v>4706</v>
      </c>
      <c r="D2331" s="188" t="s">
        <v>2288</v>
      </c>
    </row>
    <row r="2332" spans="1:4" x14ac:dyDescent="0.25">
      <c r="A2332" s="187" t="s">
        <v>2104</v>
      </c>
      <c r="B2332" s="187" t="s">
        <v>2105</v>
      </c>
      <c r="C2332" s="187" t="s">
        <v>4707</v>
      </c>
      <c r="D2332" s="188" t="s">
        <v>2288</v>
      </c>
    </row>
    <row r="2333" spans="1:4" x14ac:dyDescent="0.25">
      <c r="A2333" s="187" t="s">
        <v>2104</v>
      </c>
      <c r="B2333" s="187" t="s">
        <v>2105</v>
      </c>
      <c r="C2333" s="187" t="s">
        <v>4708</v>
      </c>
      <c r="D2333" s="188" t="s">
        <v>2288</v>
      </c>
    </row>
    <row r="2334" spans="1:4" x14ac:dyDescent="0.25">
      <c r="A2334" s="187" t="s">
        <v>2104</v>
      </c>
      <c r="B2334" s="187" t="s">
        <v>2105</v>
      </c>
      <c r="C2334" s="187" t="s">
        <v>4713</v>
      </c>
      <c r="D2334" s="188" t="s">
        <v>2288</v>
      </c>
    </row>
    <row r="2335" spans="1:4" x14ac:dyDescent="0.25">
      <c r="A2335" s="187" t="s">
        <v>2104</v>
      </c>
      <c r="B2335" s="187" t="s">
        <v>2105</v>
      </c>
      <c r="C2335" s="187" t="s">
        <v>2105</v>
      </c>
      <c r="D2335" s="188" t="s">
        <v>2284</v>
      </c>
    </row>
    <row r="2336" spans="1:4" x14ac:dyDescent="0.25">
      <c r="A2336" s="187" t="s">
        <v>2104</v>
      </c>
      <c r="B2336" s="187" t="s">
        <v>2105</v>
      </c>
      <c r="C2336" s="187" t="s">
        <v>4668</v>
      </c>
      <c r="D2336" s="188" t="s">
        <v>2269</v>
      </c>
    </row>
    <row r="2337" spans="1:4" x14ac:dyDescent="0.25">
      <c r="A2337" s="187" t="s">
        <v>2104</v>
      </c>
      <c r="B2337" s="187" t="s">
        <v>2105</v>
      </c>
      <c r="C2337" s="187" t="s">
        <v>4669</v>
      </c>
      <c r="D2337" s="188" t="s">
        <v>2269</v>
      </c>
    </row>
    <row r="2338" spans="1:4" x14ac:dyDescent="0.25">
      <c r="A2338" s="187" t="s">
        <v>2104</v>
      </c>
      <c r="B2338" s="187" t="s">
        <v>2105</v>
      </c>
      <c r="C2338" s="187" t="s">
        <v>4671</v>
      </c>
      <c r="D2338" s="188" t="s">
        <v>2269</v>
      </c>
    </row>
    <row r="2339" spans="1:4" x14ac:dyDescent="0.25">
      <c r="A2339" s="187" t="s">
        <v>2104</v>
      </c>
      <c r="B2339" s="187" t="s">
        <v>2105</v>
      </c>
      <c r="C2339" s="187" t="s">
        <v>4672</v>
      </c>
      <c r="D2339" s="188" t="s">
        <v>2269</v>
      </c>
    </row>
    <row r="2340" spans="1:4" x14ac:dyDescent="0.25">
      <c r="A2340" s="187" t="s">
        <v>2104</v>
      </c>
      <c r="B2340" s="187" t="s">
        <v>2105</v>
      </c>
      <c r="C2340" s="187" t="s">
        <v>4673</v>
      </c>
      <c r="D2340" s="188" t="s">
        <v>2269</v>
      </c>
    </row>
    <row r="2341" spans="1:4" x14ac:dyDescent="0.25">
      <c r="A2341" s="187" t="s">
        <v>2104</v>
      </c>
      <c r="B2341" s="187" t="s">
        <v>2105</v>
      </c>
      <c r="C2341" s="187" t="s">
        <v>4675</v>
      </c>
      <c r="D2341" s="188" t="s">
        <v>2269</v>
      </c>
    </row>
    <row r="2342" spans="1:4" x14ac:dyDescent="0.25">
      <c r="A2342" s="187" t="s">
        <v>2104</v>
      </c>
      <c r="B2342" s="187" t="s">
        <v>2105</v>
      </c>
      <c r="C2342" s="187" t="s">
        <v>4677</v>
      </c>
      <c r="D2342" s="188" t="s">
        <v>2269</v>
      </c>
    </row>
    <row r="2343" spans="1:4" x14ac:dyDescent="0.25">
      <c r="A2343" s="187" t="s">
        <v>2104</v>
      </c>
      <c r="B2343" s="187" t="s">
        <v>2105</v>
      </c>
      <c r="C2343" s="187" t="s">
        <v>4678</v>
      </c>
      <c r="D2343" s="188" t="s">
        <v>2269</v>
      </c>
    </row>
    <row r="2344" spans="1:4" x14ac:dyDescent="0.25">
      <c r="A2344" s="187" t="s">
        <v>2104</v>
      </c>
      <c r="B2344" s="187" t="s">
        <v>2105</v>
      </c>
      <c r="C2344" s="187" t="s">
        <v>4680</v>
      </c>
      <c r="D2344" s="188" t="s">
        <v>2269</v>
      </c>
    </row>
    <row r="2345" spans="1:4" x14ac:dyDescent="0.25">
      <c r="A2345" s="187" t="s">
        <v>2104</v>
      </c>
      <c r="B2345" s="187" t="s">
        <v>2105</v>
      </c>
      <c r="C2345" s="187" t="s">
        <v>4687</v>
      </c>
      <c r="D2345" s="188" t="s">
        <v>2269</v>
      </c>
    </row>
    <row r="2346" spans="1:4" x14ac:dyDescent="0.25">
      <c r="A2346" s="187" t="s">
        <v>2104</v>
      </c>
      <c r="B2346" s="187" t="s">
        <v>2105</v>
      </c>
      <c r="C2346" s="187" t="s">
        <v>4689</v>
      </c>
      <c r="D2346" s="188" t="s">
        <v>2269</v>
      </c>
    </row>
    <row r="2347" spans="1:4" x14ac:dyDescent="0.25">
      <c r="A2347" s="187" t="s">
        <v>2104</v>
      </c>
      <c r="B2347" s="187" t="s">
        <v>2105</v>
      </c>
      <c r="C2347" s="187" t="s">
        <v>4690</v>
      </c>
      <c r="D2347" s="188" t="s">
        <v>2269</v>
      </c>
    </row>
    <row r="2348" spans="1:4" x14ac:dyDescent="0.25">
      <c r="A2348" s="187" t="s">
        <v>2104</v>
      </c>
      <c r="B2348" s="187" t="s">
        <v>2105</v>
      </c>
      <c r="C2348" s="187" t="s">
        <v>4691</v>
      </c>
      <c r="D2348" s="188" t="s">
        <v>2269</v>
      </c>
    </row>
    <row r="2349" spans="1:4" x14ac:dyDescent="0.25">
      <c r="A2349" s="187" t="s">
        <v>2104</v>
      </c>
      <c r="B2349" s="187" t="s">
        <v>2105</v>
      </c>
      <c r="C2349" s="187" t="s">
        <v>4696</v>
      </c>
      <c r="D2349" s="188" t="s">
        <v>2269</v>
      </c>
    </row>
    <row r="2350" spans="1:4" x14ac:dyDescent="0.25">
      <c r="A2350" s="187" t="s">
        <v>2104</v>
      </c>
      <c r="B2350" s="187" t="s">
        <v>2105</v>
      </c>
      <c r="C2350" s="187" t="s">
        <v>4700</v>
      </c>
      <c r="D2350" s="188" t="s">
        <v>2269</v>
      </c>
    </row>
    <row r="2351" spans="1:4" x14ac:dyDescent="0.25">
      <c r="A2351" s="187" t="s">
        <v>2104</v>
      </c>
      <c r="B2351" s="187" t="s">
        <v>2105</v>
      </c>
      <c r="C2351" s="187" t="s">
        <v>4701</v>
      </c>
      <c r="D2351" s="188" t="s">
        <v>2269</v>
      </c>
    </row>
    <row r="2352" spans="1:4" x14ac:dyDescent="0.25">
      <c r="A2352" s="187" t="s">
        <v>2104</v>
      </c>
      <c r="B2352" s="187" t="s">
        <v>2105</v>
      </c>
      <c r="C2352" s="187" t="s">
        <v>4702</v>
      </c>
      <c r="D2352" s="188" t="s">
        <v>2269</v>
      </c>
    </row>
    <row r="2353" spans="1:4" x14ac:dyDescent="0.25">
      <c r="A2353" s="187" t="s">
        <v>2104</v>
      </c>
      <c r="B2353" s="187" t="s">
        <v>2105</v>
      </c>
      <c r="C2353" s="187" t="s">
        <v>4703</v>
      </c>
      <c r="D2353" s="188" t="s">
        <v>2269</v>
      </c>
    </row>
    <row r="2354" spans="1:4" x14ac:dyDescent="0.25">
      <c r="A2354" s="187" t="s">
        <v>2104</v>
      </c>
      <c r="B2354" s="187" t="s">
        <v>2105</v>
      </c>
      <c r="C2354" s="187" t="s">
        <v>4704</v>
      </c>
      <c r="D2354" s="188" t="s">
        <v>2269</v>
      </c>
    </row>
    <row r="2355" spans="1:4" x14ac:dyDescent="0.25">
      <c r="A2355" s="187" t="s">
        <v>2104</v>
      </c>
      <c r="B2355" s="187" t="s">
        <v>2105</v>
      </c>
      <c r="C2355" s="187" t="s">
        <v>4705</v>
      </c>
      <c r="D2355" s="188" t="s">
        <v>2269</v>
      </c>
    </row>
    <row r="2356" spans="1:4" x14ac:dyDescent="0.25">
      <c r="A2356" s="187" t="s">
        <v>2104</v>
      </c>
      <c r="B2356" s="187" t="s">
        <v>2105</v>
      </c>
      <c r="C2356" s="187" t="s">
        <v>4710</v>
      </c>
      <c r="D2356" s="188" t="s">
        <v>2269</v>
      </c>
    </row>
    <row r="2357" spans="1:4" x14ac:dyDescent="0.25">
      <c r="A2357" s="187" t="s">
        <v>2104</v>
      </c>
      <c r="B2357" s="187" t="s">
        <v>2105</v>
      </c>
      <c r="C2357" s="187" t="s">
        <v>4711</v>
      </c>
      <c r="D2357" s="188" t="s">
        <v>2269</v>
      </c>
    </row>
    <row r="2358" spans="1:4" x14ac:dyDescent="0.25">
      <c r="A2358" s="187" t="s">
        <v>2104</v>
      </c>
      <c r="B2358" s="187" t="s">
        <v>2105</v>
      </c>
      <c r="C2358" s="187" t="s">
        <v>4712</v>
      </c>
      <c r="D2358" s="188" t="s">
        <v>2269</v>
      </c>
    </row>
    <row r="2359" spans="1:4" x14ac:dyDescent="0.25">
      <c r="A2359" s="187" t="s">
        <v>2104</v>
      </c>
      <c r="B2359" s="187" t="s">
        <v>2105</v>
      </c>
      <c r="C2359" s="187" t="s">
        <v>4715</v>
      </c>
      <c r="D2359" s="188" t="s">
        <v>2269</v>
      </c>
    </row>
    <row r="2360" spans="1:4" x14ac:dyDescent="0.25">
      <c r="A2360" s="187" t="s">
        <v>2104</v>
      </c>
      <c r="B2360" s="187" t="s">
        <v>2105</v>
      </c>
      <c r="C2360" s="187" t="s">
        <v>4716</v>
      </c>
      <c r="D2360" s="188" t="s">
        <v>2269</v>
      </c>
    </row>
    <row r="2361" spans="1:4" x14ac:dyDescent="0.25">
      <c r="A2361" s="187" t="s">
        <v>2104</v>
      </c>
      <c r="B2361" s="187" t="s">
        <v>2105</v>
      </c>
      <c r="C2361" s="187" t="s">
        <v>4717</v>
      </c>
      <c r="D2361" s="188" t="s">
        <v>2269</v>
      </c>
    </row>
    <row r="2362" spans="1:4" x14ac:dyDescent="0.25">
      <c r="A2362" s="187" t="s">
        <v>2104</v>
      </c>
      <c r="B2362" s="187" t="s">
        <v>2105</v>
      </c>
      <c r="C2362" s="187" t="s">
        <v>4718</v>
      </c>
      <c r="D2362" s="188" t="s">
        <v>2269</v>
      </c>
    </row>
    <row r="2363" spans="1:4" x14ac:dyDescent="0.25">
      <c r="A2363" s="187" t="s">
        <v>2104</v>
      </c>
      <c r="B2363" s="187" t="s">
        <v>2105</v>
      </c>
      <c r="C2363" s="187" t="s">
        <v>4720</v>
      </c>
      <c r="D2363" s="188" t="s">
        <v>2269</v>
      </c>
    </row>
    <row r="2364" spans="1:4" x14ac:dyDescent="0.25">
      <c r="A2364" s="187" t="s">
        <v>2104</v>
      </c>
      <c r="B2364" s="187" t="s">
        <v>2105</v>
      </c>
      <c r="C2364" s="187" t="s">
        <v>4721</v>
      </c>
      <c r="D2364" s="188" t="s">
        <v>2269</v>
      </c>
    </row>
    <row r="2365" spans="1:4" x14ac:dyDescent="0.25">
      <c r="A2365" s="187" t="s">
        <v>2104</v>
      </c>
      <c r="B2365" s="187" t="s">
        <v>2105</v>
      </c>
      <c r="C2365" s="187" t="s">
        <v>4722</v>
      </c>
      <c r="D2365" s="188" t="s">
        <v>2269</v>
      </c>
    </row>
    <row r="2366" spans="1:4" x14ac:dyDescent="0.25">
      <c r="A2366" s="187" t="s">
        <v>2104</v>
      </c>
      <c r="B2366" s="187" t="s">
        <v>2105</v>
      </c>
      <c r="C2366" s="187" t="s">
        <v>6680</v>
      </c>
      <c r="D2366" s="188" t="s">
        <v>2269</v>
      </c>
    </row>
    <row r="2367" spans="1:4" x14ac:dyDescent="0.25">
      <c r="A2367" s="187" t="s">
        <v>2104</v>
      </c>
      <c r="B2367" s="187" t="s">
        <v>2105</v>
      </c>
      <c r="C2367" s="187" t="s">
        <v>6782</v>
      </c>
      <c r="D2367" s="188" t="s">
        <v>2269</v>
      </c>
    </row>
    <row r="2368" spans="1:4" x14ac:dyDescent="0.25">
      <c r="A2368" s="187" t="s">
        <v>2104</v>
      </c>
      <c r="B2368" s="187" t="s">
        <v>2105</v>
      </c>
      <c r="C2368" s="187" t="s">
        <v>6783</v>
      </c>
      <c r="D2368" s="188" t="s">
        <v>2269</v>
      </c>
    </row>
    <row r="2369" spans="1:4" x14ac:dyDescent="0.25">
      <c r="A2369" s="187" t="s">
        <v>2104</v>
      </c>
      <c r="B2369" s="187" t="s">
        <v>2105</v>
      </c>
      <c r="C2369" s="187" t="s">
        <v>4693</v>
      </c>
      <c r="D2369" s="188" t="s">
        <v>2286</v>
      </c>
    </row>
    <row r="2370" spans="1:4" x14ac:dyDescent="0.25">
      <c r="A2370" s="187" t="s">
        <v>2104</v>
      </c>
      <c r="B2370" s="187" t="s">
        <v>2105</v>
      </c>
      <c r="C2370" s="187" t="s">
        <v>4699</v>
      </c>
      <c r="D2370" s="188" t="s">
        <v>2310</v>
      </c>
    </row>
    <row r="2371" spans="1:4" x14ac:dyDescent="0.25">
      <c r="A2371" s="187" t="s">
        <v>2104</v>
      </c>
      <c r="B2371" s="187" t="s">
        <v>2105</v>
      </c>
      <c r="C2371" s="187" t="s">
        <v>4709</v>
      </c>
      <c r="D2371" s="188" t="s">
        <v>2310</v>
      </c>
    </row>
    <row r="2372" spans="1:4" x14ac:dyDescent="0.25">
      <c r="A2372" s="187" t="s">
        <v>2104</v>
      </c>
      <c r="B2372" s="187" t="s">
        <v>2105</v>
      </c>
      <c r="C2372" s="187" t="s">
        <v>4714</v>
      </c>
      <c r="D2372" s="188" t="s">
        <v>2310</v>
      </c>
    </row>
    <row r="2373" spans="1:4" x14ac:dyDescent="0.25">
      <c r="A2373" s="187" t="s">
        <v>2104</v>
      </c>
      <c r="B2373" s="187" t="s">
        <v>2105</v>
      </c>
      <c r="C2373" s="187" t="s">
        <v>4719</v>
      </c>
      <c r="D2373" s="188" t="s">
        <v>2310</v>
      </c>
    </row>
    <row r="2374" spans="1:4" x14ac:dyDescent="0.25">
      <c r="A2374" s="187" t="s">
        <v>2104</v>
      </c>
      <c r="B2374" s="187" t="s">
        <v>2105</v>
      </c>
      <c r="C2374" s="187" t="s">
        <v>6770</v>
      </c>
      <c r="D2374" s="188" t="s">
        <v>2310</v>
      </c>
    </row>
    <row r="2375" spans="1:4" x14ac:dyDescent="0.25">
      <c r="A2375" s="187" t="s">
        <v>2104</v>
      </c>
      <c r="B2375" s="187" t="s">
        <v>2105</v>
      </c>
      <c r="C2375" s="187" t="s">
        <v>6807</v>
      </c>
      <c r="D2375" s="188" t="s">
        <v>2310</v>
      </c>
    </row>
    <row r="2376" spans="1:4" x14ac:dyDescent="0.25">
      <c r="A2376" s="187" t="s">
        <v>1082</v>
      </c>
      <c r="B2376" s="187" t="s">
        <v>2562</v>
      </c>
      <c r="C2376" s="187" t="s">
        <v>2562</v>
      </c>
      <c r="D2376" s="188" t="s">
        <v>2269</v>
      </c>
    </row>
    <row r="2377" spans="1:4" x14ac:dyDescent="0.25">
      <c r="A2377" s="187" t="s">
        <v>1084</v>
      </c>
      <c r="B2377" s="187" t="s">
        <v>2563</v>
      </c>
      <c r="C2377" s="187" t="s">
        <v>2563</v>
      </c>
      <c r="D2377" s="188" t="s">
        <v>2269</v>
      </c>
    </row>
    <row r="2378" spans="1:4" x14ac:dyDescent="0.25">
      <c r="A2378" s="187" t="s">
        <v>1086</v>
      </c>
      <c r="B2378" s="187" t="s">
        <v>3532</v>
      </c>
      <c r="C2378" s="187" t="s">
        <v>3532</v>
      </c>
      <c r="D2378" s="188" t="s">
        <v>2269</v>
      </c>
    </row>
    <row r="2379" spans="1:4" x14ac:dyDescent="0.25">
      <c r="A2379" s="187" t="s">
        <v>3534</v>
      </c>
      <c r="B2379" s="187" t="s">
        <v>3535</v>
      </c>
      <c r="C2379" s="187" t="s">
        <v>3535</v>
      </c>
      <c r="D2379" s="188" t="s">
        <v>2269</v>
      </c>
    </row>
    <row r="2380" spans="1:4" x14ac:dyDescent="0.25">
      <c r="A2380" s="187" t="s">
        <v>1088</v>
      </c>
      <c r="B2380" s="187" t="s">
        <v>3098</v>
      </c>
      <c r="C2380" s="187" t="s">
        <v>3098</v>
      </c>
      <c r="D2380" s="188" t="s">
        <v>2269</v>
      </c>
    </row>
    <row r="2381" spans="1:4" x14ac:dyDescent="0.25">
      <c r="A2381" s="187" t="s">
        <v>3536</v>
      </c>
      <c r="B2381" s="187" t="s">
        <v>3537</v>
      </c>
      <c r="C2381" s="187" t="s">
        <v>3537</v>
      </c>
      <c r="D2381" s="188" t="s">
        <v>2269</v>
      </c>
    </row>
    <row r="2382" spans="1:4" x14ac:dyDescent="0.25">
      <c r="A2382" s="187" t="s">
        <v>2106</v>
      </c>
      <c r="B2382" s="187" t="s">
        <v>2107</v>
      </c>
      <c r="C2382" s="187" t="s">
        <v>4723</v>
      </c>
      <c r="D2382" s="188" t="s">
        <v>2288</v>
      </c>
    </row>
    <row r="2383" spans="1:4" x14ac:dyDescent="0.25">
      <c r="A2383" s="187" t="s">
        <v>2106</v>
      </c>
      <c r="B2383" s="187" t="s">
        <v>2107</v>
      </c>
      <c r="C2383" s="187" t="s">
        <v>4724</v>
      </c>
      <c r="D2383" s="188" t="s">
        <v>2288</v>
      </c>
    </row>
    <row r="2384" spans="1:4" x14ac:dyDescent="0.25">
      <c r="A2384" s="187" t="s">
        <v>2106</v>
      </c>
      <c r="B2384" s="187" t="s">
        <v>2107</v>
      </c>
      <c r="C2384" s="187" t="s">
        <v>4727</v>
      </c>
      <c r="D2384" s="188" t="s">
        <v>2288</v>
      </c>
    </row>
    <row r="2385" spans="1:4" x14ac:dyDescent="0.25">
      <c r="A2385" s="187" t="s">
        <v>2106</v>
      </c>
      <c r="B2385" s="187" t="s">
        <v>2107</v>
      </c>
      <c r="C2385" s="187" t="s">
        <v>4733</v>
      </c>
      <c r="D2385" s="188" t="s">
        <v>2288</v>
      </c>
    </row>
    <row r="2386" spans="1:4" x14ac:dyDescent="0.25">
      <c r="A2386" s="187" t="s">
        <v>2106</v>
      </c>
      <c r="B2386" s="187" t="s">
        <v>2107</v>
      </c>
      <c r="C2386" s="187" t="s">
        <v>4736</v>
      </c>
      <c r="D2386" s="188" t="s">
        <v>2288</v>
      </c>
    </row>
    <row r="2387" spans="1:4" x14ac:dyDescent="0.25">
      <c r="A2387" s="187" t="s">
        <v>2106</v>
      </c>
      <c r="B2387" s="187" t="s">
        <v>2107</v>
      </c>
      <c r="C2387" s="187" t="s">
        <v>4738</v>
      </c>
      <c r="D2387" s="188" t="s">
        <v>2288</v>
      </c>
    </row>
    <row r="2388" spans="1:4" x14ac:dyDescent="0.25">
      <c r="A2388" s="187" t="s">
        <v>2106</v>
      </c>
      <c r="B2388" s="187" t="s">
        <v>2107</v>
      </c>
      <c r="C2388" s="187" t="s">
        <v>4739</v>
      </c>
      <c r="D2388" s="188" t="s">
        <v>2288</v>
      </c>
    </row>
    <row r="2389" spans="1:4" x14ac:dyDescent="0.25">
      <c r="A2389" s="187" t="s">
        <v>2106</v>
      </c>
      <c r="B2389" s="187" t="s">
        <v>2107</v>
      </c>
      <c r="C2389" s="187" t="s">
        <v>4747</v>
      </c>
      <c r="D2389" s="188" t="s">
        <v>2288</v>
      </c>
    </row>
    <row r="2390" spans="1:4" x14ac:dyDescent="0.25">
      <c r="A2390" s="187" t="s">
        <v>2106</v>
      </c>
      <c r="B2390" s="187" t="s">
        <v>2107</v>
      </c>
      <c r="C2390" s="187" t="s">
        <v>4749</v>
      </c>
      <c r="D2390" s="188" t="s">
        <v>2288</v>
      </c>
    </row>
    <row r="2391" spans="1:4" x14ac:dyDescent="0.25">
      <c r="A2391" s="187" t="s">
        <v>2106</v>
      </c>
      <c r="B2391" s="187" t="s">
        <v>2107</v>
      </c>
      <c r="C2391" s="187" t="s">
        <v>4750</v>
      </c>
      <c r="D2391" s="188" t="s">
        <v>2288</v>
      </c>
    </row>
    <row r="2392" spans="1:4" x14ac:dyDescent="0.25">
      <c r="A2392" s="187" t="s">
        <v>2106</v>
      </c>
      <c r="B2392" s="187" t="s">
        <v>2107</v>
      </c>
      <c r="C2392" s="187" t="s">
        <v>4751</v>
      </c>
      <c r="D2392" s="188" t="s">
        <v>2288</v>
      </c>
    </row>
    <row r="2393" spans="1:4" x14ac:dyDescent="0.25">
      <c r="A2393" s="187" t="s">
        <v>2106</v>
      </c>
      <c r="B2393" s="187" t="s">
        <v>2107</v>
      </c>
      <c r="C2393" s="187" t="s">
        <v>4752</v>
      </c>
      <c r="D2393" s="188" t="s">
        <v>2288</v>
      </c>
    </row>
    <row r="2394" spans="1:4" x14ac:dyDescent="0.25">
      <c r="A2394" s="187" t="s">
        <v>2106</v>
      </c>
      <c r="B2394" s="187" t="s">
        <v>2107</v>
      </c>
      <c r="C2394" s="187" t="s">
        <v>4758</v>
      </c>
      <c r="D2394" s="188" t="s">
        <v>2288</v>
      </c>
    </row>
    <row r="2395" spans="1:4" x14ac:dyDescent="0.25">
      <c r="A2395" s="187" t="s">
        <v>2106</v>
      </c>
      <c r="B2395" s="187" t="s">
        <v>2107</v>
      </c>
      <c r="C2395" s="187" t="s">
        <v>4759</v>
      </c>
      <c r="D2395" s="188" t="s">
        <v>2288</v>
      </c>
    </row>
    <row r="2396" spans="1:4" x14ac:dyDescent="0.25">
      <c r="A2396" s="187" t="s">
        <v>2106</v>
      </c>
      <c r="B2396" s="187" t="s">
        <v>2107</v>
      </c>
      <c r="C2396" s="187" t="s">
        <v>4767</v>
      </c>
      <c r="D2396" s="188" t="s">
        <v>2288</v>
      </c>
    </row>
    <row r="2397" spans="1:4" x14ac:dyDescent="0.25">
      <c r="A2397" s="187" t="s">
        <v>2106</v>
      </c>
      <c r="B2397" s="187" t="s">
        <v>2107</v>
      </c>
      <c r="C2397" s="187" t="s">
        <v>4769</v>
      </c>
      <c r="D2397" s="188" t="s">
        <v>2288</v>
      </c>
    </row>
    <row r="2398" spans="1:4" x14ac:dyDescent="0.25">
      <c r="A2398" s="187" t="s">
        <v>2106</v>
      </c>
      <c r="B2398" s="187" t="s">
        <v>2107</v>
      </c>
      <c r="C2398" s="187" t="s">
        <v>2107</v>
      </c>
      <c r="D2398" s="188" t="s">
        <v>2284</v>
      </c>
    </row>
    <row r="2399" spans="1:4" x14ac:dyDescent="0.25">
      <c r="A2399" s="187" t="s">
        <v>2106</v>
      </c>
      <c r="B2399" s="187" t="s">
        <v>2107</v>
      </c>
      <c r="C2399" s="187" t="s">
        <v>4725</v>
      </c>
      <c r="D2399" s="188" t="s">
        <v>2269</v>
      </c>
    </row>
    <row r="2400" spans="1:4" x14ac:dyDescent="0.25">
      <c r="A2400" s="187" t="s">
        <v>2106</v>
      </c>
      <c r="B2400" s="187" t="s">
        <v>2107</v>
      </c>
      <c r="C2400" s="187" t="s">
        <v>4726</v>
      </c>
      <c r="D2400" s="188" t="s">
        <v>2269</v>
      </c>
    </row>
    <row r="2401" spans="1:4" x14ac:dyDescent="0.25">
      <c r="A2401" s="187" t="s">
        <v>2106</v>
      </c>
      <c r="B2401" s="187" t="s">
        <v>2107</v>
      </c>
      <c r="C2401" s="187" t="s">
        <v>4728</v>
      </c>
      <c r="D2401" s="188" t="s">
        <v>2269</v>
      </c>
    </row>
    <row r="2402" spans="1:4" x14ac:dyDescent="0.25">
      <c r="A2402" s="187" t="s">
        <v>2106</v>
      </c>
      <c r="B2402" s="187" t="s">
        <v>2107</v>
      </c>
      <c r="C2402" s="187" t="s">
        <v>4729</v>
      </c>
      <c r="D2402" s="188" t="s">
        <v>2269</v>
      </c>
    </row>
    <row r="2403" spans="1:4" x14ac:dyDescent="0.25">
      <c r="A2403" s="187" t="s">
        <v>2106</v>
      </c>
      <c r="B2403" s="187" t="s">
        <v>2107</v>
      </c>
      <c r="C2403" s="187" t="s">
        <v>4731</v>
      </c>
      <c r="D2403" s="188" t="s">
        <v>2269</v>
      </c>
    </row>
    <row r="2404" spans="1:4" x14ac:dyDescent="0.25">
      <c r="A2404" s="187" t="s">
        <v>2106</v>
      </c>
      <c r="B2404" s="187" t="s">
        <v>2107</v>
      </c>
      <c r="C2404" s="187" t="s">
        <v>4732</v>
      </c>
      <c r="D2404" s="188" t="s">
        <v>2269</v>
      </c>
    </row>
    <row r="2405" spans="1:4" x14ac:dyDescent="0.25">
      <c r="A2405" s="187" t="s">
        <v>2106</v>
      </c>
      <c r="B2405" s="187" t="s">
        <v>2107</v>
      </c>
      <c r="C2405" s="187" t="s">
        <v>4735</v>
      </c>
      <c r="D2405" s="188" t="s">
        <v>2269</v>
      </c>
    </row>
    <row r="2406" spans="1:4" x14ac:dyDescent="0.25">
      <c r="A2406" s="187" t="s">
        <v>2106</v>
      </c>
      <c r="B2406" s="187" t="s">
        <v>2107</v>
      </c>
      <c r="C2406" s="187" t="s">
        <v>4737</v>
      </c>
      <c r="D2406" s="188" t="s">
        <v>2269</v>
      </c>
    </row>
    <row r="2407" spans="1:4" x14ac:dyDescent="0.25">
      <c r="A2407" s="187" t="s">
        <v>2106</v>
      </c>
      <c r="B2407" s="187" t="s">
        <v>2107</v>
      </c>
      <c r="C2407" s="187" t="s">
        <v>4740</v>
      </c>
      <c r="D2407" s="188" t="s">
        <v>2269</v>
      </c>
    </row>
    <row r="2408" spans="1:4" x14ac:dyDescent="0.25">
      <c r="A2408" s="187" t="s">
        <v>2106</v>
      </c>
      <c r="B2408" s="187" t="s">
        <v>2107</v>
      </c>
      <c r="C2408" s="187" t="s">
        <v>4742</v>
      </c>
      <c r="D2408" s="188" t="s">
        <v>2269</v>
      </c>
    </row>
    <row r="2409" spans="1:4" x14ac:dyDescent="0.25">
      <c r="A2409" s="187" t="s">
        <v>2106</v>
      </c>
      <c r="B2409" s="187" t="s">
        <v>2107</v>
      </c>
      <c r="C2409" s="187" t="s">
        <v>4743</v>
      </c>
      <c r="D2409" s="188" t="s">
        <v>2269</v>
      </c>
    </row>
    <row r="2410" spans="1:4" x14ac:dyDescent="0.25">
      <c r="A2410" s="187" t="s">
        <v>2106</v>
      </c>
      <c r="B2410" s="187" t="s">
        <v>2107</v>
      </c>
      <c r="C2410" s="187" t="s">
        <v>4746</v>
      </c>
      <c r="D2410" s="188" t="s">
        <v>2269</v>
      </c>
    </row>
    <row r="2411" spans="1:4" x14ac:dyDescent="0.25">
      <c r="A2411" s="187" t="s">
        <v>2106</v>
      </c>
      <c r="B2411" s="187" t="s">
        <v>2107</v>
      </c>
      <c r="C2411" s="187" t="s">
        <v>4748</v>
      </c>
      <c r="D2411" s="188" t="s">
        <v>2269</v>
      </c>
    </row>
    <row r="2412" spans="1:4" x14ac:dyDescent="0.25">
      <c r="A2412" s="187" t="s">
        <v>2106</v>
      </c>
      <c r="B2412" s="187" t="s">
        <v>2107</v>
      </c>
      <c r="C2412" s="187" t="s">
        <v>4753</v>
      </c>
      <c r="D2412" s="188" t="s">
        <v>2269</v>
      </c>
    </row>
    <row r="2413" spans="1:4" x14ac:dyDescent="0.25">
      <c r="A2413" s="187" t="s">
        <v>2106</v>
      </c>
      <c r="B2413" s="187" t="s">
        <v>2107</v>
      </c>
      <c r="C2413" s="187" t="s">
        <v>4754</v>
      </c>
      <c r="D2413" s="188" t="s">
        <v>2269</v>
      </c>
    </row>
    <row r="2414" spans="1:4" x14ac:dyDescent="0.25">
      <c r="A2414" s="187" t="s">
        <v>2106</v>
      </c>
      <c r="B2414" s="187" t="s">
        <v>2107</v>
      </c>
      <c r="C2414" s="187" t="s">
        <v>4755</v>
      </c>
      <c r="D2414" s="188" t="s">
        <v>2269</v>
      </c>
    </row>
    <row r="2415" spans="1:4" x14ac:dyDescent="0.25">
      <c r="A2415" s="187" t="s">
        <v>2106</v>
      </c>
      <c r="B2415" s="187" t="s">
        <v>2107</v>
      </c>
      <c r="C2415" s="187" t="s">
        <v>4756</v>
      </c>
      <c r="D2415" s="188" t="s">
        <v>2269</v>
      </c>
    </row>
    <row r="2416" spans="1:4" x14ac:dyDescent="0.25">
      <c r="A2416" s="187" t="s">
        <v>2106</v>
      </c>
      <c r="B2416" s="187" t="s">
        <v>2107</v>
      </c>
      <c r="C2416" s="187" t="s">
        <v>4757</v>
      </c>
      <c r="D2416" s="188" t="s">
        <v>2269</v>
      </c>
    </row>
    <row r="2417" spans="1:4" x14ac:dyDescent="0.25">
      <c r="A2417" s="187" t="s">
        <v>2106</v>
      </c>
      <c r="B2417" s="187" t="s">
        <v>2107</v>
      </c>
      <c r="C2417" s="187" t="s">
        <v>4760</v>
      </c>
      <c r="D2417" s="188" t="s">
        <v>2269</v>
      </c>
    </row>
    <row r="2418" spans="1:4" x14ac:dyDescent="0.25">
      <c r="A2418" s="187" t="s">
        <v>2106</v>
      </c>
      <c r="B2418" s="187" t="s">
        <v>2107</v>
      </c>
      <c r="C2418" s="187" t="s">
        <v>4761</v>
      </c>
      <c r="D2418" s="188" t="s">
        <v>2269</v>
      </c>
    </row>
    <row r="2419" spans="1:4" x14ac:dyDescent="0.25">
      <c r="A2419" s="187" t="s">
        <v>2106</v>
      </c>
      <c r="B2419" s="187" t="s">
        <v>2107</v>
      </c>
      <c r="C2419" s="187" t="s">
        <v>4762</v>
      </c>
      <c r="D2419" s="188" t="s">
        <v>2269</v>
      </c>
    </row>
    <row r="2420" spans="1:4" x14ac:dyDescent="0.25">
      <c r="A2420" s="187" t="s">
        <v>2106</v>
      </c>
      <c r="B2420" s="187" t="s">
        <v>2107</v>
      </c>
      <c r="C2420" s="187" t="s">
        <v>4763</v>
      </c>
      <c r="D2420" s="188" t="s">
        <v>2269</v>
      </c>
    </row>
    <row r="2421" spans="1:4" x14ac:dyDescent="0.25">
      <c r="A2421" s="187" t="s">
        <v>2106</v>
      </c>
      <c r="B2421" s="187" t="s">
        <v>2107</v>
      </c>
      <c r="C2421" s="187" t="s">
        <v>4764</v>
      </c>
      <c r="D2421" s="188" t="s">
        <v>2269</v>
      </c>
    </row>
    <row r="2422" spans="1:4" x14ac:dyDescent="0.25">
      <c r="A2422" s="187" t="s">
        <v>2106</v>
      </c>
      <c r="B2422" s="187" t="s">
        <v>2107</v>
      </c>
      <c r="C2422" s="187" t="s">
        <v>4765</v>
      </c>
      <c r="D2422" s="188" t="s">
        <v>2269</v>
      </c>
    </row>
    <row r="2423" spans="1:4" x14ac:dyDescent="0.25">
      <c r="A2423" s="187" t="s">
        <v>2106</v>
      </c>
      <c r="B2423" s="187" t="s">
        <v>2107</v>
      </c>
      <c r="C2423" s="187" t="s">
        <v>4766</v>
      </c>
      <c r="D2423" s="188" t="s">
        <v>2269</v>
      </c>
    </row>
    <row r="2424" spans="1:4" x14ac:dyDescent="0.25">
      <c r="A2424" s="187" t="s">
        <v>2106</v>
      </c>
      <c r="B2424" s="187" t="s">
        <v>2107</v>
      </c>
      <c r="C2424" s="187" t="s">
        <v>4768</v>
      </c>
      <c r="D2424" s="188" t="s">
        <v>2269</v>
      </c>
    </row>
    <row r="2425" spans="1:4" x14ac:dyDescent="0.25">
      <c r="A2425" s="187" t="s">
        <v>2106</v>
      </c>
      <c r="B2425" s="187" t="s">
        <v>2107</v>
      </c>
      <c r="C2425" s="187" t="s">
        <v>4770</v>
      </c>
      <c r="D2425" s="188" t="s">
        <v>2269</v>
      </c>
    </row>
    <row r="2426" spans="1:4" x14ac:dyDescent="0.25">
      <c r="A2426" s="187" t="s">
        <v>2106</v>
      </c>
      <c r="B2426" s="187" t="s">
        <v>2107</v>
      </c>
      <c r="C2426" s="187" t="s">
        <v>6784</v>
      </c>
      <c r="D2426" s="188" t="s">
        <v>2269</v>
      </c>
    </row>
    <row r="2427" spans="1:4" x14ac:dyDescent="0.25">
      <c r="A2427" s="187" t="s">
        <v>2106</v>
      </c>
      <c r="B2427" s="187" t="s">
        <v>2107</v>
      </c>
      <c r="C2427" s="187" t="s">
        <v>6785</v>
      </c>
      <c r="D2427" s="188" t="s">
        <v>2269</v>
      </c>
    </row>
    <row r="2428" spans="1:4" x14ac:dyDescent="0.25">
      <c r="A2428" s="187" t="s">
        <v>2106</v>
      </c>
      <c r="B2428" s="187" t="s">
        <v>2107</v>
      </c>
      <c r="C2428" s="187" t="s">
        <v>4734</v>
      </c>
      <c r="D2428" s="188" t="s">
        <v>2286</v>
      </c>
    </row>
    <row r="2429" spans="1:4" x14ac:dyDescent="0.25">
      <c r="A2429" s="187" t="s">
        <v>2106</v>
      </c>
      <c r="B2429" s="187" t="s">
        <v>2107</v>
      </c>
      <c r="C2429" s="187" t="s">
        <v>4730</v>
      </c>
      <c r="D2429" s="188" t="s">
        <v>2310</v>
      </c>
    </row>
    <row r="2430" spans="1:4" x14ac:dyDescent="0.25">
      <c r="A2430" s="187" t="s">
        <v>2106</v>
      </c>
      <c r="B2430" s="187" t="s">
        <v>2107</v>
      </c>
      <c r="C2430" s="187" t="s">
        <v>4741</v>
      </c>
      <c r="D2430" s="188" t="s">
        <v>2310</v>
      </c>
    </row>
    <row r="2431" spans="1:4" x14ac:dyDescent="0.25">
      <c r="A2431" s="187" t="s">
        <v>2106</v>
      </c>
      <c r="B2431" s="187" t="s">
        <v>2107</v>
      </c>
      <c r="C2431" s="187" t="s">
        <v>4744</v>
      </c>
      <c r="D2431" s="188" t="s">
        <v>2310</v>
      </c>
    </row>
    <row r="2432" spans="1:4" x14ac:dyDescent="0.25">
      <c r="A2432" s="187" t="s">
        <v>2106</v>
      </c>
      <c r="B2432" s="187" t="s">
        <v>2107</v>
      </c>
      <c r="C2432" s="187" t="s">
        <v>4745</v>
      </c>
      <c r="D2432" s="188" t="s">
        <v>2310</v>
      </c>
    </row>
    <row r="2433" spans="1:4" x14ac:dyDescent="0.25">
      <c r="A2433" s="187" t="s">
        <v>2106</v>
      </c>
      <c r="B2433" s="187" t="s">
        <v>2107</v>
      </c>
      <c r="C2433" s="187" t="s">
        <v>4771</v>
      </c>
      <c r="D2433" s="188" t="s">
        <v>2310</v>
      </c>
    </row>
    <row r="2434" spans="1:4" x14ac:dyDescent="0.25">
      <c r="A2434" s="187" t="s">
        <v>2106</v>
      </c>
      <c r="B2434" s="187" t="s">
        <v>2107</v>
      </c>
      <c r="C2434" s="187" t="s">
        <v>6771</v>
      </c>
      <c r="D2434" s="188" t="s">
        <v>2310</v>
      </c>
    </row>
    <row r="2435" spans="1:4" x14ac:dyDescent="0.25">
      <c r="A2435" s="187" t="s">
        <v>2106</v>
      </c>
      <c r="B2435" s="187" t="s">
        <v>2107</v>
      </c>
      <c r="C2435" s="187" t="s">
        <v>6808</v>
      </c>
      <c r="D2435" s="188" t="s">
        <v>2310</v>
      </c>
    </row>
    <row r="2436" spans="1:4" x14ac:dyDescent="0.25">
      <c r="A2436" s="187" t="s">
        <v>2568</v>
      </c>
      <c r="B2436" s="187" t="s">
        <v>2569</v>
      </c>
      <c r="C2436" s="187" t="s">
        <v>2569</v>
      </c>
      <c r="D2436" s="188" t="s">
        <v>2269</v>
      </c>
    </row>
    <row r="2437" spans="1:4" x14ac:dyDescent="0.25">
      <c r="A2437" s="187" t="s">
        <v>1090</v>
      </c>
      <c r="B2437" s="187" t="s">
        <v>6142</v>
      </c>
      <c r="C2437" s="187" t="s">
        <v>6142</v>
      </c>
      <c r="D2437" s="188" t="s">
        <v>2269</v>
      </c>
    </row>
    <row r="2438" spans="1:4" x14ac:dyDescent="0.25">
      <c r="A2438" s="187" t="s">
        <v>1094</v>
      </c>
      <c r="B2438" s="187" t="s">
        <v>2951</v>
      </c>
      <c r="C2438" s="187" t="s">
        <v>2951</v>
      </c>
      <c r="D2438" s="188" t="s">
        <v>2286</v>
      </c>
    </row>
    <row r="2439" spans="1:4" x14ac:dyDescent="0.25">
      <c r="A2439" s="187" t="s">
        <v>2108</v>
      </c>
      <c r="B2439" s="187" t="s">
        <v>2109</v>
      </c>
      <c r="C2439" s="187" t="s">
        <v>4775</v>
      </c>
      <c r="D2439" s="188" t="s">
        <v>2288</v>
      </c>
    </row>
    <row r="2440" spans="1:4" x14ac:dyDescent="0.25">
      <c r="A2440" s="187" t="s">
        <v>2108</v>
      </c>
      <c r="B2440" s="187" t="s">
        <v>2109</v>
      </c>
      <c r="C2440" s="187" t="s">
        <v>4780</v>
      </c>
      <c r="D2440" s="188" t="s">
        <v>2288</v>
      </c>
    </row>
    <row r="2441" spans="1:4" x14ac:dyDescent="0.25">
      <c r="A2441" s="187" t="s">
        <v>2108</v>
      </c>
      <c r="B2441" s="187" t="s">
        <v>2109</v>
      </c>
      <c r="C2441" s="187" t="s">
        <v>4782</v>
      </c>
      <c r="D2441" s="188" t="s">
        <v>2288</v>
      </c>
    </row>
    <row r="2442" spans="1:4" x14ac:dyDescent="0.25">
      <c r="A2442" s="187" t="s">
        <v>2108</v>
      </c>
      <c r="B2442" s="187" t="s">
        <v>2109</v>
      </c>
      <c r="C2442" s="187" t="s">
        <v>4784</v>
      </c>
      <c r="D2442" s="188" t="s">
        <v>2288</v>
      </c>
    </row>
    <row r="2443" spans="1:4" x14ac:dyDescent="0.25">
      <c r="A2443" s="187" t="s">
        <v>2108</v>
      </c>
      <c r="B2443" s="187" t="s">
        <v>2109</v>
      </c>
      <c r="C2443" s="187" t="s">
        <v>4785</v>
      </c>
      <c r="D2443" s="188" t="s">
        <v>2288</v>
      </c>
    </row>
    <row r="2444" spans="1:4" x14ac:dyDescent="0.25">
      <c r="A2444" s="187" t="s">
        <v>2108</v>
      </c>
      <c r="B2444" s="187" t="s">
        <v>2109</v>
      </c>
      <c r="C2444" s="187" t="s">
        <v>4787</v>
      </c>
      <c r="D2444" s="188" t="s">
        <v>2288</v>
      </c>
    </row>
    <row r="2445" spans="1:4" x14ac:dyDescent="0.25">
      <c r="A2445" s="187" t="s">
        <v>2108</v>
      </c>
      <c r="B2445" s="187" t="s">
        <v>2109</v>
      </c>
      <c r="C2445" s="187" t="s">
        <v>4791</v>
      </c>
      <c r="D2445" s="188" t="s">
        <v>2288</v>
      </c>
    </row>
    <row r="2446" spans="1:4" x14ac:dyDescent="0.25">
      <c r="A2446" s="187" t="s">
        <v>2108</v>
      </c>
      <c r="B2446" s="187" t="s">
        <v>2109</v>
      </c>
      <c r="C2446" s="187" t="s">
        <v>4792</v>
      </c>
      <c r="D2446" s="188" t="s">
        <v>2288</v>
      </c>
    </row>
    <row r="2447" spans="1:4" x14ac:dyDescent="0.25">
      <c r="A2447" s="187" t="s">
        <v>2108</v>
      </c>
      <c r="B2447" s="187" t="s">
        <v>2109</v>
      </c>
      <c r="C2447" s="187" t="s">
        <v>4793</v>
      </c>
      <c r="D2447" s="188" t="s">
        <v>2288</v>
      </c>
    </row>
    <row r="2448" spans="1:4" x14ac:dyDescent="0.25">
      <c r="A2448" s="187" t="s">
        <v>2108</v>
      </c>
      <c r="B2448" s="187" t="s">
        <v>2109</v>
      </c>
      <c r="C2448" s="187" t="s">
        <v>4798</v>
      </c>
      <c r="D2448" s="188" t="s">
        <v>2288</v>
      </c>
    </row>
    <row r="2449" spans="1:4" x14ac:dyDescent="0.25">
      <c r="A2449" s="187" t="s">
        <v>2108</v>
      </c>
      <c r="B2449" s="187" t="s">
        <v>2109</v>
      </c>
      <c r="C2449" s="187" t="s">
        <v>4808</v>
      </c>
      <c r="D2449" s="188" t="s">
        <v>2288</v>
      </c>
    </row>
    <row r="2450" spans="1:4" x14ac:dyDescent="0.25">
      <c r="A2450" s="187" t="s">
        <v>2108</v>
      </c>
      <c r="B2450" s="187" t="s">
        <v>2109</v>
      </c>
      <c r="C2450" s="187" t="s">
        <v>2109</v>
      </c>
      <c r="D2450" s="188" t="s">
        <v>2284</v>
      </c>
    </row>
    <row r="2451" spans="1:4" x14ac:dyDescent="0.25">
      <c r="A2451" s="187" t="s">
        <v>2108</v>
      </c>
      <c r="B2451" s="187" t="s">
        <v>2109</v>
      </c>
      <c r="C2451" s="187" t="s">
        <v>4772</v>
      </c>
      <c r="D2451" s="188" t="s">
        <v>2269</v>
      </c>
    </row>
    <row r="2452" spans="1:4" x14ac:dyDescent="0.25">
      <c r="A2452" s="187" t="s">
        <v>2108</v>
      </c>
      <c r="B2452" s="187" t="s">
        <v>2109</v>
      </c>
      <c r="C2452" s="187" t="s">
        <v>4773</v>
      </c>
      <c r="D2452" s="188" t="s">
        <v>2269</v>
      </c>
    </row>
    <row r="2453" spans="1:4" x14ac:dyDescent="0.25">
      <c r="A2453" s="187" t="s">
        <v>2108</v>
      </c>
      <c r="B2453" s="187" t="s">
        <v>2109</v>
      </c>
      <c r="C2453" s="187" t="s">
        <v>4774</v>
      </c>
      <c r="D2453" s="188" t="s">
        <v>2269</v>
      </c>
    </row>
    <row r="2454" spans="1:4" x14ac:dyDescent="0.25">
      <c r="A2454" s="187" t="s">
        <v>2108</v>
      </c>
      <c r="B2454" s="187" t="s">
        <v>2109</v>
      </c>
      <c r="C2454" s="187" t="s">
        <v>4776</v>
      </c>
      <c r="D2454" s="188" t="s">
        <v>2269</v>
      </c>
    </row>
    <row r="2455" spans="1:4" x14ac:dyDescent="0.25">
      <c r="A2455" s="187" t="s">
        <v>2108</v>
      </c>
      <c r="B2455" s="187" t="s">
        <v>2109</v>
      </c>
      <c r="C2455" s="187" t="s">
        <v>4777</v>
      </c>
      <c r="D2455" s="188" t="s">
        <v>2269</v>
      </c>
    </row>
    <row r="2456" spans="1:4" x14ac:dyDescent="0.25">
      <c r="A2456" s="187" t="s">
        <v>2108</v>
      </c>
      <c r="B2456" s="187" t="s">
        <v>2109</v>
      </c>
      <c r="C2456" s="187" t="s">
        <v>4778</v>
      </c>
      <c r="D2456" s="188" t="s">
        <v>2269</v>
      </c>
    </row>
    <row r="2457" spans="1:4" x14ac:dyDescent="0.25">
      <c r="A2457" s="187" t="s">
        <v>2108</v>
      </c>
      <c r="B2457" s="187" t="s">
        <v>2109</v>
      </c>
      <c r="C2457" s="187" t="s">
        <v>4779</v>
      </c>
      <c r="D2457" s="188" t="s">
        <v>2269</v>
      </c>
    </row>
    <row r="2458" spans="1:4" x14ac:dyDescent="0.25">
      <c r="A2458" s="187" t="s">
        <v>2108</v>
      </c>
      <c r="B2458" s="187" t="s">
        <v>2109</v>
      </c>
      <c r="C2458" s="187" t="s">
        <v>4781</v>
      </c>
      <c r="D2458" s="188" t="s">
        <v>2269</v>
      </c>
    </row>
    <row r="2459" spans="1:4" x14ac:dyDescent="0.25">
      <c r="A2459" s="187" t="s">
        <v>2108</v>
      </c>
      <c r="B2459" s="187" t="s">
        <v>2109</v>
      </c>
      <c r="C2459" s="187" t="s">
        <v>4783</v>
      </c>
      <c r="D2459" s="188" t="s">
        <v>2269</v>
      </c>
    </row>
    <row r="2460" spans="1:4" x14ac:dyDescent="0.25">
      <c r="A2460" s="187" t="s">
        <v>2108</v>
      </c>
      <c r="B2460" s="187" t="s">
        <v>2109</v>
      </c>
      <c r="C2460" s="187" t="s">
        <v>4786</v>
      </c>
      <c r="D2460" s="188" t="s">
        <v>2269</v>
      </c>
    </row>
    <row r="2461" spans="1:4" x14ac:dyDescent="0.25">
      <c r="A2461" s="187" t="s">
        <v>2108</v>
      </c>
      <c r="B2461" s="187" t="s">
        <v>2109</v>
      </c>
      <c r="C2461" s="187" t="s">
        <v>4788</v>
      </c>
      <c r="D2461" s="188" t="s">
        <v>2269</v>
      </c>
    </row>
    <row r="2462" spans="1:4" x14ac:dyDescent="0.25">
      <c r="A2462" s="187" t="s">
        <v>2108</v>
      </c>
      <c r="B2462" s="187" t="s">
        <v>2109</v>
      </c>
      <c r="C2462" s="187" t="s">
        <v>4789</v>
      </c>
      <c r="D2462" s="188" t="s">
        <v>2269</v>
      </c>
    </row>
    <row r="2463" spans="1:4" x14ac:dyDescent="0.25">
      <c r="A2463" s="187" t="s">
        <v>2108</v>
      </c>
      <c r="B2463" s="187" t="s">
        <v>2109</v>
      </c>
      <c r="C2463" s="187" t="s">
        <v>4790</v>
      </c>
      <c r="D2463" s="188" t="s">
        <v>2269</v>
      </c>
    </row>
    <row r="2464" spans="1:4" x14ac:dyDescent="0.25">
      <c r="A2464" s="187" t="s">
        <v>2108</v>
      </c>
      <c r="B2464" s="187" t="s">
        <v>2109</v>
      </c>
      <c r="C2464" s="187" t="s">
        <v>4794</v>
      </c>
      <c r="D2464" s="188" t="s">
        <v>2269</v>
      </c>
    </row>
    <row r="2465" spans="1:4" x14ac:dyDescent="0.25">
      <c r="A2465" s="187" t="s">
        <v>2108</v>
      </c>
      <c r="B2465" s="187" t="s">
        <v>2109</v>
      </c>
      <c r="C2465" s="187" t="s">
        <v>4796</v>
      </c>
      <c r="D2465" s="188" t="s">
        <v>2269</v>
      </c>
    </row>
    <row r="2466" spans="1:4" x14ac:dyDescent="0.25">
      <c r="A2466" s="187" t="s">
        <v>2108</v>
      </c>
      <c r="B2466" s="187" t="s">
        <v>2109</v>
      </c>
      <c r="C2466" s="187" t="s">
        <v>4797</v>
      </c>
      <c r="D2466" s="188" t="s">
        <v>2269</v>
      </c>
    </row>
    <row r="2467" spans="1:4" x14ac:dyDescent="0.25">
      <c r="A2467" s="187" t="s">
        <v>2108</v>
      </c>
      <c r="B2467" s="187" t="s">
        <v>2109</v>
      </c>
      <c r="C2467" s="187" t="s">
        <v>4799</v>
      </c>
      <c r="D2467" s="188" t="s">
        <v>2269</v>
      </c>
    </row>
    <row r="2468" spans="1:4" x14ac:dyDescent="0.25">
      <c r="A2468" s="187" t="s">
        <v>2108</v>
      </c>
      <c r="B2468" s="187" t="s">
        <v>2109</v>
      </c>
      <c r="C2468" s="187" t="s">
        <v>4800</v>
      </c>
      <c r="D2468" s="188" t="s">
        <v>2269</v>
      </c>
    </row>
    <row r="2469" spans="1:4" x14ac:dyDescent="0.25">
      <c r="A2469" s="187" t="s">
        <v>2108</v>
      </c>
      <c r="B2469" s="187" t="s">
        <v>2109</v>
      </c>
      <c r="C2469" s="187" t="s">
        <v>4801</v>
      </c>
      <c r="D2469" s="188" t="s">
        <v>2269</v>
      </c>
    </row>
    <row r="2470" spans="1:4" x14ac:dyDescent="0.25">
      <c r="A2470" s="187" t="s">
        <v>2108</v>
      </c>
      <c r="B2470" s="187" t="s">
        <v>2109</v>
      </c>
      <c r="C2470" s="187" t="s">
        <v>4802</v>
      </c>
      <c r="D2470" s="188" t="s">
        <v>2269</v>
      </c>
    </row>
    <row r="2471" spans="1:4" x14ac:dyDescent="0.25">
      <c r="A2471" s="187" t="s">
        <v>2108</v>
      </c>
      <c r="B2471" s="187" t="s">
        <v>2109</v>
      </c>
      <c r="C2471" s="187" t="s">
        <v>4803</v>
      </c>
      <c r="D2471" s="188" t="s">
        <v>2269</v>
      </c>
    </row>
    <row r="2472" spans="1:4" x14ac:dyDescent="0.25">
      <c r="A2472" s="187" t="s">
        <v>2108</v>
      </c>
      <c r="B2472" s="187" t="s">
        <v>2109</v>
      </c>
      <c r="C2472" s="187" t="s">
        <v>4804</v>
      </c>
      <c r="D2472" s="188" t="s">
        <v>2269</v>
      </c>
    </row>
    <row r="2473" spans="1:4" x14ac:dyDescent="0.25">
      <c r="A2473" s="187" t="s">
        <v>2108</v>
      </c>
      <c r="B2473" s="187" t="s">
        <v>2109</v>
      </c>
      <c r="C2473" s="187" t="s">
        <v>4805</v>
      </c>
      <c r="D2473" s="188" t="s">
        <v>2269</v>
      </c>
    </row>
    <row r="2474" spans="1:4" x14ac:dyDescent="0.25">
      <c r="A2474" s="187" t="s">
        <v>2108</v>
      </c>
      <c r="B2474" s="187" t="s">
        <v>2109</v>
      </c>
      <c r="C2474" s="187" t="s">
        <v>4806</v>
      </c>
      <c r="D2474" s="188" t="s">
        <v>2269</v>
      </c>
    </row>
    <row r="2475" spans="1:4" x14ac:dyDescent="0.25">
      <c r="A2475" s="187" t="s">
        <v>2108</v>
      </c>
      <c r="B2475" s="187" t="s">
        <v>2109</v>
      </c>
      <c r="C2475" s="187" t="s">
        <v>4807</v>
      </c>
      <c r="D2475" s="188" t="s">
        <v>2269</v>
      </c>
    </row>
    <row r="2476" spans="1:4" x14ac:dyDescent="0.25">
      <c r="A2476" s="187" t="s">
        <v>2108</v>
      </c>
      <c r="B2476" s="187" t="s">
        <v>2109</v>
      </c>
      <c r="C2476" s="187" t="s">
        <v>4809</v>
      </c>
      <c r="D2476" s="188" t="s">
        <v>2269</v>
      </c>
    </row>
    <row r="2477" spans="1:4" x14ac:dyDescent="0.25">
      <c r="A2477" s="187" t="s">
        <v>2108</v>
      </c>
      <c r="B2477" s="187" t="s">
        <v>2109</v>
      </c>
      <c r="C2477" s="187" t="s">
        <v>4810</v>
      </c>
      <c r="D2477" s="188" t="s">
        <v>2269</v>
      </c>
    </row>
    <row r="2478" spans="1:4" x14ac:dyDescent="0.25">
      <c r="A2478" s="187" t="s">
        <v>2108</v>
      </c>
      <c r="B2478" s="187" t="s">
        <v>2109</v>
      </c>
      <c r="C2478" s="187" t="s">
        <v>4811</v>
      </c>
      <c r="D2478" s="188" t="s">
        <v>2269</v>
      </c>
    </row>
    <row r="2479" spans="1:4" x14ac:dyDescent="0.25">
      <c r="A2479" s="187" t="s">
        <v>2108</v>
      </c>
      <c r="B2479" s="187" t="s">
        <v>2109</v>
      </c>
      <c r="C2479" s="187" t="s">
        <v>6681</v>
      </c>
      <c r="D2479" s="188" t="s">
        <v>2269</v>
      </c>
    </row>
    <row r="2480" spans="1:4" x14ac:dyDescent="0.25">
      <c r="A2480" s="187" t="s">
        <v>2108</v>
      </c>
      <c r="B2480" s="187" t="s">
        <v>2109</v>
      </c>
      <c r="C2480" s="187" t="s">
        <v>6786</v>
      </c>
      <c r="D2480" s="188" t="s">
        <v>2269</v>
      </c>
    </row>
    <row r="2481" spans="1:4" x14ac:dyDescent="0.25">
      <c r="A2481" s="187" t="s">
        <v>2108</v>
      </c>
      <c r="B2481" s="187" t="s">
        <v>2109</v>
      </c>
      <c r="C2481" s="187" t="s">
        <v>4890</v>
      </c>
      <c r="D2481" s="188" t="s">
        <v>2269</v>
      </c>
    </row>
    <row r="2482" spans="1:4" x14ac:dyDescent="0.25">
      <c r="A2482" s="187" t="s">
        <v>2108</v>
      </c>
      <c r="B2482" s="187" t="s">
        <v>2109</v>
      </c>
      <c r="C2482" s="187" t="s">
        <v>4795</v>
      </c>
      <c r="D2482" s="188" t="s">
        <v>2310</v>
      </c>
    </row>
    <row r="2483" spans="1:4" x14ac:dyDescent="0.25">
      <c r="A2483" s="187" t="s">
        <v>1104</v>
      </c>
      <c r="B2483" s="187" t="s">
        <v>2858</v>
      </c>
      <c r="C2483" s="187" t="s">
        <v>2858</v>
      </c>
      <c r="D2483" s="188" t="s">
        <v>2269</v>
      </c>
    </row>
    <row r="2484" spans="1:4" x14ac:dyDescent="0.25">
      <c r="A2484" s="187" t="s">
        <v>1106</v>
      </c>
      <c r="B2484" s="187" t="s">
        <v>2859</v>
      </c>
      <c r="C2484" s="187" t="s">
        <v>2859</v>
      </c>
      <c r="D2484" s="188" t="s">
        <v>2269</v>
      </c>
    </row>
    <row r="2485" spans="1:4" x14ac:dyDescent="0.25">
      <c r="A2485" s="187" t="s">
        <v>1108</v>
      </c>
      <c r="B2485" s="187" t="s">
        <v>3709</v>
      </c>
      <c r="C2485" s="187" t="s">
        <v>3709</v>
      </c>
      <c r="D2485" s="188" t="s">
        <v>2269</v>
      </c>
    </row>
    <row r="2486" spans="1:4" x14ac:dyDescent="0.25">
      <c r="A2486" s="187" t="s">
        <v>1110</v>
      </c>
      <c r="B2486" s="187" t="s">
        <v>2282</v>
      </c>
      <c r="C2486" s="187" t="s">
        <v>2282</v>
      </c>
      <c r="D2486" s="188" t="s">
        <v>2269</v>
      </c>
    </row>
    <row r="2487" spans="1:4" x14ac:dyDescent="0.25">
      <c r="A2487" s="187" t="s">
        <v>2588</v>
      </c>
      <c r="B2487" s="187" t="s">
        <v>2589</v>
      </c>
      <c r="C2487" s="187" t="s">
        <v>2589</v>
      </c>
      <c r="D2487" s="188" t="s">
        <v>2269</v>
      </c>
    </row>
    <row r="2488" spans="1:4" x14ac:dyDescent="0.25">
      <c r="A2488" s="187" t="s">
        <v>2110</v>
      </c>
      <c r="B2488" s="187" t="s">
        <v>2111</v>
      </c>
      <c r="C2488" s="187" t="s">
        <v>4814</v>
      </c>
      <c r="D2488" s="188" t="s">
        <v>2288</v>
      </c>
    </row>
    <row r="2489" spans="1:4" x14ac:dyDescent="0.25">
      <c r="A2489" s="187" t="s">
        <v>2110</v>
      </c>
      <c r="B2489" s="187" t="s">
        <v>2111</v>
      </c>
      <c r="C2489" s="187" t="s">
        <v>4820</v>
      </c>
      <c r="D2489" s="188" t="s">
        <v>2288</v>
      </c>
    </row>
    <row r="2490" spans="1:4" x14ac:dyDescent="0.25">
      <c r="A2490" s="187" t="s">
        <v>2110</v>
      </c>
      <c r="B2490" s="187" t="s">
        <v>2111</v>
      </c>
      <c r="C2490" s="187" t="s">
        <v>4835</v>
      </c>
      <c r="D2490" s="188" t="s">
        <v>2288</v>
      </c>
    </row>
    <row r="2491" spans="1:4" x14ac:dyDescent="0.25">
      <c r="A2491" s="187" t="s">
        <v>2110</v>
      </c>
      <c r="B2491" s="187" t="s">
        <v>2111</v>
      </c>
      <c r="C2491" s="187" t="s">
        <v>4838</v>
      </c>
      <c r="D2491" s="188" t="s">
        <v>2288</v>
      </c>
    </row>
    <row r="2492" spans="1:4" x14ac:dyDescent="0.25">
      <c r="A2492" s="187" t="s">
        <v>2110</v>
      </c>
      <c r="B2492" s="187" t="s">
        <v>2111</v>
      </c>
      <c r="C2492" s="187" t="s">
        <v>4841</v>
      </c>
      <c r="D2492" s="188" t="s">
        <v>2288</v>
      </c>
    </row>
    <row r="2493" spans="1:4" x14ac:dyDescent="0.25">
      <c r="A2493" s="187" t="s">
        <v>2110</v>
      </c>
      <c r="B2493" s="187" t="s">
        <v>2111</v>
      </c>
      <c r="C2493" s="187" t="s">
        <v>4842</v>
      </c>
      <c r="D2493" s="188" t="s">
        <v>2288</v>
      </c>
    </row>
    <row r="2494" spans="1:4" x14ac:dyDescent="0.25">
      <c r="A2494" s="187" t="s">
        <v>2110</v>
      </c>
      <c r="B2494" s="187" t="s">
        <v>2111</v>
      </c>
      <c r="C2494" s="187" t="s">
        <v>2111</v>
      </c>
      <c r="D2494" s="188" t="s">
        <v>2284</v>
      </c>
    </row>
    <row r="2495" spans="1:4" x14ac:dyDescent="0.25">
      <c r="A2495" s="187" t="s">
        <v>2110</v>
      </c>
      <c r="B2495" s="187" t="s">
        <v>2111</v>
      </c>
      <c r="C2495" s="187" t="s">
        <v>4812</v>
      </c>
      <c r="D2495" s="188" t="s">
        <v>2269</v>
      </c>
    </row>
    <row r="2496" spans="1:4" x14ac:dyDescent="0.25">
      <c r="A2496" s="187" t="s">
        <v>2110</v>
      </c>
      <c r="B2496" s="187" t="s">
        <v>2111</v>
      </c>
      <c r="C2496" s="187" t="s">
        <v>4813</v>
      </c>
      <c r="D2496" s="188" t="s">
        <v>2269</v>
      </c>
    </row>
    <row r="2497" spans="1:4" x14ac:dyDescent="0.25">
      <c r="A2497" s="187" t="s">
        <v>2110</v>
      </c>
      <c r="B2497" s="187" t="s">
        <v>2111</v>
      </c>
      <c r="C2497" s="187" t="s">
        <v>4815</v>
      </c>
      <c r="D2497" s="188" t="s">
        <v>2269</v>
      </c>
    </row>
    <row r="2498" spans="1:4" x14ac:dyDescent="0.25">
      <c r="A2498" s="187" t="s">
        <v>2110</v>
      </c>
      <c r="B2498" s="187" t="s">
        <v>2111</v>
      </c>
      <c r="C2498" s="187" t="s">
        <v>4816</v>
      </c>
      <c r="D2498" s="188" t="s">
        <v>2269</v>
      </c>
    </row>
    <row r="2499" spans="1:4" x14ac:dyDescent="0.25">
      <c r="A2499" s="187" t="s">
        <v>2110</v>
      </c>
      <c r="B2499" s="187" t="s">
        <v>2111</v>
      </c>
      <c r="C2499" s="187" t="s">
        <v>4818</v>
      </c>
      <c r="D2499" s="188" t="s">
        <v>2269</v>
      </c>
    </row>
    <row r="2500" spans="1:4" x14ac:dyDescent="0.25">
      <c r="A2500" s="187" t="s">
        <v>2110</v>
      </c>
      <c r="B2500" s="187" t="s">
        <v>2111</v>
      </c>
      <c r="C2500" s="187" t="s">
        <v>4821</v>
      </c>
      <c r="D2500" s="188" t="s">
        <v>2269</v>
      </c>
    </row>
    <row r="2501" spans="1:4" x14ac:dyDescent="0.25">
      <c r="A2501" s="187" t="s">
        <v>2110</v>
      </c>
      <c r="B2501" s="187" t="s">
        <v>2111</v>
      </c>
      <c r="C2501" s="187" t="s">
        <v>4822</v>
      </c>
      <c r="D2501" s="188" t="s">
        <v>2269</v>
      </c>
    </row>
    <row r="2502" spans="1:4" x14ac:dyDescent="0.25">
      <c r="A2502" s="187" t="s">
        <v>2110</v>
      </c>
      <c r="B2502" s="187" t="s">
        <v>2111</v>
      </c>
      <c r="C2502" s="187" t="s">
        <v>4823</v>
      </c>
      <c r="D2502" s="188" t="s">
        <v>2269</v>
      </c>
    </row>
    <row r="2503" spans="1:4" x14ac:dyDescent="0.25">
      <c r="A2503" s="187" t="s">
        <v>2110</v>
      </c>
      <c r="B2503" s="187" t="s">
        <v>2111</v>
      </c>
      <c r="C2503" s="187" t="s">
        <v>4825</v>
      </c>
      <c r="D2503" s="188" t="s">
        <v>2269</v>
      </c>
    </row>
    <row r="2504" spans="1:4" x14ac:dyDescent="0.25">
      <c r="A2504" s="187" t="s">
        <v>2110</v>
      </c>
      <c r="B2504" s="187" t="s">
        <v>2111</v>
      </c>
      <c r="C2504" s="187" t="s">
        <v>4826</v>
      </c>
      <c r="D2504" s="188" t="s">
        <v>2269</v>
      </c>
    </row>
    <row r="2505" spans="1:4" x14ac:dyDescent="0.25">
      <c r="A2505" s="187" t="s">
        <v>2110</v>
      </c>
      <c r="B2505" s="187" t="s">
        <v>2111</v>
      </c>
      <c r="C2505" s="187" t="s">
        <v>4828</v>
      </c>
      <c r="D2505" s="188" t="s">
        <v>2269</v>
      </c>
    </row>
    <row r="2506" spans="1:4" x14ac:dyDescent="0.25">
      <c r="A2506" s="187" t="s">
        <v>2110</v>
      </c>
      <c r="B2506" s="187" t="s">
        <v>2111</v>
      </c>
      <c r="C2506" s="187" t="s">
        <v>4829</v>
      </c>
      <c r="D2506" s="188" t="s">
        <v>2269</v>
      </c>
    </row>
    <row r="2507" spans="1:4" x14ac:dyDescent="0.25">
      <c r="A2507" s="187" t="s">
        <v>2110</v>
      </c>
      <c r="B2507" s="187" t="s">
        <v>2111</v>
      </c>
      <c r="C2507" s="187" t="s">
        <v>4830</v>
      </c>
      <c r="D2507" s="188" t="s">
        <v>2269</v>
      </c>
    </row>
    <row r="2508" spans="1:4" x14ac:dyDescent="0.25">
      <c r="A2508" s="187" t="s">
        <v>2110</v>
      </c>
      <c r="B2508" s="187" t="s">
        <v>2111</v>
      </c>
      <c r="C2508" s="187" t="s">
        <v>4831</v>
      </c>
      <c r="D2508" s="188" t="s">
        <v>2269</v>
      </c>
    </row>
    <row r="2509" spans="1:4" x14ac:dyDescent="0.25">
      <c r="A2509" s="187" t="s">
        <v>2110</v>
      </c>
      <c r="B2509" s="187" t="s">
        <v>2111</v>
      </c>
      <c r="C2509" s="187" t="s">
        <v>4832</v>
      </c>
      <c r="D2509" s="188" t="s">
        <v>2269</v>
      </c>
    </row>
    <row r="2510" spans="1:4" x14ac:dyDescent="0.25">
      <c r="A2510" s="187" t="s">
        <v>2110</v>
      </c>
      <c r="B2510" s="187" t="s">
        <v>2111</v>
      </c>
      <c r="C2510" s="187" t="s">
        <v>4833</v>
      </c>
      <c r="D2510" s="188" t="s">
        <v>2269</v>
      </c>
    </row>
    <row r="2511" spans="1:4" x14ac:dyDescent="0.25">
      <c r="A2511" s="187" t="s">
        <v>2110</v>
      </c>
      <c r="B2511" s="187" t="s">
        <v>2111</v>
      </c>
      <c r="C2511" s="187" t="s">
        <v>4834</v>
      </c>
      <c r="D2511" s="188" t="s">
        <v>2269</v>
      </c>
    </row>
    <row r="2512" spans="1:4" x14ac:dyDescent="0.25">
      <c r="A2512" s="187" t="s">
        <v>2110</v>
      </c>
      <c r="B2512" s="187" t="s">
        <v>2111</v>
      </c>
      <c r="C2512" s="187" t="s">
        <v>4839</v>
      </c>
      <c r="D2512" s="188" t="s">
        <v>2269</v>
      </c>
    </row>
    <row r="2513" spans="1:4" x14ac:dyDescent="0.25">
      <c r="A2513" s="187" t="s">
        <v>2110</v>
      </c>
      <c r="B2513" s="187" t="s">
        <v>2111</v>
      </c>
      <c r="C2513" s="187" t="s">
        <v>4840</v>
      </c>
      <c r="D2513" s="188" t="s">
        <v>2269</v>
      </c>
    </row>
    <row r="2514" spans="1:4" x14ac:dyDescent="0.25">
      <c r="A2514" s="187" t="s">
        <v>2110</v>
      </c>
      <c r="B2514" s="187" t="s">
        <v>2111</v>
      </c>
      <c r="C2514" s="187" t="s">
        <v>4843</v>
      </c>
      <c r="D2514" s="188" t="s">
        <v>2269</v>
      </c>
    </row>
    <row r="2515" spans="1:4" x14ac:dyDescent="0.25">
      <c r="A2515" s="187" t="s">
        <v>2110</v>
      </c>
      <c r="B2515" s="187" t="s">
        <v>2111</v>
      </c>
      <c r="C2515" s="187" t="s">
        <v>4844</v>
      </c>
      <c r="D2515" s="188" t="s">
        <v>2269</v>
      </c>
    </row>
    <row r="2516" spans="1:4" x14ac:dyDescent="0.25">
      <c r="A2516" s="187" t="s">
        <v>2110</v>
      </c>
      <c r="B2516" s="187" t="s">
        <v>2111</v>
      </c>
      <c r="C2516" s="187" t="s">
        <v>4845</v>
      </c>
      <c r="D2516" s="188" t="s">
        <v>2269</v>
      </c>
    </row>
    <row r="2517" spans="1:4" x14ac:dyDescent="0.25">
      <c r="A2517" s="187" t="s">
        <v>2110</v>
      </c>
      <c r="B2517" s="187" t="s">
        <v>2111</v>
      </c>
      <c r="C2517" s="187" t="s">
        <v>4846</v>
      </c>
      <c r="D2517" s="188" t="s">
        <v>2269</v>
      </c>
    </row>
    <row r="2518" spans="1:4" x14ac:dyDescent="0.25">
      <c r="A2518" s="187" t="s">
        <v>2110</v>
      </c>
      <c r="B2518" s="187" t="s">
        <v>2111</v>
      </c>
      <c r="C2518" s="187" t="s">
        <v>4847</v>
      </c>
      <c r="D2518" s="188" t="s">
        <v>2269</v>
      </c>
    </row>
    <row r="2519" spans="1:4" x14ac:dyDescent="0.25">
      <c r="A2519" s="187" t="s">
        <v>2110</v>
      </c>
      <c r="B2519" s="187" t="s">
        <v>2111</v>
      </c>
      <c r="C2519" s="187" t="s">
        <v>4849</v>
      </c>
      <c r="D2519" s="188" t="s">
        <v>2269</v>
      </c>
    </row>
    <row r="2520" spans="1:4" x14ac:dyDescent="0.25">
      <c r="A2520" s="187" t="s">
        <v>2110</v>
      </c>
      <c r="B2520" s="187" t="s">
        <v>2111</v>
      </c>
      <c r="C2520" s="187" t="s">
        <v>4850</v>
      </c>
      <c r="D2520" s="188" t="s">
        <v>2269</v>
      </c>
    </row>
    <row r="2521" spans="1:4" x14ac:dyDescent="0.25">
      <c r="A2521" s="187" t="s">
        <v>2110</v>
      </c>
      <c r="B2521" s="187" t="s">
        <v>2111</v>
      </c>
      <c r="C2521" s="187" t="s">
        <v>6682</v>
      </c>
      <c r="D2521" s="188" t="s">
        <v>2269</v>
      </c>
    </row>
    <row r="2522" spans="1:4" x14ac:dyDescent="0.25">
      <c r="A2522" s="187" t="s">
        <v>2110</v>
      </c>
      <c r="B2522" s="187" t="s">
        <v>2111</v>
      </c>
      <c r="C2522" s="187" t="s">
        <v>6683</v>
      </c>
      <c r="D2522" s="188" t="s">
        <v>2269</v>
      </c>
    </row>
    <row r="2523" spans="1:4" x14ac:dyDescent="0.25">
      <c r="A2523" s="187" t="s">
        <v>2110</v>
      </c>
      <c r="B2523" s="187" t="s">
        <v>2111</v>
      </c>
      <c r="C2523" s="187" t="s">
        <v>6787</v>
      </c>
      <c r="D2523" s="188" t="s">
        <v>2269</v>
      </c>
    </row>
    <row r="2524" spans="1:4" x14ac:dyDescent="0.25">
      <c r="A2524" s="187" t="s">
        <v>2110</v>
      </c>
      <c r="B2524" s="187" t="s">
        <v>2111</v>
      </c>
      <c r="C2524" s="187" t="s">
        <v>4817</v>
      </c>
      <c r="D2524" s="188" t="s">
        <v>2286</v>
      </c>
    </row>
    <row r="2525" spans="1:4" x14ac:dyDescent="0.25">
      <c r="A2525" s="187" t="s">
        <v>2110</v>
      </c>
      <c r="B2525" s="187" t="s">
        <v>2111</v>
      </c>
      <c r="C2525" s="187" t="s">
        <v>4827</v>
      </c>
      <c r="D2525" s="188" t="s">
        <v>2286</v>
      </c>
    </row>
    <row r="2526" spans="1:4" x14ac:dyDescent="0.25">
      <c r="A2526" s="187" t="s">
        <v>2110</v>
      </c>
      <c r="B2526" s="187" t="s">
        <v>2111</v>
      </c>
      <c r="C2526" s="187" t="s">
        <v>4819</v>
      </c>
      <c r="D2526" s="188" t="s">
        <v>2310</v>
      </c>
    </row>
    <row r="2527" spans="1:4" x14ac:dyDescent="0.25">
      <c r="A2527" s="187" t="s">
        <v>2110</v>
      </c>
      <c r="B2527" s="187" t="s">
        <v>2111</v>
      </c>
      <c r="C2527" s="187" t="s">
        <v>4824</v>
      </c>
      <c r="D2527" s="188" t="s">
        <v>2310</v>
      </c>
    </row>
    <row r="2528" spans="1:4" x14ac:dyDescent="0.25">
      <c r="A2528" s="187" t="s">
        <v>2110</v>
      </c>
      <c r="B2528" s="187" t="s">
        <v>2111</v>
      </c>
      <c r="C2528" s="187" t="s">
        <v>4836</v>
      </c>
      <c r="D2528" s="188" t="s">
        <v>2310</v>
      </c>
    </row>
    <row r="2529" spans="1:4" x14ac:dyDescent="0.25">
      <c r="A2529" s="187" t="s">
        <v>2110</v>
      </c>
      <c r="B2529" s="187" t="s">
        <v>2111</v>
      </c>
      <c r="C2529" s="187" t="s">
        <v>4837</v>
      </c>
      <c r="D2529" s="188" t="s">
        <v>2310</v>
      </c>
    </row>
    <row r="2530" spans="1:4" x14ac:dyDescent="0.25">
      <c r="A2530" s="187" t="s">
        <v>2110</v>
      </c>
      <c r="B2530" s="187" t="s">
        <v>2111</v>
      </c>
      <c r="C2530" s="187" t="s">
        <v>4848</v>
      </c>
      <c r="D2530" s="188" t="s">
        <v>2310</v>
      </c>
    </row>
    <row r="2531" spans="1:4" x14ac:dyDescent="0.25">
      <c r="A2531" s="187" t="s">
        <v>1122</v>
      </c>
      <c r="B2531" s="187" t="s">
        <v>1123</v>
      </c>
      <c r="C2531" s="187" t="s">
        <v>1123</v>
      </c>
      <c r="D2531" s="188" t="s">
        <v>2269</v>
      </c>
    </row>
    <row r="2532" spans="1:4" x14ac:dyDescent="0.25">
      <c r="A2532" s="187" t="s">
        <v>1124</v>
      </c>
      <c r="B2532" s="187" t="s">
        <v>2466</v>
      </c>
      <c r="C2532" s="187" t="s">
        <v>2466</v>
      </c>
      <c r="D2532" s="188" t="s">
        <v>2269</v>
      </c>
    </row>
    <row r="2533" spans="1:4" x14ac:dyDescent="0.25">
      <c r="A2533" s="187" t="s">
        <v>1126</v>
      </c>
      <c r="B2533" s="187" t="s">
        <v>2112</v>
      </c>
      <c r="C2533" s="187" t="s">
        <v>2112</v>
      </c>
      <c r="D2533" s="188" t="s">
        <v>2310</v>
      </c>
    </row>
    <row r="2534" spans="1:4" x14ac:dyDescent="0.25">
      <c r="A2534" s="187" t="s">
        <v>1128</v>
      </c>
      <c r="B2534" s="187" t="s">
        <v>6585</v>
      </c>
      <c r="C2534" s="187" t="s">
        <v>6585</v>
      </c>
      <c r="D2534" s="188" t="s">
        <v>2269</v>
      </c>
    </row>
    <row r="2535" spans="1:4" x14ac:dyDescent="0.25">
      <c r="A2535" s="187" t="s">
        <v>1130</v>
      </c>
      <c r="B2535" s="187" t="s">
        <v>3100</v>
      </c>
      <c r="C2535" s="187" t="s">
        <v>3100</v>
      </c>
      <c r="D2535" s="188" t="s">
        <v>2286</v>
      </c>
    </row>
    <row r="2536" spans="1:4" x14ac:dyDescent="0.25">
      <c r="A2536" s="187" t="s">
        <v>1132</v>
      </c>
      <c r="B2536" s="187" t="s">
        <v>2468</v>
      </c>
      <c r="C2536" s="187" t="s">
        <v>2468</v>
      </c>
      <c r="D2536" s="188" t="s">
        <v>2269</v>
      </c>
    </row>
    <row r="2537" spans="1:4" x14ac:dyDescent="0.25">
      <c r="A2537" s="187" t="s">
        <v>1134</v>
      </c>
      <c r="B2537" s="187" t="s">
        <v>2593</v>
      </c>
      <c r="C2537" s="187" t="s">
        <v>2593</v>
      </c>
      <c r="D2537" s="188" t="s">
        <v>2269</v>
      </c>
    </row>
    <row r="2538" spans="1:4" x14ac:dyDescent="0.25">
      <c r="A2538" s="187" t="s">
        <v>2113</v>
      </c>
      <c r="B2538" s="187" t="s">
        <v>2114</v>
      </c>
      <c r="C2538" s="187" t="s">
        <v>4855</v>
      </c>
      <c r="D2538" s="188" t="s">
        <v>2288</v>
      </c>
    </row>
    <row r="2539" spans="1:4" x14ac:dyDescent="0.25">
      <c r="A2539" s="187" t="s">
        <v>2113</v>
      </c>
      <c r="B2539" s="187" t="s">
        <v>2114</v>
      </c>
      <c r="C2539" s="187" t="s">
        <v>4871</v>
      </c>
      <c r="D2539" s="188" t="s">
        <v>2288</v>
      </c>
    </row>
    <row r="2540" spans="1:4" x14ac:dyDescent="0.25">
      <c r="A2540" s="187" t="s">
        <v>2113</v>
      </c>
      <c r="B2540" s="187" t="s">
        <v>2114</v>
      </c>
      <c r="C2540" s="187" t="s">
        <v>4874</v>
      </c>
      <c r="D2540" s="188" t="s">
        <v>2288</v>
      </c>
    </row>
    <row r="2541" spans="1:4" x14ac:dyDescent="0.25">
      <c r="A2541" s="187" t="s">
        <v>2113</v>
      </c>
      <c r="B2541" s="187" t="s">
        <v>2114</v>
      </c>
      <c r="C2541" s="187" t="s">
        <v>4880</v>
      </c>
      <c r="D2541" s="188" t="s">
        <v>2288</v>
      </c>
    </row>
    <row r="2542" spans="1:4" x14ac:dyDescent="0.25">
      <c r="A2542" s="187" t="s">
        <v>2113</v>
      </c>
      <c r="B2542" s="187" t="s">
        <v>2114</v>
      </c>
      <c r="C2542" s="187" t="s">
        <v>4884</v>
      </c>
      <c r="D2542" s="188" t="s">
        <v>2288</v>
      </c>
    </row>
    <row r="2543" spans="1:4" x14ac:dyDescent="0.25">
      <c r="A2543" s="187" t="s">
        <v>2113</v>
      </c>
      <c r="B2543" s="187" t="s">
        <v>2114</v>
      </c>
      <c r="C2543" s="187" t="s">
        <v>4886</v>
      </c>
      <c r="D2543" s="188" t="s">
        <v>2288</v>
      </c>
    </row>
    <row r="2544" spans="1:4" x14ac:dyDescent="0.25">
      <c r="A2544" s="187" t="s">
        <v>2113</v>
      </c>
      <c r="B2544" s="187" t="s">
        <v>2114</v>
      </c>
      <c r="C2544" s="187" t="s">
        <v>4887</v>
      </c>
      <c r="D2544" s="188" t="s">
        <v>2288</v>
      </c>
    </row>
    <row r="2545" spans="1:4" x14ac:dyDescent="0.25">
      <c r="A2545" s="187" t="s">
        <v>2113</v>
      </c>
      <c r="B2545" s="187" t="s">
        <v>2114</v>
      </c>
      <c r="C2545" s="187" t="s">
        <v>2114</v>
      </c>
      <c r="D2545" s="188" t="s">
        <v>2284</v>
      </c>
    </row>
    <row r="2546" spans="1:4" x14ac:dyDescent="0.25">
      <c r="A2546" s="187" t="s">
        <v>2113</v>
      </c>
      <c r="B2546" s="187" t="s">
        <v>2114</v>
      </c>
      <c r="C2546" s="187" t="s">
        <v>4851</v>
      </c>
      <c r="D2546" s="188" t="s">
        <v>2269</v>
      </c>
    </row>
    <row r="2547" spans="1:4" x14ac:dyDescent="0.25">
      <c r="A2547" s="187" t="s">
        <v>2113</v>
      </c>
      <c r="B2547" s="187" t="s">
        <v>2114</v>
      </c>
      <c r="C2547" s="187" t="s">
        <v>4852</v>
      </c>
      <c r="D2547" s="188" t="s">
        <v>2269</v>
      </c>
    </row>
    <row r="2548" spans="1:4" x14ac:dyDescent="0.25">
      <c r="A2548" s="187" t="s">
        <v>2113</v>
      </c>
      <c r="B2548" s="187" t="s">
        <v>2114</v>
      </c>
      <c r="C2548" s="187" t="s">
        <v>4853</v>
      </c>
      <c r="D2548" s="188" t="s">
        <v>2269</v>
      </c>
    </row>
    <row r="2549" spans="1:4" x14ac:dyDescent="0.25">
      <c r="A2549" s="187" t="s">
        <v>2113</v>
      </c>
      <c r="B2549" s="187" t="s">
        <v>2114</v>
      </c>
      <c r="C2549" s="187" t="s">
        <v>4854</v>
      </c>
      <c r="D2549" s="188" t="s">
        <v>2269</v>
      </c>
    </row>
    <row r="2550" spans="1:4" x14ac:dyDescent="0.25">
      <c r="A2550" s="187" t="s">
        <v>2113</v>
      </c>
      <c r="B2550" s="187" t="s">
        <v>2114</v>
      </c>
      <c r="C2550" s="187" t="s">
        <v>4856</v>
      </c>
      <c r="D2550" s="188" t="s">
        <v>2269</v>
      </c>
    </row>
    <row r="2551" spans="1:4" x14ac:dyDescent="0.25">
      <c r="A2551" s="187" t="s">
        <v>2113</v>
      </c>
      <c r="B2551" s="187" t="s">
        <v>2114</v>
      </c>
      <c r="C2551" s="187" t="s">
        <v>4857</v>
      </c>
      <c r="D2551" s="188" t="s">
        <v>2269</v>
      </c>
    </row>
    <row r="2552" spans="1:4" x14ac:dyDescent="0.25">
      <c r="A2552" s="187" t="s">
        <v>2113</v>
      </c>
      <c r="B2552" s="187" t="s">
        <v>2114</v>
      </c>
      <c r="C2552" s="187" t="s">
        <v>4858</v>
      </c>
      <c r="D2552" s="188" t="s">
        <v>2269</v>
      </c>
    </row>
    <row r="2553" spans="1:4" x14ac:dyDescent="0.25">
      <c r="A2553" s="187" t="s">
        <v>2113</v>
      </c>
      <c r="B2553" s="187" t="s">
        <v>2114</v>
      </c>
      <c r="C2553" s="187" t="s">
        <v>4859</v>
      </c>
      <c r="D2553" s="188" t="s">
        <v>2269</v>
      </c>
    </row>
    <row r="2554" spans="1:4" x14ac:dyDescent="0.25">
      <c r="A2554" s="187" t="s">
        <v>2113</v>
      </c>
      <c r="B2554" s="187" t="s">
        <v>2114</v>
      </c>
      <c r="C2554" s="187" t="s">
        <v>4860</v>
      </c>
      <c r="D2554" s="188" t="s">
        <v>2269</v>
      </c>
    </row>
    <row r="2555" spans="1:4" x14ac:dyDescent="0.25">
      <c r="A2555" s="187" t="s">
        <v>2113</v>
      </c>
      <c r="B2555" s="187" t="s">
        <v>2114</v>
      </c>
      <c r="C2555" s="187" t="s">
        <v>4861</v>
      </c>
      <c r="D2555" s="188" t="s">
        <v>2269</v>
      </c>
    </row>
    <row r="2556" spans="1:4" x14ac:dyDescent="0.25">
      <c r="A2556" s="187" t="s">
        <v>2113</v>
      </c>
      <c r="B2556" s="187" t="s">
        <v>2114</v>
      </c>
      <c r="C2556" s="187" t="s">
        <v>4862</v>
      </c>
      <c r="D2556" s="188" t="s">
        <v>2269</v>
      </c>
    </row>
    <row r="2557" spans="1:4" x14ac:dyDescent="0.25">
      <c r="A2557" s="187" t="s">
        <v>2113</v>
      </c>
      <c r="B2557" s="187" t="s">
        <v>2114</v>
      </c>
      <c r="C2557" s="187" t="s">
        <v>4864</v>
      </c>
      <c r="D2557" s="188" t="s">
        <v>2269</v>
      </c>
    </row>
    <row r="2558" spans="1:4" x14ac:dyDescent="0.25">
      <c r="A2558" s="187" t="s">
        <v>2113</v>
      </c>
      <c r="B2558" s="187" t="s">
        <v>2114</v>
      </c>
      <c r="C2558" s="187" t="s">
        <v>4865</v>
      </c>
      <c r="D2558" s="188" t="s">
        <v>2269</v>
      </c>
    </row>
    <row r="2559" spans="1:4" x14ac:dyDescent="0.25">
      <c r="A2559" s="187" t="s">
        <v>2113</v>
      </c>
      <c r="B2559" s="187" t="s">
        <v>2114</v>
      </c>
      <c r="C2559" s="187" t="s">
        <v>4866</v>
      </c>
      <c r="D2559" s="188" t="s">
        <v>2269</v>
      </c>
    </row>
    <row r="2560" spans="1:4" x14ac:dyDescent="0.25">
      <c r="A2560" s="187" t="s">
        <v>2113</v>
      </c>
      <c r="B2560" s="187" t="s">
        <v>2114</v>
      </c>
      <c r="C2560" s="187" t="s">
        <v>4867</v>
      </c>
      <c r="D2560" s="188" t="s">
        <v>2269</v>
      </c>
    </row>
    <row r="2561" spans="1:4" x14ac:dyDescent="0.25">
      <c r="A2561" s="187" t="s">
        <v>2113</v>
      </c>
      <c r="B2561" s="187" t="s">
        <v>2114</v>
      </c>
      <c r="C2561" s="187" t="s">
        <v>4869</v>
      </c>
      <c r="D2561" s="188" t="s">
        <v>2269</v>
      </c>
    </row>
    <row r="2562" spans="1:4" x14ac:dyDescent="0.25">
      <c r="A2562" s="187" t="s">
        <v>2113</v>
      </c>
      <c r="B2562" s="187" t="s">
        <v>2114</v>
      </c>
      <c r="C2562" s="187" t="s">
        <v>4870</v>
      </c>
      <c r="D2562" s="188" t="s">
        <v>2269</v>
      </c>
    </row>
    <row r="2563" spans="1:4" x14ac:dyDescent="0.25">
      <c r="A2563" s="187" t="s">
        <v>2113</v>
      </c>
      <c r="B2563" s="187" t="s">
        <v>2114</v>
      </c>
      <c r="C2563" s="187" t="s">
        <v>4872</v>
      </c>
      <c r="D2563" s="188" t="s">
        <v>2269</v>
      </c>
    </row>
    <row r="2564" spans="1:4" x14ac:dyDescent="0.25">
      <c r="A2564" s="187" t="s">
        <v>2113</v>
      </c>
      <c r="B2564" s="187" t="s">
        <v>2114</v>
      </c>
      <c r="C2564" s="187" t="s">
        <v>4873</v>
      </c>
      <c r="D2564" s="188" t="s">
        <v>2269</v>
      </c>
    </row>
    <row r="2565" spans="1:4" x14ac:dyDescent="0.25">
      <c r="A2565" s="187" t="s">
        <v>2113</v>
      </c>
      <c r="B2565" s="187" t="s">
        <v>2114</v>
      </c>
      <c r="C2565" s="187" t="s">
        <v>4875</v>
      </c>
      <c r="D2565" s="188" t="s">
        <v>2269</v>
      </c>
    </row>
    <row r="2566" spans="1:4" x14ac:dyDescent="0.25">
      <c r="A2566" s="187" t="s">
        <v>2113</v>
      </c>
      <c r="B2566" s="187" t="s">
        <v>2114</v>
      </c>
      <c r="C2566" s="187" t="s">
        <v>4877</v>
      </c>
      <c r="D2566" s="188" t="s">
        <v>2269</v>
      </c>
    </row>
    <row r="2567" spans="1:4" x14ac:dyDescent="0.25">
      <c r="A2567" s="187" t="s">
        <v>2113</v>
      </c>
      <c r="B2567" s="187" t="s">
        <v>2114</v>
      </c>
      <c r="C2567" s="187" t="s">
        <v>4878</v>
      </c>
      <c r="D2567" s="188" t="s">
        <v>2269</v>
      </c>
    </row>
    <row r="2568" spans="1:4" x14ac:dyDescent="0.25">
      <c r="A2568" s="187" t="s">
        <v>2113</v>
      </c>
      <c r="B2568" s="187" t="s">
        <v>2114</v>
      </c>
      <c r="C2568" s="187" t="s">
        <v>4879</v>
      </c>
      <c r="D2568" s="188" t="s">
        <v>2269</v>
      </c>
    </row>
    <row r="2569" spans="1:4" x14ac:dyDescent="0.25">
      <c r="A2569" s="187" t="s">
        <v>2113</v>
      </c>
      <c r="B2569" s="187" t="s">
        <v>2114</v>
      </c>
      <c r="C2569" s="187" t="s">
        <v>4881</v>
      </c>
      <c r="D2569" s="188" t="s">
        <v>2269</v>
      </c>
    </row>
    <row r="2570" spans="1:4" x14ac:dyDescent="0.25">
      <c r="A2570" s="187" t="s">
        <v>2113</v>
      </c>
      <c r="B2570" s="187" t="s">
        <v>2114</v>
      </c>
      <c r="C2570" s="187" t="s">
        <v>4882</v>
      </c>
      <c r="D2570" s="188" t="s">
        <v>2269</v>
      </c>
    </row>
    <row r="2571" spans="1:4" x14ac:dyDescent="0.25">
      <c r="A2571" s="187" t="s">
        <v>2113</v>
      </c>
      <c r="B2571" s="187" t="s">
        <v>2114</v>
      </c>
      <c r="C2571" s="187" t="s">
        <v>4883</v>
      </c>
      <c r="D2571" s="188" t="s">
        <v>2269</v>
      </c>
    </row>
    <row r="2572" spans="1:4" x14ac:dyDescent="0.25">
      <c r="A2572" s="187" t="s">
        <v>2113</v>
      </c>
      <c r="B2572" s="187" t="s">
        <v>2114</v>
      </c>
      <c r="C2572" s="187" t="s">
        <v>4885</v>
      </c>
      <c r="D2572" s="188" t="s">
        <v>2269</v>
      </c>
    </row>
    <row r="2573" spans="1:4" x14ac:dyDescent="0.25">
      <c r="A2573" s="187" t="s">
        <v>2113</v>
      </c>
      <c r="B2573" s="187" t="s">
        <v>2114</v>
      </c>
      <c r="C2573" s="187" t="s">
        <v>4889</v>
      </c>
      <c r="D2573" s="188" t="s">
        <v>2269</v>
      </c>
    </row>
    <row r="2574" spans="1:4" x14ac:dyDescent="0.25">
      <c r="A2574" s="187" t="s">
        <v>2113</v>
      </c>
      <c r="B2574" s="187" t="s">
        <v>2114</v>
      </c>
      <c r="C2574" s="187" t="s">
        <v>4890</v>
      </c>
      <c r="D2574" s="188" t="s">
        <v>2269</v>
      </c>
    </row>
    <row r="2575" spans="1:4" x14ac:dyDescent="0.25">
      <c r="A2575" s="187" t="s">
        <v>2113</v>
      </c>
      <c r="B2575" s="187" t="s">
        <v>2114</v>
      </c>
      <c r="C2575" s="187" t="s">
        <v>4891</v>
      </c>
      <c r="D2575" s="188" t="s">
        <v>2269</v>
      </c>
    </row>
    <row r="2576" spans="1:4" x14ac:dyDescent="0.25">
      <c r="A2576" s="187" t="s">
        <v>2113</v>
      </c>
      <c r="B2576" s="187" t="s">
        <v>2114</v>
      </c>
      <c r="C2576" s="187" t="s">
        <v>4892</v>
      </c>
      <c r="D2576" s="188" t="s">
        <v>2269</v>
      </c>
    </row>
    <row r="2577" spans="1:4" x14ac:dyDescent="0.25">
      <c r="A2577" s="187" t="s">
        <v>2113</v>
      </c>
      <c r="B2577" s="187" t="s">
        <v>2114</v>
      </c>
      <c r="C2577" s="187" t="s">
        <v>4893</v>
      </c>
      <c r="D2577" s="188" t="s">
        <v>2269</v>
      </c>
    </row>
    <row r="2578" spans="1:4" x14ac:dyDescent="0.25">
      <c r="A2578" s="187" t="s">
        <v>2113</v>
      </c>
      <c r="B2578" s="187" t="s">
        <v>2114</v>
      </c>
      <c r="C2578" s="187" t="s">
        <v>4894</v>
      </c>
      <c r="D2578" s="188" t="s">
        <v>2269</v>
      </c>
    </row>
    <row r="2579" spans="1:4" x14ac:dyDescent="0.25">
      <c r="A2579" s="187" t="s">
        <v>2113</v>
      </c>
      <c r="B2579" s="187" t="s">
        <v>2114</v>
      </c>
      <c r="C2579" s="187" t="s">
        <v>4863</v>
      </c>
      <c r="D2579" s="188" t="s">
        <v>2286</v>
      </c>
    </row>
    <row r="2580" spans="1:4" x14ac:dyDescent="0.25">
      <c r="A2580" s="187" t="s">
        <v>2113</v>
      </c>
      <c r="B2580" s="187" t="s">
        <v>2114</v>
      </c>
      <c r="C2580" s="187" t="s">
        <v>4876</v>
      </c>
      <c r="D2580" s="188" t="s">
        <v>2286</v>
      </c>
    </row>
    <row r="2581" spans="1:4" x14ac:dyDescent="0.25">
      <c r="A2581" s="187" t="s">
        <v>2113</v>
      </c>
      <c r="B2581" s="187" t="s">
        <v>2114</v>
      </c>
      <c r="C2581" s="187" t="s">
        <v>4868</v>
      </c>
      <c r="D2581" s="188" t="s">
        <v>2310</v>
      </c>
    </row>
    <row r="2582" spans="1:4" x14ac:dyDescent="0.25">
      <c r="A2582" s="187" t="s">
        <v>2113</v>
      </c>
      <c r="B2582" s="187" t="s">
        <v>2114</v>
      </c>
      <c r="C2582" s="187" t="s">
        <v>4888</v>
      </c>
      <c r="D2582" s="188" t="s">
        <v>2310</v>
      </c>
    </row>
    <row r="2583" spans="1:4" x14ac:dyDescent="0.25">
      <c r="A2583" s="187" t="s">
        <v>2113</v>
      </c>
      <c r="B2583" s="187" t="s">
        <v>2114</v>
      </c>
      <c r="C2583" s="187" t="s">
        <v>6772</v>
      </c>
      <c r="D2583" s="188" t="s">
        <v>2310</v>
      </c>
    </row>
    <row r="2584" spans="1:4" x14ac:dyDescent="0.25">
      <c r="A2584" s="187" t="s">
        <v>1146</v>
      </c>
      <c r="B2584" s="187" t="s">
        <v>3430</v>
      </c>
      <c r="C2584" s="187" t="s">
        <v>3430</v>
      </c>
      <c r="D2584" s="188" t="s">
        <v>2269</v>
      </c>
    </row>
    <row r="2585" spans="1:4" x14ac:dyDescent="0.25">
      <c r="A2585" s="187" t="s">
        <v>1148</v>
      </c>
      <c r="B2585" s="187" t="s">
        <v>5667</v>
      </c>
      <c r="C2585" s="187" t="s">
        <v>5667</v>
      </c>
      <c r="D2585" s="188" t="s">
        <v>2269</v>
      </c>
    </row>
    <row r="2586" spans="1:4" x14ac:dyDescent="0.25">
      <c r="A2586" s="187" t="s">
        <v>1150</v>
      </c>
      <c r="B2586" s="187" t="s">
        <v>2591</v>
      </c>
      <c r="C2586" s="187" t="s">
        <v>2591</v>
      </c>
      <c r="D2586" s="188" t="s">
        <v>2269</v>
      </c>
    </row>
    <row r="2587" spans="1:4" x14ac:dyDescent="0.25">
      <c r="A2587" s="187" t="s">
        <v>1152</v>
      </c>
      <c r="B2587" s="187" t="s">
        <v>2115</v>
      </c>
      <c r="C2587" s="187" t="s">
        <v>2115</v>
      </c>
      <c r="D2587" s="188" t="s">
        <v>2857</v>
      </c>
    </row>
    <row r="2588" spans="1:4" x14ac:dyDescent="0.25">
      <c r="A2588" s="187" t="s">
        <v>2116</v>
      </c>
      <c r="B2588" s="187" t="s">
        <v>2117</v>
      </c>
      <c r="C2588" s="187" t="s">
        <v>4899</v>
      </c>
      <c r="D2588" s="188" t="s">
        <v>2288</v>
      </c>
    </row>
    <row r="2589" spans="1:4" x14ac:dyDescent="0.25">
      <c r="A2589" s="187" t="s">
        <v>2116</v>
      </c>
      <c r="B2589" s="187" t="s">
        <v>2117</v>
      </c>
      <c r="C2589" s="187" t="s">
        <v>4902</v>
      </c>
      <c r="D2589" s="188" t="s">
        <v>2288</v>
      </c>
    </row>
    <row r="2590" spans="1:4" x14ac:dyDescent="0.25">
      <c r="A2590" s="187" t="s">
        <v>2116</v>
      </c>
      <c r="B2590" s="187" t="s">
        <v>2117</v>
      </c>
      <c r="C2590" s="187" t="s">
        <v>4904</v>
      </c>
      <c r="D2590" s="188" t="s">
        <v>2288</v>
      </c>
    </row>
    <row r="2591" spans="1:4" x14ac:dyDescent="0.25">
      <c r="A2591" s="187" t="s">
        <v>2116</v>
      </c>
      <c r="B2591" s="187" t="s">
        <v>2117</v>
      </c>
      <c r="C2591" s="187" t="s">
        <v>4907</v>
      </c>
      <c r="D2591" s="188" t="s">
        <v>2288</v>
      </c>
    </row>
    <row r="2592" spans="1:4" x14ac:dyDescent="0.25">
      <c r="A2592" s="187" t="s">
        <v>2116</v>
      </c>
      <c r="B2592" s="187" t="s">
        <v>2117</v>
      </c>
      <c r="C2592" s="187" t="s">
        <v>4908</v>
      </c>
      <c r="D2592" s="188" t="s">
        <v>2288</v>
      </c>
    </row>
    <row r="2593" spans="1:4" x14ac:dyDescent="0.25">
      <c r="A2593" s="187" t="s">
        <v>2116</v>
      </c>
      <c r="B2593" s="187" t="s">
        <v>2117</v>
      </c>
      <c r="C2593" s="187" t="s">
        <v>4912</v>
      </c>
      <c r="D2593" s="188" t="s">
        <v>2288</v>
      </c>
    </row>
    <row r="2594" spans="1:4" x14ac:dyDescent="0.25">
      <c r="A2594" s="187" t="s">
        <v>2116</v>
      </c>
      <c r="B2594" s="187" t="s">
        <v>2117</v>
      </c>
      <c r="C2594" s="187" t="s">
        <v>4919</v>
      </c>
      <c r="D2594" s="188" t="s">
        <v>2288</v>
      </c>
    </row>
    <row r="2595" spans="1:4" x14ac:dyDescent="0.25">
      <c r="A2595" s="187" t="s">
        <v>2116</v>
      </c>
      <c r="B2595" s="187" t="s">
        <v>2117</v>
      </c>
      <c r="C2595" s="187" t="s">
        <v>2117</v>
      </c>
      <c r="D2595" s="188" t="s">
        <v>2284</v>
      </c>
    </row>
    <row r="2596" spans="1:4" x14ac:dyDescent="0.25">
      <c r="A2596" s="187" t="s">
        <v>2116</v>
      </c>
      <c r="B2596" s="187" t="s">
        <v>2117</v>
      </c>
      <c r="C2596" s="187" t="s">
        <v>4895</v>
      </c>
      <c r="D2596" s="188" t="s">
        <v>2269</v>
      </c>
    </row>
    <row r="2597" spans="1:4" x14ac:dyDescent="0.25">
      <c r="A2597" s="187" t="s">
        <v>2116</v>
      </c>
      <c r="B2597" s="187" t="s">
        <v>2117</v>
      </c>
      <c r="C2597" s="187" t="s">
        <v>4896</v>
      </c>
      <c r="D2597" s="188" t="s">
        <v>2269</v>
      </c>
    </row>
    <row r="2598" spans="1:4" x14ac:dyDescent="0.25">
      <c r="A2598" s="187" t="s">
        <v>2116</v>
      </c>
      <c r="B2598" s="187" t="s">
        <v>2117</v>
      </c>
      <c r="C2598" s="187" t="s">
        <v>4897</v>
      </c>
      <c r="D2598" s="188" t="s">
        <v>2269</v>
      </c>
    </row>
    <row r="2599" spans="1:4" x14ac:dyDescent="0.25">
      <c r="A2599" s="187" t="s">
        <v>2116</v>
      </c>
      <c r="B2599" s="187" t="s">
        <v>2117</v>
      </c>
      <c r="C2599" s="187" t="s">
        <v>4898</v>
      </c>
      <c r="D2599" s="188" t="s">
        <v>2269</v>
      </c>
    </row>
    <row r="2600" spans="1:4" x14ac:dyDescent="0.25">
      <c r="A2600" s="187" t="s">
        <v>2116</v>
      </c>
      <c r="B2600" s="187" t="s">
        <v>2117</v>
      </c>
      <c r="C2600" s="187" t="s">
        <v>4900</v>
      </c>
      <c r="D2600" s="188" t="s">
        <v>2269</v>
      </c>
    </row>
    <row r="2601" spans="1:4" x14ac:dyDescent="0.25">
      <c r="A2601" s="187" t="s">
        <v>2116</v>
      </c>
      <c r="B2601" s="187" t="s">
        <v>2117</v>
      </c>
      <c r="C2601" s="187" t="s">
        <v>4901</v>
      </c>
      <c r="D2601" s="188" t="s">
        <v>2269</v>
      </c>
    </row>
    <row r="2602" spans="1:4" x14ac:dyDescent="0.25">
      <c r="A2602" s="187" t="s">
        <v>2116</v>
      </c>
      <c r="B2602" s="187" t="s">
        <v>2117</v>
      </c>
      <c r="C2602" s="187" t="s">
        <v>4903</v>
      </c>
      <c r="D2602" s="188" t="s">
        <v>2269</v>
      </c>
    </row>
    <row r="2603" spans="1:4" x14ac:dyDescent="0.25">
      <c r="A2603" s="187" t="s">
        <v>2116</v>
      </c>
      <c r="B2603" s="187" t="s">
        <v>2117</v>
      </c>
      <c r="C2603" s="187" t="s">
        <v>4905</v>
      </c>
      <c r="D2603" s="188" t="s">
        <v>2269</v>
      </c>
    </row>
    <row r="2604" spans="1:4" x14ac:dyDescent="0.25">
      <c r="A2604" s="187" t="s">
        <v>2116</v>
      </c>
      <c r="B2604" s="187" t="s">
        <v>2117</v>
      </c>
      <c r="C2604" s="187" t="s">
        <v>4906</v>
      </c>
      <c r="D2604" s="188" t="s">
        <v>2269</v>
      </c>
    </row>
    <row r="2605" spans="1:4" x14ac:dyDescent="0.25">
      <c r="A2605" s="187" t="s">
        <v>2116</v>
      </c>
      <c r="B2605" s="187" t="s">
        <v>2117</v>
      </c>
      <c r="C2605" s="187" t="s">
        <v>4909</v>
      </c>
      <c r="D2605" s="188" t="s">
        <v>2269</v>
      </c>
    </row>
    <row r="2606" spans="1:4" x14ac:dyDescent="0.25">
      <c r="A2606" s="187" t="s">
        <v>2116</v>
      </c>
      <c r="B2606" s="187" t="s">
        <v>2117</v>
      </c>
      <c r="C2606" s="187" t="s">
        <v>4910</v>
      </c>
      <c r="D2606" s="188" t="s">
        <v>2269</v>
      </c>
    </row>
    <row r="2607" spans="1:4" x14ac:dyDescent="0.25">
      <c r="A2607" s="187" t="s">
        <v>2116</v>
      </c>
      <c r="B2607" s="187" t="s">
        <v>2117</v>
      </c>
      <c r="C2607" s="187" t="s">
        <v>4914</v>
      </c>
      <c r="D2607" s="188" t="s">
        <v>2269</v>
      </c>
    </row>
    <row r="2608" spans="1:4" x14ac:dyDescent="0.25">
      <c r="A2608" s="187" t="s">
        <v>2116</v>
      </c>
      <c r="B2608" s="187" t="s">
        <v>2117</v>
      </c>
      <c r="C2608" s="187" t="s">
        <v>4915</v>
      </c>
      <c r="D2608" s="188" t="s">
        <v>2269</v>
      </c>
    </row>
    <row r="2609" spans="1:4" x14ac:dyDescent="0.25">
      <c r="A2609" s="187" t="s">
        <v>2116</v>
      </c>
      <c r="B2609" s="187" t="s">
        <v>2117</v>
      </c>
      <c r="C2609" s="187" t="s">
        <v>4916</v>
      </c>
      <c r="D2609" s="188" t="s">
        <v>2269</v>
      </c>
    </row>
    <row r="2610" spans="1:4" x14ac:dyDescent="0.25">
      <c r="A2610" s="187" t="s">
        <v>2116</v>
      </c>
      <c r="B2610" s="187" t="s">
        <v>2117</v>
      </c>
      <c r="C2610" s="187" t="s">
        <v>4918</v>
      </c>
      <c r="D2610" s="188" t="s">
        <v>2269</v>
      </c>
    </row>
    <row r="2611" spans="1:4" x14ac:dyDescent="0.25">
      <c r="A2611" s="187" t="s">
        <v>2116</v>
      </c>
      <c r="B2611" s="187" t="s">
        <v>2117</v>
      </c>
      <c r="C2611" s="187" t="s">
        <v>4920</v>
      </c>
      <c r="D2611" s="188" t="s">
        <v>2269</v>
      </c>
    </row>
    <row r="2612" spans="1:4" x14ac:dyDescent="0.25">
      <c r="A2612" s="187" t="s">
        <v>2116</v>
      </c>
      <c r="B2612" s="187" t="s">
        <v>2117</v>
      </c>
      <c r="C2612" s="187" t="s">
        <v>4911</v>
      </c>
      <c r="D2612" s="188" t="s">
        <v>2310</v>
      </c>
    </row>
    <row r="2613" spans="1:4" x14ac:dyDescent="0.25">
      <c r="A2613" s="187" t="s">
        <v>2116</v>
      </c>
      <c r="B2613" s="187" t="s">
        <v>2117</v>
      </c>
      <c r="C2613" s="187" t="s">
        <v>4913</v>
      </c>
      <c r="D2613" s="188" t="s">
        <v>2310</v>
      </c>
    </row>
    <row r="2614" spans="1:4" x14ac:dyDescent="0.25">
      <c r="A2614" s="187" t="s">
        <v>2116</v>
      </c>
      <c r="B2614" s="187" t="s">
        <v>2117</v>
      </c>
      <c r="C2614" s="187" t="s">
        <v>4917</v>
      </c>
      <c r="D2614" s="188" t="s">
        <v>2310</v>
      </c>
    </row>
    <row r="2615" spans="1:4" x14ac:dyDescent="0.25">
      <c r="A2615" s="187" t="s">
        <v>1160</v>
      </c>
      <c r="B2615" s="187" t="s">
        <v>2590</v>
      </c>
      <c r="C2615" s="187" t="s">
        <v>2590</v>
      </c>
      <c r="D2615" s="188" t="s">
        <v>2269</v>
      </c>
    </row>
    <row r="2616" spans="1:4" x14ac:dyDescent="0.25">
      <c r="A2616" s="187" t="s">
        <v>1162</v>
      </c>
      <c r="B2616" s="187" t="s">
        <v>3109</v>
      </c>
      <c r="C2616" s="187" t="s">
        <v>3109</v>
      </c>
      <c r="D2616" s="188" t="s">
        <v>2269</v>
      </c>
    </row>
    <row r="2617" spans="1:4" x14ac:dyDescent="0.25">
      <c r="A2617" s="187" t="s">
        <v>1164</v>
      </c>
      <c r="B2617" s="187" t="s">
        <v>2460</v>
      </c>
      <c r="C2617" s="187" t="s">
        <v>2460</v>
      </c>
      <c r="D2617" s="188" t="s">
        <v>2269</v>
      </c>
    </row>
    <row r="2618" spans="1:4" x14ac:dyDescent="0.25">
      <c r="A2618" s="187" t="s">
        <v>1166</v>
      </c>
      <c r="B2618" s="187" t="s">
        <v>3665</v>
      </c>
      <c r="C2618" s="187" t="s">
        <v>3665</v>
      </c>
      <c r="D2618" s="188" t="s">
        <v>2269</v>
      </c>
    </row>
    <row r="2619" spans="1:4" x14ac:dyDescent="0.25">
      <c r="A2619" s="187" t="s">
        <v>1170</v>
      </c>
      <c r="B2619" s="187" t="s">
        <v>3110</v>
      </c>
      <c r="C2619" s="187" t="s">
        <v>3110</v>
      </c>
      <c r="D2619" s="188" t="s">
        <v>2269</v>
      </c>
    </row>
    <row r="2620" spans="1:4" x14ac:dyDescent="0.25">
      <c r="A2620" s="187" t="s">
        <v>1172</v>
      </c>
      <c r="B2620" s="187" t="s">
        <v>2461</v>
      </c>
      <c r="C2620" s="187" t="s">
        <v>2461</v>
      </c>
      <c r="D2620" s="188" t="s">
        <v>2269</v>
      </c>
    </row>
    <row r="2621" spans="1:4" x14ac:dyDescent="0.25">
      <c r="A2621" s="187" t="s">
        <v>6278</v>
      </c>
      <c r="B2621" s="187" t="s">
        <v>6279</v>
      </c>
      <c r="C2621" s="187" t="s">
        <v>6279</v>
      </c>
      <c r="D2621" s="188" t="s">
        <v>2269</v>
      </c>
    </row>
    <row r="2622" spans="1:4" x14ac:dyDescent="0.25">
      <c r="A2622" s="187" t="s">
        <v>2118</v>
      </c>
      <c r="B2622" s="187" t="s">
        <v>2119</v>
      </c>
      <c r="C2622" s="187" t="s">
        <v>4924</v>
      </c>
      <c r="D2622" s="188" t="s">
        <v>2288</v>
      </c>
    </row>
    <row r="2623" spans="1:4" x14ac:dyDescent="0.25">
      <c r="A2623" s="187" t="s">
        <v>2118</v>
      </c>
      <c r="B2623" s="187" t="s">
        <v>2119</v>
      </c>
      <c r="C2623" s="187" t="s">
        <v>4925</v>
      </c>
      <c r="D2623" s="188" t="s">
        <v>2288</v>
      </c>
    </row>
    <row r="2624" spans="1:4" x14ac:dyDescent="0.25">
      <c r="A2624" s="187" t="s">
        <v>2118</v>
      </c>
      <c r="B2624" s="187" t="s">
        <v>2119</v>
      </c>
      <c r="C2624" s="187" t="s">
        <v>4926</v>
      </c>
      <c r="D2624" s="188" t="s">
        <v>2288</v>
      </c>
    </row>
    <row r="2625" spans="1:4" x14ac:dyDescent="0.25">
      <c r="A2625" s="187" t="s">
        <v>2118</v>
      </c>
      <c r="B2625" s="187" t="s">
        <v>2119</v>
      </c>
      <c r="C2625" s="187" t="s">
        <v>4928</v>
      </c>
      <c r="D2625" s="188" t="s">
        <v>2288</v>
      </c>
    </row>
    <row r="2626" spans="1:4" x14ac:dyDescent="0.25">
      <c r="A2626" s="187" t="s">
        <v>2118</v>
      </c>
      <c r="B2626" s="187" t="s">
        <v>2119</v>
      </c>
      <c r="C2626" s="187" t="s">
        <v>4938</v>
      </c>
      <c r="D2626" s="188" t="s">
        <v>2288</v>
      </c>
    </row>
    <row r="2627" spans="1:4" x14ac:dyDescent="0.25">
      <c r="A2627" s="187" t="s">
        <v>2118</v>
      </c>
      <c r="B2627" s="187" t="s">
        <v>2119</v>
      </c>
      <c r="C2627" s="187" t="s">
        <v>4940</v>
      </c>
      <c r="D2627" s="188" t="s">
        <v>2288</v>
      </c>
    </row>
    <row r="2628" spans="1:4" x14ac:dyDescent="0.25">
      <c r="A2628" s="187" t="s">
        <v>2118</v>
      </c>
      <c r="B2628" s="187" t="s">
        <v>2119</v>
      </c>
      <c r="C2628" s="187" t="s">
        <v>4955</v>
      </c>
      <c r="D2628" s="188" t="s">
        <v>2288</v>
      </c>
    </row>
    <row r="2629" spans="1:4" x14ac:dyDescent="0.25">
      <c r="A2629" s="187" t="s">
        <v>2118</v>
      </c>
      <c r="B2629" s="187" t="s">
        <v>2119</v>
      </c>
      <c r="C2629" s="187" t="s">
        <v>4966</v>
      </c>
      <c r="D2629" s="188" t="s">
        <v>2288</v>
      </c>
    </row>
    <row r="2630" spans="1:4" x14ac:dyDescent="0.25">
      <c r="A2630" s="187" t="s">
        <v>2118</v>
      </c>
      <c r="B2630" s="187" t="s">
        <v>2119</v>
      </c>
      <c r="C2630" s="187" t="s">
        <v>6809</v>
      </c>
      <c r="D2630" s="188" t="s">
        <v>2288</v>
      </c>
    </row>
    <row r="2631" spans="1:4" x14ac:dyDescent="0.25">
      <c r="A2631" s="187" t="s">
        <v>2118</v>
      </c>
      <c r="B2631" s="187" t="s">
        <v>2119</v>
      </c>
      <c r="C2631" s="187" t="s">
        <v>2119</v>
      </c>
      <c r="D2631" s="188" t="s">
        <v>2284</v>
      </c>
    </row>
    <row r="2632" spans="1:4" x14ac:dyDescent="0.25">
      <c r="A2632" s="187" t="s">
        <v>2118</v>
      </c>
      <c r="B2632" s="187" t="s">
        <v>2119</v>
      </c>
      <c r="C2632" s="187" t="s">
        <v>4921</v>
      </c>
      <c r="D2632" s="188" t="s">
        <v>2269</v>
      </c>
    </row>
    <row r="2633" spans="1:4" x14ac:dyDescent="0.25">
      <c r="A2633" s="187" t="s">
        <v>2118</v>
      </c>
      <c r="B2633" s="187" t="s">
        <v>2119</v>
      </c>
      <c r="C2633" s="187" t="s">
        <v>4922</v>
      </c>
      <c r="D2633" s="188" t="s">
        <v>2269</v>
      </c>
    </row>
    <row r="2634" spans="1:4" x14ac:dyDescent="0.25">
      <c r="A2634" s="187" t="s">
        <v>2118</v>
      </c>
      <c r="B2634" s="187" t="s">
        <v>2119</v>
      </c>
      <c r="C2634" s="187" t="s">
        <v>4923</v>
      </c>
      <c r="D2634" s="188" t="s">
        <v>2269</v>
      </c>
    </row>
    <row r="2635" spans="1:4" x14ac:dyDescent="0.25">
      <c r="A2635" s="187" t="s">
        <v>2118</v>
      </c>
      <c r="B2635" s="187" t="s">
        <v>2119</v>
      </c>
      <c r="C2635" s="187" t="s">
        <v>4927</v>
      </c>
      <c r="D2635" s="188" t="s">
        <v>2269</v>
      </c>
    </row>
    <row r="2636" spans="1:4" x14ac:dyDescent="0.25">
      <c r="A2636" s="187" t="s">
        <v>2118</v>
      </c>
      <c r="B2636" s="187" t="s">
        <v>2119</v>
      </c>
      <c r="C2636" s="187" t="s">
        <v>4929</v>
      </c>
      <c r="D2636" s="188" t="s">
        <v>2269</v>
      </c>
    </row>
    <row r="2637" spans="1:4" x14ac:dyDescent="0.25">
      <c r="A2637" s="187" t="s">
        <v>2118</v>
      </c>
      <c r="B2637" s="187" t="s">
        <v>2119</v>
      </c>
      <c r="C2637" s="187" t="s">
        <v>4930</v>
      </c>
      <c r="D2637" s="188" t="s">
        <v>2269</v>
      </c>
    </row>
    <row r="2638" spans="1:4" x14ac:dyDescent="0.25">
      <c r="A2638" s="187" t="s">
        <v>2118</v>
      </c>
      <c r="B2638" s="187" t="s">
        <v>2119</v>
      </c>
      <c r="C2638" s="187" t="s">
        <v>4931</v>
      </c>
      <c r="D2638" s="188" t="s">
        <v>2269</v>
      </c>
    </row>
    <row r="2639" spans="1:4" x14ac:dyDescent="0.25">
      <c r="A2639" s="187" t="s">
        <v>2118</v>
      </c>
      <c r="B2639" s="187" t="s">
        <v>2119</v>
      </c>
      <c r="C2639" s="187" t="s">
        <v>4932</v>
      </c>
      <c r="D2639" s="188" t="s">
        <v>2269</v>
      </c>
    </row>
    <row r="2640" spans="1:4" x14ac:dyDescent="0.25">
      <c r="A2640" s="187" t="s">
        <v>2118</v>
      </c>
      <c r="B2640" s="187" t="s">
        <v>2119</v>
      </c>
      <c r="C2640" s="187" t="s">
        <v>4933</v>
      </c>
      <c r="D2640" s="188" t="s">
        <v>2269</v>
      </c>
    </row>
    <row r="2641" spans="1:4" x14ac:dyDescent="0.25">
      <c r="A2641" s="187" t="s">
        <v>2118</v>
      </c>
      <c r="B2641" s="187" t="s">
        <v>2119</v>
      </c>
      <c r="C2641" s="187" t="s">
        <v>4934</v>
      </c>
      <c r="D2641" s="188" t="s">
        <v>2269</v>
      </c>
    </row>
    <row r="2642" spans="1:4" x14ac:dyDescent="0.25">
      <c r="A2642" s="187" t="s">
        <v>2118</v>
      </c>
      <c r="B2642" s="187" t="s">
        <v>2119</v>
      </c>
      <c r="C2642" s="187" t="s">
        <v>4935</v>
      </c>
      <c r="D2642" s="188" t="s">
        <v>2269</v>
      </c>
    </row>
    <row r="2643" spans="1:4" x14ac:dyDescent="0.25">
      <c r="A2643" s="187" t="s">
        <v>2118</v>
      </c>
      <c r="B2643" s="187" t="s">
        <v>2119</v>
      </c>
      <c r="C2643" s="187" t="s">
        <v>4936</v>
      </c>
      <c r="D2643" s="188" t="s">
        <v>2269</v>
      </c>
    </row>
    <row r="2644" spans="1:4" x14ac:dyDescent="0.25">
      <c r="A2644" s="187" t="s">
        <v>2118</v>
      </c>
      <c r="B2644" s="187" t="s">
        <v>2119</v>
      </c>
      <c r="C2644" s="187" t="s">
        <v>4937</v>
      </c>
      <c r="D2644" s="188" t="s">
        <v>2269</v>
      </c>
    </row>
    <row r="2645" spans="1:4" x14ac:dyDescent="0.25">
      <c r="A2645" s="187" t="s">
        <v>2118</v>
      </c>
      <c r="B2645" s="187" t="s">
        <v>2119</v>
      </c>
      <c r="C2645" s="187" t="s">
        <v>4939</v>
      </c>
      <c r="D2645" s="188" t="s">
        <v>2269</v>
      </c>
    </row>
    <row r="2646" spans="1:4" x14ac:dyDescent="0.25">
      <c r="A2646" s="187" t="s">
        <v>2118</v>
      </c>
      <c r="B2646" s="187" t="s">
        <v>2119</v>
      </c>
      <c r="C2646" s="187" t="s">
        <v>4941</v>
      </c>
      <c r="D2646" s="188" t="s">
        <v>2269</v>
      </c>
    </row>
    <row r="2647" spans="1:4" x14ac:dyDescent="0.25">
      <c r="A2647" s="187" t="s">
        <v>2118</v>
      </c>
      <c r="B2647" s="187" t="s">
        <v>2119</v>
      </c>
      <c r="C2647" s="187" t="s">
        <v>4942</v>
      </c>
      <c r="D2647" s="188" t="s">
        <v>2269</v>
      </c>
    </row>
    <row r="2648" spans="1:4" x14ac:dyDescent="0.25">
      <c r="A2648" s="187" t="s">
        <v>2118</v>
      </c>
      <c r="B2648" s="187" t="s">
        <v>2119</v>
      </c>
      <c r="C2648" s="187" t="s">
        <v>4943</v>
      </c>
      <c r="D2648" s="188" t="s">
        <v>2269</v>
      </c>
    </row>
    <row r="2649" spans="1:4" x14ac:dyDescent="0.25">
      <c r="A2649" s="187" t="s">
        <v>2118</v>
      </c>
      <c r="B2649" s="187" t="s">
        <v>2119</v>
      </c>
      <c r="C2649" s="187" t="s">
        <v>4944</v>
      </c>
      <c r="D2649" s="188" t="s">
        <v>2269</v>
      </c>
    </row>
    <row r="2650" spans="1:4" x14ac:dyDescent="0.25">
      <c r="A2650" s="187" t="s">
        <v>2118</v>
      </c>
      <c r="B2650" s="187" t="s">
        <v>2119</v>
      </c>
      <c r="C2650" s="187" t="s">
        <v>4945</v>
      </c>
      <c r="D2650" s="188" t="s">
        <v>2269</v>
      </c>
    </row>
    <row r="2651" spans="1:4" x14ac:dyDescent="0.25">
      <c r="A2651" s="187" t="s">
        <v>2118</v>
      </c>
      <c r="B2651" s="187" t="s">
        <v>2119</v>
      </c>
      <c r="C2651" s="187" t="s">
        <v>4946</v>
      </c>
      <c r="D2651" s="188" t="s">
        <v>2269</v>
      </c>
    </row>
    <row r="2652" spans="1:4" x14ac:dyDescent="0.25">
      <c r="A2652" s="187" t="s">
        <v>2118</v>
      </c>
      <c r="B2652" s="187" t="s">
        <v>2119</v>
      </c>
      <c r="C2652" s="187" t="s">
        <v>4947</v>
      </c>
      <c r="D2652" s="188" t="s">
        <v>2269</v>
      </c>
    </row>
    <row r="2653" spans="1:4" x14ac:dyDescent="0.25">
      <c r="A2653" s="187" t="s">
        <v>2118</v>
      </c>
      <c r="B2653" s="187" t="s">
        <v>2119</v>
      </c>
      <c r="C2653" s="187" t="s">
        <v>4948</v>
      </c>
      <c r="D2653" s="188" t="s">
        <v>2269</v>
      </c>
    </row>
    <row r="2654" spans="1:4" x14ac:dyDescent="0.25">
      <c r="A2654" s="187" t="s">
        <v>2118</v>
      </c>
      <c r="B2654" s="187" t="s">
        <v>2119</v>
      </c>
      <c r="C2654" s="187" t="s">
        <v>4949</v>
      </c>
      <c r="D2654" s="188" t="s">
        <v>2269</v>
      </c>
    </row>
    <row r="2655" spans="1:4" x14ac:dyDescent="0.25">
      <c r="A2655" s="187" t="s">
        <v>2118</v>
      </c>
      <c r="B2655" s="187" t="s">
        <v>2119</v>
      </c>
      <c r="C2655" s="187" t="s">
        <v>4950</v>
      </c>
      <c r="D2655" s="188" t="s">
        <v>2269</v>
      </c>
    </row>
    <row r="2656" spans="1:4" x14ac:dyDescent="0.25">
      <c r="A2656" s="187" t="s">
        <v>2118</v>
      </c>
      <c r="B2656" s="187" t="s">
        <v>2119</v>
      </c>
      <c r="C2656" s="187" t="s">
        <v>4951</v>
      </c>
      <c r="D2656" s="188" t="s">
        <v>2269</v>
      </c>
    </row>
    <row r="2657" spans="1:4" x14ac:dyDescent="0.25">
      <c r="A2657" s="187" t="s">
        <v>2118</v>
      </c>
      <c r="B2657" s="187" t="s">
        <v>2119</v>
      </c>
      <c r="C2657" s="187" t="s">
        <v>4952</v>
      </c>
      <c r="D2657" s="188" t="s">
        <v>2269</v>
      </c>
    </row>
    <row r="2658" spans="1:4" x14ac:dyDescent="0.25">
      <c r="A2658" s="187" t="s">
        <v>2118</v>
      </c>
      <c r="B2658" s="187" t="s">
        <v>2119</v>
      </c>
      <c r="C2658" s="187" t="s">
        <v>4954</v>
      </c>
      <c r="D2658" s="188" t="s">
        <v>2269</v>
      </c>
    </row>
    <row r="2659" spans="1:4" x14ac:dyDescent="0.25">
      <c r="A2659" s="187" t="s">
        <v>2118</v>
      </c>
      <c r="B2659" s="187" t="s">
        <v>2119</v>
      </c>
      <c r="C2659" s="187" t="s">
        <v>4956</v>
      </c>
      <c r="D2659" s="188" t="s">
        <v>2269</v>
      </c>
    </row>
    <row r="2660" spans="1:4" x14ac:dyDescent="0.25">
      <c r="A2660" s="187" t="s">
        <v>2118</v>
      </c>
      <c r="B2660" s="187" t="s">
        <v>2119</v>
      </c>
      <c r="C2660" s="187" t="s">
        <v>4959</v>
      </c>
      <c r="D2660" s="188" t="s">
        <v>2269</v>
      </c>
    </row>
    <row r="2661" spans="1:4" x14ac:dyDescent="0.25">
      <c r="A2661" s="187" t="s">
        <v>2118</v>
      </c>
      <c r="B2661" s="187" t="s">
        <v>2119</v>
      </c>
      <c r="C2661" s="187" t="s">
        <v>4960</v>
      </c>
      <c r="D2661" s="188" t="s">
        <v>2269</v>
      </c>
    </row>
    <row r="2662" spans="1:4" x14ac:dyDescent="0.25">
      <c r="A2662" s="187" t="s">
        <v>2118</v>
      </c>
      <c r="B2662" s="187" t="s">
        <v>2119</v>
      </c>
      <c r="C2662" s="187" t="s">
        <v>4961</v>
      </c>
      <c r="D2662" s="188" t="s">
        <v>2269</v>
      </c>
    </row>
    <row r="2663" spans="1:4" x14ac:dyDescent="0.25">
      <c r="A2663" s="187" t="s">
        <v>2118</v>
      </c>
      <c r="B2663" s="187" t="s">
        <v>2119</v>
      </c>
      <c r="C2663" s="187" t="s">
        <v>4962</v>
      </c>
      <c r="D2663" s="188" t="s">
        <v>2269</v>
      </c>
    </row>
    <row r="2664" spans="1:4" x14ac:dyDescent="0.25">
      <c r="A2664" s="187" t="s">
        <v>2118</v>
      </c>
      <c r="B2664" s="187" t="s">
        <v>2119</v>
      </c>
      <c r="C2664" s="187" t="s">
        <v>4963</v>
      </c>
      <c r="D2664" s="188" t="s">
        <v>2269</v>
      </c>
    </row>
    <row r="2665" spans="1:4" x14ac:dyDescent="0.25">
      <c r="A2665" s="187" t="s">
        <v>2118</v>
      </c>
      <c r="B2665" s="187" t="s">
        <v>2119</v>
      </c>
      <c r="C2665" s="187" t="s">
        <v>4964</v>
      </c>
      <c r="D2665" s="188" t="s">
        <v>2269</v>
      </c>
    </row>
    <row r="2666" spans="1:4" x14ac:dyDescent="0.25">
      <c r="A2666" s="187" t="s">
        <v>2118</v>
      </c>
      <c r="B2666" s="187" t="s">
        <v>2119</v>
      </c>
      <c r="C2666" s="187" t="s">
        <v>4965</v>
      </c>
      <c r="D2666" s="188" t="s">
        <v>2269</v>
      </c>
    </row>
    <row r="2667" spans="1:4" x14ac:dyDescent="0.25">
      <c r="A2667" s="187" t="s">
        <v>2118</v>
      </c>
      <c r="B2667" s="187" t="s">
        <v>2119</v>
      </c>
      <c r="C2667" s="187" t="s">
        <v>4967</v>
      </c>
      <c r="D2667" s="188" t="s">
        <v>2269</v>
      </c>
    </row>
    <row r="2668" spans="1:4" x14ac:dyDescent="0.25">
      <c r="A2668" s="187" t="s">
        <v>2118</v>
      </c>
      <c r="B2668" s="187" t="s">
        <v>2119</v>
      </c>
      <c r="C2668" s="187" t="s">
        <v>6788</v>
      </c>
      <c r="D2668" s="188" t="s">
        <v>2269</v>
      </c>
    </row>
    <row r="2669" spans="1:4" x14ac:dyDescent="0.25">
      <c r="A2669" s="187" t="s">
        <v>2118</v>
      </c>
      <c r="B2669" s="187" t="s">
        <v>2119</v>
      </c>
      <c r="C2669" s="187" t="s">
        <v>6789</v>
      </c>
      <c r="D2669" s="188" t="s">
        <v>2269</v>
      </c>
    </row>
    <row r="2670" spans="1:4" x14ac:dyDescent="0.25">
      <c r="A2670" s="187" t="s">
        <v>2118</v>
      </c>
      <c r="B2670" s="187" t="s">
        <v>2119</v>
      </c>
      <c r="C2670" s="187" t="s">
        <v>6790</v>
      </c>
      <c r="D2670" s="188" t="s">
        <v>2269</v>
      </c>
    </row>
    <row r="2671" spans="1:4" x14ac:dyDescent="0.25">
      <c r="A2671" s="187" t="s">
        <v>2118</v>
      </c>
      <c r="B2671" s="187" t="s">
        <v>2119</v>
      </c>
      <c r="C2671" s="187" t="s">
        <v>4953</v>
      </c>
      <c r="D2671" s="188" t="s">
        <v>2310</v>
      </c>
    </row>
    <row r="2672" spans="1:4" x14ac:dyDescent="0.25">
      <c r="A2672" s="187" t="s">
        <v>2118</v>
      </c>
      <c r="B2672" s="187" t="s">
        <v>2119</v>
      </c>
      <c r="C2672" s="187" t="s">
        <v>4957</v>
      </c>
      <c r="D2672" s="188" t="s">
        <v>2310</v>
      </c>
    </row>
    <row r="2673" spans="1:4" x14ac:dyDescent="0.25">
      <c r="A2673" s="187" t="s">
        <v>2118</v>
      </c>
      <c r="B2673" s="187" t="s">
        <v>2119</v>
      </c>
      <c r="C2673" s="187" t="s">
        <v>4958</v>
      </c>
      <c r="D2673" s="188" t="s">
        <v>2310</v>
      </c>
    </row>
    <row r="2674" spans="1:4" x14ac:dyDescent="0.25">
      <c r="A2674" s="187" t="s">
        <v>2118</v>
      </c>
      <c r="B2674" s="187" t="s">
        <v>2119</v>
      </c>
      <c r="C2674" s="187" t="s">
        <v>6773</v>
      </c>
      <c r="D2674" s="188" t="s">
        <v>2310</v>
      </c>
    </row>
    <row r="2675" spans="1:4" x14ac:dyDescent="0.25">
      <c r="A2675" s="187" t="s">
        <v>1176</v>
      </c>
      <c r="B2675" s="187" t="s">
        <v>3111</v>
      </c>
      <c r="C2675" s="187" t="s">
        <v>3111</v>
      </c>
      <c r="D2675" s="188" t="s">
        <v>2269</v>
      </c>
    </row>
    <row r="2676" spans="1:4" x14ac:dyDescent="0.25">
      <c r="A2676" s="187" t="s">
        <v>1178</v>
      </c>
      <c r="B2676" s="187" t="s">
        <v>2283</v>
      </c>
      <c r="C2676" s="187" t="s">
        <v>2283</v>
      </c>
      <c r="D2676" s="188" t="s">
        <v>2269</v>
      </c>
    </row>
    <row r="2677" spans="1:4" x14ac:dyDescent="0.25">
      <c r="A2677" s="187" t="s">
        <v>1180</v>
      </c>
      <c r="B2677" s="187" t="s">
        <v>3659</v>
      </c>
      <c r="C2677" s="187" t="s">
        <v>3659</v>
      </c>
      <c r="D2677" s="188" t="s">
        <v>2269</v>
      </c>
    </row>
    <row r="2678" spans="1:4" x14ac:dyDescent="0.25">
      <c r="A2678" s="187" t="s">
        <v>1184</v>
      </c>
      <c r="B2678" s="187" t="s">
        <v>3112</v>
      </c>
      <c r="C2678" s="187" t="s">
        <v>3112</v>
      </c>
      <c r="D2678" s="188" t="s">
        <v>2269</v>
      </c>
    </row>
    <row r="2679" spans="1:4" x14ac:dyDescent="0.25">
      <c r="A2679" s="187" t="s">
        <v>1186</v>
      </c>
      <c r="B2679" s="187" t="s">
        <v>3116</v>
      </c>
      <c r="C2679" s="187" t="s">
        <v>3116</v>
      </c>
      <c r="D2679" s="188" t="s">
        <v>2269</v>
      </c>
    </row>
    <row r="2680" spans="1:4" x14ac:dyDescent="0.25">
      <c r="A2680" s="187" t="s">
        <v>1188</v>
      </c>
      <c r="B2680" s="187" t="s">
        <v>3712</v>
      </c>
      <c r="C2680" s="187" t="s">
        <v>3712</v>
      </c>
      <c r="D2680" s="188" t="s">
        <v>2269</v>
      </c>
    </row>
    <row r="2681" spans="1:4" x14ac:dyDescent="0.25">
      <c r="A2681" s="187" t="s">
        <v>2120</v>
      </c>
      <c r="B2681" s="187" t="s">
        <v>2121</v>
      </c>
      <c r="C2681" s="187" t="s">
        <v>4970</v>
      </c>
      <c r="D2681" s="188" t="s">
        <v>2288</v>
      </c>
    </row>
    <row r="2682" spans="1:4" x14ac:dyDescent="0.25">
      <c r="A2682" s="187" t="s">
        <v>2120</v>
      </c>
      <c r="B2682" s="187" t="s">
        <v>2121</v>
      </c>
      <c r="C2682" s="187" t="s">
        <v>4976</v>
      </c>
      <c r="D2682" s="188" t="s">
        <v>2288</v>
      </c>
    </row>
    <row r="2683" spans="1:4" x14ac:dyDescent="0.25">
      <c r="A2683" s="187" t="s">
        <v>2120</v>
      </c>
      <c r="B2683" s="187" t="s">
        <v>2121</v>
      </c>
      <c r="C2683" s="187" t="s">
        <v>4980</v>
      </c>
      <c r="D2683" s="188" t="s">
        <v>2288</v>
      </c>
    </row>
    <row r="2684" spans="1:4" x14ac:dyDescent="0.25">
      <c r="A2684" s="187" t="s">
        <v>2120</v>
      </c>
      <c r="B2684" s="187" t="s">
        <v>2121</v>
      </c>
      <c r="C2684" s="187" t="s">
        <v>4986</v>
      </c>
      <c r="D2684" s="188" t="s">
        <v>2288</v>
      </c>
    </row>
    <row r="2685" spans="1:4" x14ac:dyDescent="0.25">
      <c r="A2685" s="187" t="s">
        <v>2120</v>
      </c>
      <c r="B2685" s="187" t="s">
        <v>2121</v>
      </c>
      <c r="C2685" s="187" t="s">
        <v>4989</v>
      </c>
      <c r="D2685" s="188" t="s">
        <v>2288</v>
      </c>
    </row>
    <row r="2686" spans="1:4" x14ac:dyDescent="0.25">
      <c r="A2686" s="187" t="s">
        <v>2120</v>
      </c>
      <c r="B2686" s="187" t="s">
        <v>2121</v>
      </c>
      <c r="C2686" s="187" t="s">
        <v>4991</v>
      </c>
      <c r="D2686" s="188" t="s">
        <v>2288</v>
      </c>
    </row>
    <row r="2687" spans="1:4" x14ac:dyDescent="0.25">
      <c r="A2687" s="187" t="s">
        <v>2120</v>
      </c>
      <c r="B2687" s="187" t="s">
        <v>2121</v>
      </c>
      <c r="C2687" s="187" t="s">
        <v>2121</v>
      </c>
      <c r="D2687" s="188" t="s">
        <v>2284</v>
      </c>
    </row>
    <row r="2688" spans="1:4" x14ac:dyDescent="0.25">
      <c r="A2688" s="187" t="s">
        <v>2120</v>
      </c>
      <c r="B2688" s="187" t="s">
        <v>2121</v>
      </c>
      <c r="C2688" s="187" t="s">
        <v>4968</v>
      </c>
      <c r="D2688" s="188" t="s">
        <v>2269</v>
      </c>
    </row>
    <row r="2689" spans="1:4" x14ac:dyDescent="0.25">
      <c r="A2689" s="187" t="s">
        <v>2120</v>
      </c>
      <c r="B2689" s="187" t="s">
        <v>2121</v>
      </c>
      <c r="C2689" s="187" t="s">
        <v>4969</v>
      </c>
      <c r="D2689" s="188" t="s">
        <v>2269</v>
      </c>
    </row>
    <row r="2690" spans="1:4" x14ac:dyDescent="0.25">
      <c r="A2690" s="187" t="s">
        <v>2120</v>
      </c>
      <c r="B2690" s="187" t="s">
        <v>2121</v>
      </c>
      <c r="C2690" s="187" t="s">
        <v>4971</v>
      </c>
      <c r="D2690" s="188" t="s">
        <v>2269</v>
      </c>
    </row>
    <row r="2691" spans="1:4" x14ac:dyDescent="0.25">
      <c r="A2691" s="187" t="s">
        <v>2120</v>
      </c>
      <c r="B2691" s="187" t="s">
        <v>2121</v>
      </c>
      <c r="C2691" s="187" t="s">
        <v>4972</v>
      </c>
      <c r="D2691" s="188" t="s">
        <v>2269</v>
      </c>
    </row>
    <row r="2692" spans="1:4" x14ac:dyDescent="0.25">
      <c r="A2692" s="187" t="s">
        <v>2120</v>
      </c>
      <c r="B2692" s="187" t="s">
        <v>2121</v>
      </c>
      <c r="C2692" s="187" t="s">
        <v>4973</v>
      </c>
      <c r="D2692" s="188" t="s">
        <v>2269</v>
      </c>
    </row>
    <row r="2693" spans="1:4" x14ac:dyDescent="0.25">
      <c r="A2693" s="187" t="s">
        <v>2120</v>
      </c>
      <c r="B2693" s="187" t="s">
        <v>2121</v>
      </c>
      <c r="C2693" s="187" t="s">
        <v>4974</v>
      </c>
      <c r="D2693" s="188" t="s">
        <v>2269</v>
      </c>
    </row>
    <row r="2694" spans="1:4" x14ac:dyDescent="0.25">
      <c r="A2694" s="187" t="s">
        <v>2120</v>
      </c>
      <c r="B2694" s="187" t="s">
        <v>2121</v>
      </c>
      <c r="C2694" s="187" t="s">
        <v>4975</v>
      </c>
      <c r="D2694" s="188" t="s">
        <v>2269</v>
      </c>
    </row>
    <row r="2695" spans="1:4" x14ac:dyDescent="0.25">
      <c r="A2695" s="187" t="s">
        <v>2120</v>
      </c>
      <c r="B2695" s="187" t="s">
        <v>2121</v>
      </c>
      <c r="C2695" s="187" t="s">
        <v>4977</v>
      </c>
      <c r="D2695" s="188" t="s">
        <v>2269</v>
      </c>
    </row>
    <row r="2696" spans="1:4" x14ac:dyDescent="0.25">
      <c r="A2696" s="187" t="s">
        <v>2120</v>
      </c>
      <c r="B2696" s="187" t="s">
        <v>2121</v>
      </c>
      <c r="C2696" s="187" t="s">
        <v>4978</v>
      </c>
      <c r="D2696" s="188" t="s">
        <v>2269</v>
      </c>
    </row>
    <row r="2697" spans="1:4" x14ac:dyDescent="0.25">
      <c r="A2697" s="187" t="s">
        <v>2120</v>
      </c>
      <c r="B2697" s="187" t="s">
        <v>2121</v>
      </c>
      <c r="C2697" s="187" t="s">
        <v>4979</v>
      </c>
      <c r="D2697" s="188" t="s">
        <v>2269</v>
      </c>
    </row>
    <row r="2698" spans="1:4" x14ac:dyDescent="0.25">
      <c r="A2698" s="187" t="s">
        <v>2120</v>
      </c>
      <c r="B2698" s="187" t="s">
        <v>2121</v>
      </c>
      <c r="C2698" s="187" t="s">
        <v>4981</v>
      </c>
      <c r="D2698" s="188" t="s">
        <v>2269</v>
      </c>
    </row>
    <row r="2699" spans="1:4" x14ac:dyDescent="0.25">
      <c r="A2699" s="187" t="s">
        <v>2120</v>
      </c>
      <c r="B2699" s="187" t="s">
        <v>2121</v>
      </c>
      <c r="C2699" s="187" t="s">
        <v>4983</v>
      </c>
      <c r="D2699" s="188" t="s">
        <v>2269</v>
      </c>
    </row>
    <row r="2700" spans="1:4" x14ac:dyDescent="0.25">
      <c r="A2700" s="187" t="s">
        <v>2120</v>
      </c>
      <c r="B2700" s="187" t="s">
        <v>2121</v>
      </c>
      <c r="C2700" s="187" t="s">
        <v>4984</v>
      </c>
      <c r="D2700" s="188" t="s">
        <v>2269</v>
      </c>
    </row>
    <row r="2701" spans="1:4" x14ac:dyDescent="0.25">
      <c r="A2701" s="187" t="s">
        <v>2120</v>
      </c>
      <c r="B2701" s="187" t="s">
        <v>2121</v>
      </c>
      <c r="C2701" s="187" t="s">
        <v>4987</v>
      </c>
      <c r="D2701" s="188" t="s">
        <v>2269</v>
      </c>
    </row>
    <row r="2702" spans="1:4" x14ac:dyDescent="0.25">
      <c r="A2702" s="187" t="s">
        <v>2120</v>
      </c>
      <c r="B2702" s="187" t="s">
        <v>2121</v>
      </c>
      <c r="C2702" s="187" t="s">
        <v>4988</v>
      </c>
      <c r="D2702" s="188" t="s">
        <v>2269</v>
      </c>
    </row>
    <row r="2703" spans="1:4" x14ac:dyDescent="0.25">
      <c r="A2703" s="187" t="s">
        <v>2120</v>
      </c>
      <c r="B2703" s="187" t="s">
        <v>2121</v>
      </c>
      <c r="C2703" s="187" t="s">
        <v>4990</v>
      </c>
      <c r="D2703" s="188" t="s">
        <v>2269</v>
      </c>
    </row>
    <row r="2704" spans="1:4" x14ac:dyDescent="0.25">
      <c r="A2704" s="187" t="s">
        <v>2120</v>
      </c>
      <c r="B2704" s="187" t="s">
        <v>2121</v>
      </c>
      <c r="C2704" s="187" t="s">
        <v>4992</v>
      </c>
      <c r="D2704" s="188" t="s">
        <v>2269</v>
      </c>
    </row>
    <row r="2705" spans="1:4" x14ac:dyDescent="0.25">
      <c r="A2705" s="187" t="s">
        <v>2120</v>
      </c>
      <c r="B2705" s="187" t="s">
        <v>2121</v>
      </c>
      <c r="C2705" s="187" t="s">
        <v>4993</v>
      </c>
      <c r="D2705" s="188" t="s">
        <v>2269</v>
      </c>
    </row>
    <row r="2706" spans="1:4" x14ac:dyDescent="0.25">
      <c r="A2706" s="187" t="s">
        <v>2120</v>
      </c>
      <c r="B2706" s="187" t="s">
        <v>2121</v>
      </c>
      <c r="C2706" s="187" t="s">
        <v>4994</v>
      </c>
      <c r="D2706" s="188" t="s">
        <v>2269</v>
      </c>
    </row>
    <row r="2707" spans="1:4" x14ac:dyDescent="0.25">
      <c r="A2707" s="187" t="s">
        <v>2120</v>
      </c>
      <c r="B2707" s="187" t="s">
        <v>2121</v>
      </c>
      <c r="C2707" s="187" t="s">
        <v>4995</v>
      </c>
      <c r="D2707" s="188" t="s">
        <v>2269</v>
      </c>
    </row>
    <row r="2708" spans="1:4" x14ac:dyDescent="0.25">
      <c r="A2708" s="187" t="s">
        <v>2120</v>
      </c>
      <c r="B2708" s="187" t="s">
        <v>2121</v>
      </c>
      <c r="C2708" s="187" t="s">
        <v>4996</v>
      </c>
      <c r="D2708" s="188" t="s">
        <v>2269</v>
      </c>
    </row>
    <row r="2709" spans="1:4" x14ac:dyDescent="0.25">
      <c r="A2709" s="187" t="s">
        <v>2120</v>
      </c>
      <c r="B2709" s="187" t="s">
        <v>2121</v>
      </c>
      <c r="C2709" s="187" t="s">
        <v>4997</v>
      </c>
      <c r="D2709" s="188" t="s">
        <v>2269</v>
      </c>
    </row>
    <row r="2710" spans="1:4" x14ac:dyDescent="0.25">
      <c r="A2710" s="187" t="s">
        <v>2120</v>
      </c>
      <c r="B2710" s="187" t="s">
        <v>2121</v>
      </c>
      <c r="C2710" s="187" t="s">
        <v>4998</v>
      </c>
      <c r="D2710" s="188" t="s">
        <v>2269</v>
      </c>
    </row>
    <row r="2711" spans="1:4" x14ac:dyDescent="0.25">
      <c r="A2711" s="187" t="s">
        <v>2120</v>
      </c>
      <c r="B2711" s="187" t="s">
        <v>2121</v>
      </c>
      <c r="C2711" s="187" t="s">
        <v>4999</v>
      </c>
      <c r="D2711" s="188" t="s">
        <v>2269</v>
      </c>
    </row>
    <row r="2712" spans="1:4" x14ac:dyDescent="0.25">
      <c r="A2712" s="187" t="s">
        <v>2120</v>
      </c>
      <c r="B2712" s="187" t="s">
        <v>2121</v>
      </c>
      <c r="C2712" s="187" t="s">
        <v>5000</v>
      </c>
      <c r="D2712" s="188" t="s">
        <v>2269</v>
      </c>
    </row>
    <row r="2713" spans="1:4" x14ac:dyDescent="0.25">
      <c r="A2713" s="187" t="s">
        <v>2120</v>
      </c>
      <c r="B2713" s="187" t="s">
        <v>2121</v>
      </c>
      <c r="C2713" s="187" t="s">
        <v>5001</v>
      </c>
      <c r="D2713" s="188" t="s">
        <v>2269</v>
      </c>
    </row>
    <row r="2714" spans="1:4" x14ac:dyDescent="0.25">
      <c r="A2714" s="187" t="s">
        <v>2120</v>
      </c>
      <c r="B2714" s="187" t="s">
        <v>2121</v>
      </c>
      <c r="C2714" s="187" t="s">
        <v>4982</v>
      </c>
      <c r="D2714" s="188" t="s">
        <v>2286</v>
      </c>
    </row>
    <row r="2715" spans="1:4" x14ac:dyDescent="0.25">
      <c r="A2715" s="187" t="s">
        <v>2120</v>
      </c>
      <c r="B2715" s="187" t="s">
        <v>2121</v>
      </c>
      <c r="C2715" s="187" t="s">
        <v>4985</v>
      </c>
      <c r="D2715" s="188" t="s">
        <v>2310</v>
      </c>
    </row>
    <row r="2716" spans="1:4" x14ac:dyDescent="0.25">
      <c r="A2716" s="187" t="s">
        <v>1198</v>
      </c>
      <c r="B2716" s="187" t="s">
        <v>3113</v>
      </c>
      <c r="C2716" s="187" t="s">
        <v>3113</v>
      </c>
      <c r="D2716" s="188" t="s">
        <v>2269</v>
      </c>
    </row>
    <row r="2717" spans="1:4" x14ac:dyDescent="0.25">
      <c r="A2717" s="187" t="s">
        <v>1200</v>
      </c>
      <c r="B2717" s="187" t="s">
        <v>3651</v>
      </c>
      <c r="C2717" s="187" t="s">
        <v>3651</v>
      </c>
      <c r="D2717" s="188" t="s">
        <v>2269</v>
      </c>
    </row>
    <row r="2718" spans="1:4" x14ac:dyDescent="0.25">
      <c r="A2718" s="187" t="s">
        <v>1202</v>
      </c>
      <c r="B2718" s="187" t="s">
        <v>2585</v>
      </c>
      <c r="C2718" s="187" t="s">
        <v>2585</v>
      </c>
      <c r="D2718" s="188" t="s">
        <v>2269</v>
      </c>
    </row>
    <row r="2719" spans="1:4" x14ac:dyDescent="0.25">
      <c r="A2719" s="187" t="s">
        <v>2595</v>
      </c>
      <c r="B2719" s="187" t="s">
        <v>2596</v>
      </c>
      <c r="C2719" s="187" t="s">
        <v>2596</v>
      </c>
      <c r="D2719" s="188" t="s">
        <v>2269</v>
      </c>
    </row>
    <row r="2720" spans="1:4" x14ac:dyDescent="0.25">
      <c r="A2720" s="187" t="s">
        <v>1204</v>
      </c>
      <c r="B2720" s="187" t="s">
        <v>3997</v>
      </c>
      <c r="C2720" s="187" t="s">
        <v>3997</v>
      </c>
      <c r="D2720" s="188" t="s">
        <v>2269</v>
      </c>
    </row>
    <row r="2721" spans="1:4" x14ac:dyDescent="0.25">
      <c r="A2721" s="187" t="s">
        <v>1206</v>
      </c>
      <c r="B2721" s="187" t="s">
        <v>2915</v>
      </c>
      <c r="C2721" s="187" t="s">
        <v>2915</v>
      </c>
      <c r="D2721" s="188" t="s">
        <v>2269</v>
      </c>
    </row>
    <row r="2722" spans="1:4" x14ac:dyDescent="0.25">
      <c r="A2722" s="187" t="s">
        <v>2122</v>
      </c>
      <c r="B2722" s="187" t="s">
        <v>2123</v>
      </c>
      <c r="C2722" s="187" t="s">
        <v>5003</v>
      </c>
      <c r="D2722" s="188" t="s">
        <v>2288</v>
      </c>
    </row>
    <row r="2723" spans="1:4" x14ac:dyDescent="0.25">
      <c r="A2723" s="187" t="s">
        <v>2122</v>
      </c>
      <c r="B2723" s="187" t="s">
        <v>2123</v>
      </c>
      <c r="C2723" s="187" t="s">
        <v>5010</v>
      </c>
      <c r="D2723" s="188" t="s">
        <v>2288</v>
      </c>
    </row>
    <row r="2724" spans="1:4" x14ac:dyDescent="0.25">
      <c r="A2724" s="187" t="s">
        <v>2122</v>
      </c>
      <c r="B2724" s="187" t="s">
        <v>2123</v>
      </c>
      <c r="C2724" s="187" t="s">
        <v>5012</v>
      </c>
      <c r="D2724" s="188" t="s">
        <v>2288</v>
      </c>
    </row>
    <row r="2725" spans="1:4" x14ac:dyDescent="0.25">
      <c r="A2725" s="187" t="s">
        <v>2122</v>
      </c>
      <c r="B2725" s="187" t="s">
        <v>2123</v>
      </c>
      <c r="C2725" s="187" t="s">
        <v>5013</v>
      </c>
      <c r="D2725" s="188" t="s">
        <v>2288</v>
      </c>
    </row>
    <row r="2726" spans="1:4" x14ac:dyDescent="0.25">
      <c r="A2726" s="187" t="s">
        <v>2122</v>
      </c>
      <c r="B2726" s="187" t="s">
        <v>2123</v>
      </c>
      <c r="C2726" s="187" t="s">
        <v>5015</v>
      </c>
      <c r="D2726" s="188" t="s">
        <v>2288</v>
      </c>
    </row>
    <row r="2727" spans="1:4" x14ac:dyDescent="0.25">
      <c r="A2727" s="187" t="s">
        <v>2122</v>
      </c>
      <c r="B2727" s="187" t="s">
        <v>2123</v>
      </c>
      <c r="C2727" s="187" t="s">
        <v>5016</v>
      </c>
      <c r="D2727" s="188" t="s">
        <v>2288</v>
      </c>
    </row>
    <row r="2728" spans="1:4" x14ac:dyDescent="0.25">
      <c r="A2728" s="187" t="s">
        <v>2122</v>
      </c>
      <c r="B2728" s="187" t="s">
        <v>2123</v>
      </c>
      <c r="C2728" s="187" t="s">
        <v>5017</v>
      </c>
      <c r="D2728" s="188" t="s">
        <v>2288</v>
      </c>
    </row>
    <row r="2729" spans="1:4" x14ac:dyDescent="0.25">
      <c r="A2729" s="187" t="s">
        <v>2122</v>
      </c>
      <c r="B2729" s="187" t="s">
        <v>2123</v>
      </c>
      <c r="C2729" s="187" t="s">
        <v>5020</v>
      </c>
      <c r="D2729" s="188" t="s">
        <v>2288</v>
      </c>
    </row>
    <row r="2730" spans="1:4" x14ac:dyDescent="0.25">
      <c r="A2730" s="187" t="s">
        <v>2122</v>
      </c>
      <c r="B2730" s="187" t="s">
        <v>2123</v>
      </c>
      <c r="C2730" s="187" t="s">
        <v>5021</v>
      </c>
      <c r="D2730" s="188" t="s">
        <v>2288</v>
      </c>
    </row>
    <row r="2731" spans="1:4" x14ac:dyDescent="0.25">
      <c r="A2731" s="187" t="s">
        <v>2122</v>
      </c>
      <c r="B2731" s="187" t="s">
        <v>2123</v>
      </c>
      <c r="C2731" s="187" t="s">
        <v>5024</v>
      </c>
      <c r="D2731" s="188" t="s">
        <v>2288</v>
      </c>
    </row>
    <row r="2732" spans="1:4" x14ac:dyDescent="0.25">
      <c r="A2732" s="187" t="s">
        <v>2122</v>
      </c>
      <c r="B2732" s="187" t="s">
        <v>2123</v>
      </c>
      <c r="C2732" s="187" t="s">
        <v>5025</v>
      </c>
      <c r="D2732" s="188" t="s">
        <v>2288</v>
      </c>
    </row>
    <row r="2733" spans="1:4" x14ac:dyDescent="0.25">
      <c r="A2733" s="187" t="s">
        <v>2122</v>
      </c>
      <c r="B2733" s="187" t="s">
        <v>2123</v>
      </c>
      <c r="C2733" s="187" t="s">
        <v>5026</v>
      </c>
      <c r="D2733" s="188" t="s">
        <v>2288</v>
      </c>
    </row>
    <row r="2734" spans="1:4" x14ac:dyDescent="0.25">
      <c r="A2734" s="187" t="s">
        <v>2122</v>
      </c>
      <c r="B2734" s="187" t="s">
        <v>2123</v>
      </c>
      <c r="C2734" s="187" t="s">
        <v>5028</v>
      </c>
      <c r="D2734" s="188" t="s">
        <v>2288</v>
      </c>
    </row>
    <row r="2735" spans="1:4" x14ac:dyDescent="0.25">
      <c r="A2735" s="187" t="s">
        <v>2122</v>
      </c>
      <c r="B2735" s="187" t="s">
        <v>2123</v>
      </c>
      <c r="C2735" s="187" t="s">
        <v>5035</v>
      </c>
      <c r="D2735" s="188" t="s">
        <v>2288</v>
      </c>
    </row>
    <row r="2736" spans="1:4" x14ac:dyDescent="0.25">
      <c r="A2736" s="187" t="s">
        <v>2122</v>
      </c>
      <c r="B2736" s="187" t="s">
        <v>2123</v>
      </c>
      <c r="C2736" s="187" t="s">
        <v>6811</v>
      </c>
      <c r="D2736" s="188" t="s">
        <v>2288</v>
      </c>
    </row>
    <row r="2737" spans="1:4" x14ac:dyDescent="0.25">
      <c r="A2737" s="187" t="s">
        <v>2122</v>
      </c>
      <c r="B2737" s="187" t="s">
        <v>2123</v>
      </c>
      <c r="C2737" s="187" t="s">
        <v>2123</v>
      </c>
      <c r="D2737" s="188" t="s">
        <v>2284</v>
      </c>
    </row>
    <row r="2738" spans="1:4" x14ac:dyDescent="0.25">
      <c r="A2738" s="187" t="s">
        <v>2122</v>
      </c>
      <c r="B2738" s="187" t="s">
        <v>2123</v>
      </c>
      <c r="C2738" s="187" t="s">
        <v>5002</v>
      </c>
      <c r="D2738" s="188" t="s">
        <v>2269</v>
      </c>
    </row>
    <row r="2739" spans="1:4" x14ac:dyDescent="0.25">
      <c r="A2739" s="187" t="s">
        <v>2122</v>
      </c>
      <c r="B2739" s="187" t="s">
        <v>2123</v>
      </c>
      <c r="C2739" s="187" t="s">
        <v>5004</v>
      </c>
      <c r="D2739" s="188" t="s">
        <v>2269</v>
      </c>
    </row>
    <row r="2740" spans="1:4" x14ac:dyDescent="0.25">
      <c r="A2740" s="187" t="s">
        <v>2122</v>
      </c>
      <c r="B2740" s="187" t="s">
        <v>2123</v>
      </c>
      <c r="C2740" s="187" t="s">
        <v>5005</v>
      </c>
      <c r="D2740" s="188" t="s">
        <v>2269</v>
      </c>
    </row>
    <row r="2741" spans="1:4" x14ac:dyDescent="0.25">
      <c r="A2741" s="187" t="s">
        <v>2122</v>
      </c>
      <c r="B2741" s="187" t="s">
        <v>2123</v>
      </c>
      <c r="C2741" s="187" t="s">
        <v>5006</v>
      </c>
      <c r="D2741" s="188" t="s">
        <v>2269</v>
      </c>
    </row>
    <row r="2742" spans="1:4" x14ac:dyDescent="0.25">
      <c r="A2742" s="187" t="s">
        <v>2122</v>
      </c>
      <c r="B2742" s="187" t="s">
        <v>2123</v>
      </c>
      <c r="C2742" s="187" t="s">
        <v>5007</v>
      </c>
      <c r="D2742" s="188" t="s">
        <v>2269</v>
      </c>
    </row>
    <row r="2743" spans="1:4" x14ac:dyDescent="0.25">
      <c r="A2743" s="187" t="s">
        <v>2122</v>
      </c>
      <c r="B2743" s="187" t="s">
        <v>2123</v>
      </c>
      <c r="C2743" s="187" t="s">
        <v>5008</v>
      </c>
      <c r="D2743" s="188" t="s">
        <v>2269</v>
      </c>
    </row>
    <row r="2744" spans="1:4" x14ac:dyDescent="0.25">
      <c r="A2744" s="187" t="s">
        <v>2122</v>
      </c>
      <c r="B2744" s="187" t="s">
        <v>2123</v>
      </c>
      <c r="C2744" s="187" t="s">
        <v>5009</v>
      </c>
      <c r="D2744" s="188" t="s">
        <v>2269</v>
      </c>
    </row>
    <row r="2745" spans="1:4" x14ac:dyDescent="0.25">
      <c r="A2745" s="187" t="s">
        <v>2122</v>
      </c>
      <c r="B2745" s="187" t="s">
        <v>2123</v>
      </c>
      <c r="C2745" s="187" t="s">
        <v>5011</v>
      </c>
      <c r="D2745" s="188" t="s">
        <v>2269</v>
      </c>
    </row>
    <row r="2746" spans="1:4" x14ac:dyDescent="0.25">
      <c r="A2746" s="187" t="s">
        <v>2122</v>
      </c>
      <c r="B2746" s="187" t="s">
        <v>2123</v>
      </c>
      <c r="C2746" s="187" t="s">
        <v>5014</v>
      </c>
      <c r="D2746" s="188" t="s">
        <v>2269</v>
      </c>
    </row>
    <row r="2747" spans="1:4" x14ac:dyDescent="0.25">
      <c r="A2747" s="187" t="s">
        <v>2122</v>
      </c>
      <c r="B2747" s="187" t="s">
        <v>2123</v>
      </c>
      <c r="C2747" s="187" t="s">
        <v>5018</v>
      </c>
      <c r="D2747" s="188" t="s">
        <v>2269</v>
      </c>
    </row>
    <row r="2748" spans="1:4" x14ac:dyDescent="0.25">
      <c r="A2748" s="187" t="s">
        <v>2122</v>
      </c>
      <c r="B2748" s="187" t="s">
        <v>2123</v>
      </c>
      <c r="C2748" s="187" t="s">
        <v>5019</v>
      </c>
      <c r="D2748" s="188" t="s">
        <v>2269</v>
      </c>
    </row>
    <row r="2749" spans="1:4" x14ac:dyDescent="0.25">
      <c r="A2749" s="187" t="s">
        <v>2122</v>
      </c>
      <c r="B2749" s="187" t="s">
        <v>2123</v>
      </c>
      <c r="C2749" s="187" t="s">
        <v>5022</v>
      </c>
      <c r="D2749" s="188" t="s">
        <v>2269</v>
      </c>
    </row>
    <row r="2750" spans="1:4" x14ac:dyDescent="0.25">
      <c r="A2750" s="187" t="s">
        <v>2122</v>
      </c>
      <c r="B2750" s="187" t="s">
        <v>2123</v>
      </c>
      <c r="C2750" s="187" t="s">
        <v>5027</v>
      </c>
      <c r="D2750" s="188" t="s">
        <v>2269</v>
      </c>
    </row>
    <row r="2751" spans="1:4" x14ac:dyDescent="0.25">
      <c r="A2751" s="187" t="s">
        <v>2122</v>
      </c>
      <c r="B2751" s="187" t="s">
        <v>2123</v>
      </c>
      <c r="C2751" s="187" t="s">
        <v>5029</v>
      </c>
      <c r="D2751" s="188" t="s">
        <v>2269</v>
      </c>
    </row>
    <row r="2752" spans="1:4" x14ac:dyDescent="0.25">
      <c r="A2752" s="187" t="s">
        <v>2122</v>
      </c>
      <c r="B2752" s="187" t="s">
        <v>2123</v>
      </c>
      <c r="C2752" s="187" t="s">
        <v>5030</v>
      </c>
      <c r="D2752" s="188" t="s">
        <v>2269</v>
      </c>
    </row>
    <row r="2753" spans="1:4" x14ac:dyDescent="0.25">
      <c r="A2753" s="187" t="s">
        <v>2122</v>
      </c>
      <c r="B2753" s="187" t="s">
        <v>2123</v>
      </c>
      <c r="C2753" s="187" t="s">
        <v>5032</v>
      </c>
      <c r="D2753" s="188" t="s">
        <v>2269</v>
      </c>
    </row>
    <row r="2754" spans="1:4" x14ac:dyDescent="0.25">
      <c r="A2754" s="187" t="s">
        <v>2122</v>
      </c>
      <c r="B2754" s="187" t="s">
        <v>2123</v>
      </c>
      <c r="C2754" s="187" t="s">
        <v>5033</v>
      </c>
      <c r="D2754" s="188" t="s">
        <v>2269</v>
      </c>
    </row>
    <row r="2755" spans="1:4" x14ac:dyDescent="0.25">
      <c r="A2755" s="187" t="s">
        <v>2122</v>
      </c>
      <c r="B2755" s="187" t="s">
        <v>2123</v>
      </c>
      <c r="C2755" s="187" t="s">
        <v>5036</v>
      </c>
      <c r="D2755" s="188" t="s">
        <v>2269</v>
      </c>
    </row>
    <row r="2756" spans="1:4" x14ac:dyDescent="0.25">
      <c r="A2756" s="187" t="s">
        <v>2122</v>
      </c>
      <c r="B2756" s="187" t="s">
        <v>2123</v>
      </c>
      <c r="C2756" s="187" t="s">
        <v>5037</v>
      </c>
      <c r="D2756" s="188" t="s">
        <v>2269</v>
      </c>
    </row>
    <row r="2757" spans="1:4" x14ac:dyDescent="0.25">
      <c r="A2757" s="187" t="s">
        <v>2122</v>
      </c>
      <c r="B2757" s="187" t="s">
        <v>2123</v>
      </c>
      <c r="C2757" s="187" t="s">
        <v>5038</v>
      </c>
      <c r="D2757" s="188" t="s">
        <v>2269</v>
      </c>
    </row>
    <row r="2758" spans="1:4" x14ac:dyDescent="0.25">
      <c r="A2758" s="187" t="s">
        <v>2122</v>
      </c>
      <c r="B2758" s="187" t="s">
        <v>2123</v>
      </c>
      <c r="C2758" s="187" t="s">
        <v>5041</v>
      </c>
      <c r="D2758" s="188" t="s">
        <v>2269</v>
      </c>
    </row>
    <row r="2759" spans="1:4" x14ac:dyDescent="0.25">
      <c r="A2759" s="187" t="s">
        <v>2122</v>
      </c>
      <c r="B2759" s="187" t="s">
        <v>2123</v>
      </c>
      <c r="C2759" s="187" t="s">
        <v>4839</v>
      </c>
      <c r="D2759" s="188" t="s">
        <v>2269</v>
      </c>
    </row>
    <row r="2760" spans="1:4" x14ac:dyDescent="0.25">
      <c r="A2760" s="187" t="s">
        <v>2122</v>
      </c>
      <c r="B2760" s="187" t="s">
        <v>2123</v>
      </c>
      <c r="C2760" s="187" t="s">
        <v>6791</v>
      </c>
      <c r="D2760" s="188" t="s">
        <v>2269</v>
      </c>
    </row>
    <row r="2761" spans="1:4" x14ac:dyDescent="0.25">
      <c r="A2761" s="187" t="s">
        <v>2122</v>
      </c>
      <c r="B2761" s="187" t="s">
        <v>2123</v>
      </c>
      <c r="C2761" s="187" t="s">
        <v>5040</v>
      </c>
      <c r="D2761" s="188" t="s">
        <v>2286</v>
      </c>
    </row>
    <row r="2762" spans="1:4" x14ac:dyDescent="0.25">
      <c r="A2762" s="187" t="s">
        <v>2122</v>
      </c>
      <c r="B2762" s="187" t="s">
        <v>2123</v>
      </c>
      <c r="C2762" s="187" t="s">
        <v>5023</v>
      </c>
      <c r="D2762" s="188" t="s">
        <v>2310</v>
      </c>
    </row>
    <row r="2763" spans="1:4" x14ac:dyDescent="0.25">
      <c r="A2763" s="187" t="s">
        <v>2122</v>
      </c>
      <c r="B2763" s="187" t="s">
        <v>2123</v>
      </c>
      <c r="C2763" s="187" t="s">
        <v>5031</v>
      </c>
      <c r="D2763" s="188" t="s">
        <v>2310</v>
      </c>
    </row>
    <row r="2764" spans="1:4" x14ac:dyDescent="0.25">
      <c r="A2764" s="187" t="s">
        <v>2122</v>
      </c>
      <c r="B2764" s="187" t="s">
        <v>2123</v>
      </c>
      <c r="C2764" s="187" t="s">
        <v>5034</v>
      </c>
      <c r="D2764" s="188" t="s">
        <v>2310</v>
      </c>
    </row>
    <row r="2765" spans="1:4" x14ac:dyDescent="0.25">
      <c r="A2765" s="187" t="s">
        <v>2122</v>
      </c>
      <c r="B2765" s="187" t="s">
        <v>2123</v>
      </c>
      <c r="C2765" s="187" t="s">
        <v>5039</v>
      </c>
      <c r="D2765" s="188" t="s">
        <v>2310</v>
      </c>
    </row>
    <row r="2766" spans="1:4" x14ac:dyDescent="0.25">
      <c r="A2766" s="187" t="s">
        <v>2122</v>
      </c>
      <c r="B2766" s="187" t="s">
        <v>2123</v>
      </c>
      <c r="C2766" s="187" t="s">
        <v>6810</v>
      </c>
      <c r="D2766" s="188" t="s">
        <v>2310</v>
      </c>
    </row>
    <row r="2767" spans="1:4" x14ac:dyDescent="0.25">
      <c r="A2767" s="187" t="s">
        <v>2122</v>
      </c>
      <c r="B2767" s="187" t="s">
        <v>2123</v>
      </c>
      <c r="C2767" s="187" t="s">
        <v>6812</v>
      </c>
      <c r="D2767" s="188" t="s">
        <v>2310</v>
      </c>
    </row>
    <row r="2768" spans="1:4" x14ac:dyDescent="0.25">
      <c r="A2768" s="187" t="s">
        <v>1210</v>
      </c>
      <c r="B2768" s="187" t="s">
        <v>2281</v>
      </c>
      <c r="C2768" s="187" t="s">
        <v>2281</v>
      </c>
      <c r="D2768" s="188" t="s">
        <v>2269</v>
      </c>
    </row>
    <row r="2769" spans="1:4" x14ac:dyDescent="0.25">
      <c r="A2769" s="187" t="s">
        <v>1212</v>
      </c>
      <c r="B2769" s="187" t="s">
        <v>6328</v>
      </c>
      <c r="C2769" s="187" t="s">
        <v>6328</v>
      </c>
      <c r="D2769" s="188" t="s">
        <v>2269</v>
      </c>
    </row>
    <row r="2770" spans="1:4" x14ac:dyDescent="0.25">
      <c r="A2770" s="187" t="s">
        <v>2276</v>
      </c>
      <c r="B2770" s="187" t="s">
        <v>2277</v>
      </c>
      <c r="C2770" s="187" t="s">
        <v>2277</v>
      </c>
      <c r="D2770" s="188" t="s">
        <v>2269</v>
      </c>
    </row>
    <row r="2771" spans="1:4" x14ac:dyDescent="0.25">
      <c r="A2771" s="187" t="s">
        <v>1214</v>
      </c>
      <c r="B2771" s="187" t="s">
        <v>2592</v>
      </c>
      <c r="C2771" s="187" t="s">
        <v>2592</v>
      </c>
      <c r="D2771" s="188" t="s">
        <v>2269</v>
      </c>
    </row>
    <row r="2772" spans="1:4" x14ac:dyDescent="0.25">
      <c r="A2772" s="187" t="s">
        <v>1216</v>
      </c>
      <c r="B2772" s="187" t="s">
        <v>3524</v>
      </c>
      <c r="C2772" s="187" t="s">
        <v>3524</v>
      </c>
      <c r="D2772" s="188" t="s">
        <v>2269</v>
      </c>
    </row>
    <row r="2773" spans="1:4" x14ac:dyDescent="0.25">
      <c r="A2773" s="187" t="s">
        <v>1218</v>
      </c>
      <c r="B2773" s="187" t="s">
        <v>3541</v>
      </c>
      <c r="C2773" s="187" t="s">
        <v>3541</v>
      </c>
      <c r="D2773" s="188" t="s">
        <v>2269</v>
      </c>
    </row>
    <row r="2774" spans="1:4" x14ac:dyDescent="0.25">
      <c r="A2774" s="187" t="s">
        <v>1220</v>
      </c>
      <c r="B2774" s="187" t="s">
        <v>3555</v>
      </c>
      <c r="C2774" s="187" t="s">
        <v>3555</v>
      </c>
      <c r="D2774" s="188" t="s">
        <v>2269</v>
      </c>
    </row>
    <row r="2775" spans="1:4" x14ac:dyDescent="0.25">
      <c r="A2775" s="187" t="s">
        <v>2124</v>
      </c>
      <c r="B2775" s="187" t="s">
        <v>2125</v>
      </c>
      <c r="C2775" s="187" t="s">
        <v>5058</v>
      </c>
      <c r="D2775" s="188" t="s">
        <v>2288</v>
      </c>
    </row>
    <row r="2776" spans="1:4" x14ac:dyDescent="0.25">
      <c r="A2776" s="187" t="s">
        <v>2124</v>
      </c>
      <c r="B2776" s="187" t="s">
        <v>2125</v>
      </c>
      <c r="C2776" s="187" t="s">
        <v>5066</v>
      </c>
      <c r="D2776" s="188" t="s">
        <v>2288</v>
      </c>
    </row>
    <row r="2777" spans="1:4" x14ac:dyDescent="0.25">
      <c r="A2777" s="187" t="s">
        <v>2124</v>
      </c>
      <c r="B2777" s="187" t="s">
        <v>2125</v>
      </c>
      <c r="C2777" s="187" t="s">
        <v>2125</v>
      </c>
      <c r="D2777" s="188" t="s">
        <v>2284</v>
      </c>
    </row>
    <row r="2778" spans="1:4" x14ac:dyDescent="0.25">
      <c r="A2778" s="187" t="s">
        <v>2124</v>
      </c>
      <c r="B2778" s="187" t="s">
        <v>2125</v>
      </c>
      <c r="C2778" s="187" t="s">
        <v>5042</v>
      </c>
      <c r="D2778" s="188" t="s">
        <v>2269</v>
      </c>
    </row>
    <row r="2779" spans="1:4" x14ac:dyDescent="0.25">
      <c r="A2779" s="187" t="s">
        <v>2124</v>
      </c>
      <c r="B2779" s="187" t="s">
        <v>2125</v>
      </c>
      <c r="C2779" s="187" t="s">
        <v>5043</v>
      </c>
      <c r="D2779" s="188" t="s">
        <v>2269</v>
      </c>
    </row>
    <row r="2780" spans="1:4" x14ac:dyDescent="0.25">
      <c r="A2780" s="187" t="s">
        <v>2124</v>
      </c>
      <c r="B2780" s="187" t="s">
        <v>2125</v>
      </c>
      <c r="C2780" s="187" t="s">
        <v>5044</v>
      </c>
      <c r="D2780" s="188" t="s">
        <v>2269</v>
      </c>
    </row>
    <row r="2781" spans="1:4" x14ac:dyDescent="0.25">
      <c r="A2781" s="187" t="s">
        <v>2124</v>
      </c>
      <c r="B2781" s="187" t="s">
        <v>2125</v>
      </c>
      <c r="C2781" s="187" t="s">
        <v>5045</v>
      </c>
      <c r="D2781" s="188" t="s">
        <v>2269</v>
      </c>
    </row>
    <row r="2782" spans="1:4" x14ac:dyDescent="0.25">
      <c r="A2782" s="187" t="s">
        <v>2124</v>
      </c>
      <c r="B2782" s="187" t="s">
        <v>2125</v>
      </c>
      <c r="C2782" s="187" t="s">
        <v>5046</v>
      </c>
      <c r="D2782" s="188" t="s">
        <v>2269</v>
      </c>
    </row>
    <row r="2783" spans="1:4" x14ac:dyDescent="0.25">
      <c r="A2783" s="187" t="s">
        <v>2124</v>
      </c>
      <c r="B2783" s="187" t="s">
        <v>2125</v>
      </c>
      <c r="C2783" s="187" t="s">
        <v>5047</v>
      </c>
      <c r="D2783" s="188" t="s">
        <v>2269</v>
      </c>
    </row>
    <row r="2784" spans="1:4" x14ac:dyDescent="0.25">
      <c r="A2784" s="187" t="s">
        <v>2124</v>
      </c>
      <c r="B2784" s="187" t="s">
        <v>2125</v>
      </c>
      <c r="C2784" s="187" t="s">
        <v>5048</v>
      </c>
      <c r="D2784" s="188" t="s">
        <v>2269</v>
      </c>
    </row>
    <row r="2785" spans="1:4" x14ac:dyDescent="0.25">
      <c r="A2785" s="187" t="s">
        <v>2124</v>
      </c>
      <c r="B2785" s="187" t="s">
        <v>2125</v>
      </c>
      <c r="C2785" s="187" t="s">
        <v>5050</v>
      </c>
      <c r="D2785" s="188" t="s">
        <v>2269</v>
      </c>
    </row>
    <row r="2786" spans="1:4" x14ac:dyDescent="0.25">
      <c r="A2786" s="187" t="s">
        <v>2124</v>
      </c>
      <c r="B2786" s="187" t="s">
        <v>2125</v>
      </c>
      <c r="C2786" s="187" t="s">
        <v>5051</v>
      </c>
      <c r="D2786" s="188" t="s">
        <v>2269</v>
      </c>
    </row>
    <row r="2787" spans="1:4" x14ac:dyDescent="0.25">
      <c r="A2787" s="187" t="s">
        <v>2124</v>
      </c>
      <c r="B2787" s="187" t="s">
        <v>2125</v>
      </c>
      <c r="C2787" s="187" t="s">
        <v>5052</v>
      </c>
      <c r="D2787" s="188" t="s">
        <v>2269</v>
      </c>
    </row>
    <row r="2788" spans="1:4" x14ac:dyDescent="0.25">
      <c r="A2788" s="187" t="s">
        <v>2124</v>
      </c>
      <c r="B2788" s="187" t="s">
        <v>2125</v>
      </c>
      <c r="C2788" s="187" t="s">
        <v>5053</v>
      </c>
      <c r="D2788" s="188" t="s">
        <v>2269</v>
      </c>
    </row>
    <row r="2789" spans="1:4" x14ac:dyDescent="0.25">
      <c r="A2789" s="187" t="s">
        <v>2124</v>
      </c>
      <c r="B2789" s="187" t="s">
        <v>2125</v>
      </c>
      <c r="C2789" s="187" t="s">
        <v>5054</v>
      </c>
      <c r="D2789" s="188" t="s">
        <v>2269</v>
      </c>
    </row>
    <row r="2790" spans="1:4" x14ac:dyDescent="0.25">
      <c r="A2790" s="187" t="s">
        <v>2124</v>
      </c>
      <c r="B2790" s="187" t="s">
        <v>2125</v>
      </c>
      <c r="C2790" s="187" t="s">
        <v>5055</v>
      </c>
      <c r="D2790" s="188" t="s">
        <v>2269</v>
      </c>
    </row>
    <row r="2791" spans="1:4" x14ac:dyDescent="0.25">
      <c r="A2791" s="187" t="s">
        <v>2124</v>
      </c>
      <c r="B2791" s="187" t="s">
        <v>2125</v>
      </c>
      <c r="C2791" s="187" t="s">
        <v>5056</v>
      </c>
      <c r="D2791" s="188" t="s">
        <v>2269</v>
      </c>
    </row>
    <row r="2792" spans="1:4" x14ac:dyDescent="0.25">
      <c r="A2792" s="187" t="s">
        <v>2124</v>
      </c>
      <c r="B2792" s="187" t="s">
        <v>2125</v>
      </c>
      <c r="C2792" s="187" t="s">
        <v>5057</v>
      </c>
      <c r="D2792" s="188" t="s">
        <v>2269</v>
      </c>
    </row>
    <row r="2793" spans="1:4" x14ac:dyDescent="0.25">
      <c r="A2793" s="187" t="s">
        <v>2124</v>
      </c>
      <c r="B2793" s="187" t="s">
        <v>2125</v>
      </c>
      <c r="C2793" s="187" t="s">
        <v>5059</v>
      </c>
      <c r="D2793" s="188" t="s">
        <v>2269</v>
      </c>
    </row>
    <row r="2794" spans="1:4" x14ac:dyDescent="0.25">
      <c r="A2794" s="187" t="s">
        <v>2124</v>
      </c>
      <c r="B2794" s="187" t="s">
        <v>2125</v>
      </c>
      <c r="C2794" s="187" t="s">
        <v>5060</v>
      </c>
      <c r="D2794" s="188" t="s">
        <v>2269</v>
      </c>
    </row>
    <row r="2795" spans="1:4" x14ac:dyDescent="0.25">
      <c r="A2795" s="187" t="s">
        <v>2124</v>
      </c>
      <c r="B2795" s="187" t="s">
        <v>2125</v>
      </c>
      <c r="C2795" s="187" t="s">
        <v>5061</v>
      </c>
      <c r="D2795" s="188" t="s">
        <v>2269</v>
      </c>
    </row>
    <row r="2796" spans="1:4" x14ac:dyDescent="0.25">
      <c r="A2796" s="187" t="s">
        <v>2124</v>
      </c>
      <c r="B2796" s="187" t="s">
        <v>2125</v>
      </c>
      <c r="C2796" s="187" t="s">
        <v>5062</v>
      </c>
      <c r="D2796" s="188" t="s">
        <v>2269</v>
      </c>
    </row>
    <row r="2797" spans="1:4" x14ac:dyDescent="0.25">
      <c r="A2797" s="187" t="s">
        <v>2124</v>
      </c>
      <c r="B2797" s="187" t="s">
        <v>2125</v>
      </c>
      <c r="C2797" s="187" t="s">
        <v>5063</v>
      </c>
      <c r="D2797" s="188" t="s">
        <v>2269</v>
      </c>
    </row>
    <row r="2798" spans="1:4" x14ac:dyDescent="0.25">
      <c r="A2798" s="187" t="s">
        <v>2124</v>
      </c>
      <c r="B2798" s="187" t="s">
        <v>2125</v>
      </c>
      <c r="C2798" s="187" t="s">
        <v>5064</v>
      </c>
      <c r="D2798" s="188" t="s">
        <v>2269</v>
      </c>
    </row>
    <row r="2799" spans="1:4" x14ac:dyDescent="0.25">
      <c r="A2799" s="187" t="s">
        <v>2124</v>
      </c>
      <c r="B2799" s="187" t="s">
        <v>2125</v>
      </c>
      <c r="C2799" s="187" t="s">
        <v>5065</v>
      </c>
      <c r="D2799" s="188" t="s">
        <v>2269</v>
      </c>
    </row>
    <row r="2800" spans="1:4" x14ac:dyDescent="0.25">
      <c r="A2800" s="187" t="s">
        <v>2124</v>
      </c>
      <c r="B2800" s="187" t="s">
        <v>2125</v>
      </c>
      <c r="C2800" s="187" t="s">
        <v>5069</v>
      </c>
      <c r="D2800" s="188" t="s">
        <v>2269</v>
      </c>
    </row>
    <row r="2801" spans="1:4" x14ac:dyDescent="0.25">
      <c r="A2801" s="187" t="s">
        <v>2124</v>
      </c>
      <c r="B2801" s="187" t="s">
        <v>2125</v>
      </c>
      <c r="C2801" s="187" t="s">
        <v>5070</v>
      </c>
      <c r="D2801" s="188" t="s">
        <v>2269</v>
      </c>
    </row>
    <row r="2802" spans="1:4" x14ac:dyDescent="0.25">
      <c r="A2802" s="187" t="s">
        <v>2124</v>
      </c>
      <c r="B2802" s="187" t="s">
        <v>2125</v>
      </c>
      <c r="C2802" s="187" t="s">
        <v>5071</v>
      </c>
      <c r="D2802" s="188" t="s">
        <v>2269</v>
      </c>
    </row>
    <row r="2803" spans="1:4" x14ac:dyDescent="0.25">
      <c r="A2803" s="187" t="s">
        <v>2124</v>
      </c>
      <c r="B2803" s="187" t="s">
        <v>2125</v>
      </c>
      <c r="C2803" s="187" t="s">
        <v>5072</v>
      </c>
      <c r="D2803" s="188" t="s">
        <v>2269</v>
      </c>
    </row>
    <row r="2804" spans="1:4" x14ac:dyDescent="0.25">
      <c r="A2804" s="187" t="s">
        <v>2124</v>
      </c>
      <c r="B2804" s="187" t="s">
        <v>2125</v>
      </c>
      <c r="C2804" s="187" t="s">
        <v>5073</v>
      </c>
      <c r="D2804" s="188" t="s">
        <v>2269</v>
      </c>
    </row>
    <row r="2805" spans="1:4" x14ac:dyDescent="0.25">
      <c r="A2805" s="187" t="s">
        <v>2124</v>
      </c>
      <c r="B2805" s="187" t="s">
        <v>2125</v>
      </c>
      <c r="C2805" s="187" t="s">
        <v>5075</v>
      </c>
      <c r="D2805" s="188" t="s">
        <v>2269</v>
      </c>
    </row>
    <row r="2806" spans="1:4" x14ac:dyDescent="0.25">
      <c r="A2806" s="187" t="s">
        <v>2124</v>
      </c>
      <c r="B2806" s="187" t="s">
        <v>2125</v>
      </c>
      <c r="C2806" s="187" t="s">
        <v>5078</v>
      </c>
      <c r="D2806" s="188" t="s">
        <v>2269</v>
      </c>
    </row>
    <row r="2807" spans="1:4" x14ac:dyDescent="0.25">
      <c r="A2807" s="187" t="s">
        <v>2124</v>
      </c>
      <c r="B2807" s="187" t="s">
        <v>2125</v>
      </c>
      <c r="C2807" s="187" t="s">
        <v>6684</v>
      </c>
      <c r="D2807" s="188" t="s">
        <v>2269</v>
      </c>
    </row>
    <row r="2808" spans="1:4" x14ac:dyDescent="0.25">
      <c r="A2808" s="187" t="s">
        <v>2124</v>
      </c>
      <c r="B2808" s="187" t="s">
        <v>2125</v>
      </c>
      <c r="C2808" s="187" t="s">
        <v>6697</v>
      </c>
      <c r="D2808" s="188" t="s">
        <v>2269</v>
      </c>
    </row>
    <row r="2809" spans="1:4" x14ac:dyDescent="0.25">
      <c r="A2809" s="187" t="s">
        <v>2124</v>
      </c>
      <c r="B2809" s="187" t="s">
        <v>2125</v>
      </c>
      <c r="C2809" s="187" t="s">
        <v>5049</v>
      </c>
      <c r="D2809" s="188" t="s">
        <v>2286</v>
      </c>
    </row>
    <row r="2810" spans="1:4" x14ac:dyDescent="0.25">
      <c r="A2810" s="187" t="s">
        <v>2124</v>
      </c>
      <c r="B2810" s="187" t="s">
        <v>2125</v>
      </c>
      <c r="C2810" s="187" t="s">
        <v>5067</v>
      </c>
      <c r="D2810" s="188" t="s">
        <v>2286</v>
      </c>
    </row>
    <row r="2811" spans="1:4" x14ac:dyDescent="0.25">
      <c r="A2811" s="187" t="s">
        <v>2124</v>
      </c>
      <c r="B2811" s="187" t="s">
        <v>2125</v>
      </c>
      <c r="C2811" s="187" t="s">
        <v>5068</v>
      </c>
      <c r="D2811" s="188" t="s">
        <v>2286</v>
      </c>
    </row>
    <row r="2812" spans="1:4" x14ac:dyDescent="0.25">
      <c r="A2812" s="187" t="s">
        <v>2124</v>
      </c>
      <c r="B2812" s="187" t="s">
        <v>2125</v>
      </c>
      <c r="C2812" s="187" t="s">
        <v>5074</v>
      </c>
      <c r="D2812" s="188" t="s">
        <v>2286</v>
      </c>
    </row>
    <row r="2813" spans="1:4" x14ac:dyDescent="0.25">
      <c r="A2813" s="187" t="s">
        <v>2124</v>
      </c>
      <c r="B2813" s="187" t="s">
        <v>2125</v>
      </c>
      <c r="C2813" s="187" t="s">
        <v>5076</v>
      </c>
      <c r="D2813" s="188" t="s">
        <v>2286</v>
      </c>
    </row>
    <row r="2814" spans="1:4" x14ac:dyDescent="0.25">
      <c r="A2814" s="187" t="s">
        <v>2124</v>
      </c>
      <c r="B2814" s="187" t="s">
        <v>2125</v>
      </c>
      <c r="C2814" s="187" t="s">
        <v>5077</v>
      </c>
      <c r="D2814" s="188" t="s">
        <v>2310</v>
      </c>
    </row>
    <row r="2815" spans="1:4" x14ac:dyDescent="0.25">
      <c r="A2815" s="187" t="s">
        <v>2126</v>
      </c>
      <c r="B2815" s="187" t="s">
        <v>2127</v>
      </c>
      <c r="C2815" s="187" t="s">
        <v>5083</v>
      </c>
      <c r="D2815" s="188" t="s">
        <v>2288</v>
      </c>
    </row>
    <row r="2816" spans="1:4" x14ac:dyDescent="0.25">
      <c r="A2816" s="187" t="s">
        <v>2126</v>
      </c>
      <c r="B2816" s="187" t="s">
        <v>2127</v>
      </c>
      <c r="C2816" s="187" t="s">
        <v>5100</v>
      </c>
      <c r="D2816" s="188" t="s">
        <v>2288</v>
      </c>
    </row>
    <row r="2817" spans="1:4" x14ac:dyDescent="0.25">
      <c r="A2817" s="187" t="s">
        <v>2126</v>
      </c>
      <c r="B2817" s="187" t="s">
        <v>2127</v>
      </c>
      <c r="C2817" s="187" t="s">
        <v>5107</v>
      </c>
      <c r="D2817" s="188" t="s">
        <v>2288</v>
      </c>
    </row>
    <row r="2818" spans="1:4" x14ac:dyDescent="0.25">
      <c r="A2818" s="187" t="s">
        <v>2126</v>
      </c>
      <c r="B2818" s="187" t="s">
        <v>2127</v>
      </c>
      <c r="C2818" s="187" t="s">
        <v>5110</v>
      </c>
      <c r="D2818" s="188" t="s">
        <v>2288</v>
      </c>
    </row>
    <row r="2819" spans="1:4" x14ac:dyDescent="0.25">
      <c r="A2819" s="187" t="s">
        <v>2126</v>
      </c>
      <c r="B2819" s="187" t="s">
        <v>2127</v>
      </c>
      <c r="C2819" s="187" t="s">
        <v>5115</v>
      </c>
      <c r="D2819" s="188" t="s">
        <v>2288</v>
      </c>
    </row>
    <row r="2820" spans="1:4" x14ac:dyDescent="0.25">
      <c r="A2820" s="187" t="s">
        <v>2126</v>
      </c>
      <c r="B2820" s="187" t="s">
        <v>2127</v>
      </c>
      <c r="C2820" s="187" t="s">
        <v>2127</v>
      </c>
      <c r="D2820" s="188" t="s">
        <v>2284</v>
      </c>
    </row>
    <row r="2821" spans="1:4" x14ac:dyDescent="0.25">
      <c r="A2821" s="187" t="s">
        <v>2126</v>
      </c>
      <c r="B2821" s="187" t="s">
        <v>2127</v>
      </c>
      <c r="C2821" s="187" t="s">
        <v>5079</v>
      </c>
      <c r="D2821" s="188" t="s">
        <v>2269</v>
      </c>
    </row>
    <row r="2822" spans="1:4" x14ac:dyDescent="0.25">
      <c r="A2822" s="187" t="s">
        <v>2126</v>
      </c>
      <c r="B2822" s="187" t="s">
        <v>2127</v>
      </c>
      <c r="C2822" s="187" t="s">
        <v>5080</v>
      </c>
      <c r="D2822" s="188" t="s">
        <v>2269</v>
      </c>
    </row>
    <row r="2823" spans="1:4" x14ac:dyDescent="0.25">
      <c r="A2823" s="187" t="s">
        <v>2126</v>
      </c>
      <c r="B2823" s="187" t="s">
        <v>2127</v>
      </c>
      <c r="C2823" s="187" t="s">
        <v>5081</v>
      </c>
      <c r="D2823" s="188" t="s">
        <v>2269</v>
      </c>
    </row>
    <row r="2824" spans="1:4" x14ac:dyDescent="0.25">
      <c r="A2824" s="187" t="s">
        <v>2126</v>
      </c>
      <c r="B2824" s="187" t="s">
        <v>2127</v>
      </c>
      <c r="C2824" s="187" t="s">
        <v>5082</v>
      </c>
      <c r="D2824" s="188" t="s">
        <v>2269</v>
      </c>
    </row>
    <row r="2825" spans="1:4" x14ac:dyDescent="0.25">
      <c r="A2825" s="187" t="s">
        <v>2126</v>
      </c>
      <c r="B2825" s="187" t="s">
        <v>2127</v>
      </c>
      <c r="C2825" s="187" t="s">
        <v>5085</v>
      </c>
      <c r="D2825" s="188" t="s">
        <v>2269</v>
      </c>
    </row>
    <row r="2826" spans="1:4" x14ac:dyDescent="0.25">
      <c r="A2826" s="187" t="s">
        <v>2126</v>
      </c>
      <c r="B2826" s="187" t="s">
        <v>2127</v>
      </c>
      <c r="C2826" s="187" t="s">
        <v>5086</v>
      </c>
      <c r="D2826" s="188" t="s">
        <v>2269</v>
      </c>
    </row>
    <row r="2827" spans="1:4" x14ac:dyDescent="0.25">
      <c r="A2827" s="187" t="s">
        <v>2126</v>
      </c>
      <c r="B2827" s="187" t="s">
        <v>2127</v>
      </c>
      <c r="C2827" s="187" t="s">
        <v>5087</v>
      </c>
      <c r="D2827" s="188" t="s">
        <v>2269</v>
      </c>
    </row>
    <row r="2828" spans="1:4" x14ac:dyDescent="0.25">
      <c r="A2828" s="187" t="s">
        <v>2126</v>
      </c>
      <c r="B2828" s="187" t="s">
        <v>2127</v>
      </c>
      <c r="C2828" s="187" t="s">
        <v>5088</v>
      </c>
      <c r="D2828" s="188" t="s">
        <v>2269</v>
      </c>
    </row>
    <row r="2829" spans="1:4" x14ac:dyDescent="0.25">
      <c r="A2829" s="187" t="s">
        <v>2126</v>
      </c>
      <c r="B2829" s="187" t="s">
        <v>2127</v>
      </c>
      <c r="C2829" s="187" t="s">
        <v>5089</v>
      </c>
      <c r="D2829" s="188" t="s">
        <v>2269</v>
      </c>
    </row>
    <row r="2830" spans="1:4" x14ac:dyDescent="0.25">
      <c r="A2830" s="187" t="s">
        <v>2126</v>
      </c>
      <c r="B2830" s="187" t="s">
        <v>2127</v>
      </c>
      <c r="C2830" s="187" t="s">
        <v>5090</v>
      </c>
      <c r="D2830" s="188" t="s">
        <v>2269</v>
      </c>
    </row>
    <row r="2831" spans="1:4" x14ac:dyDescent="0.25">
      <c r="A2831" s="187" t="s">
        <v>2126</v>
      </c>
      <c r="B2831" s="187" t="s">
        <v>2127</v>
      </c>
      <c r="C2831" s="187" t="s">
        <v>5091</v>
      </c>
      <c r="D2831" s="188" t="s">
        <v>2269</v>
      </c>
    </row>
    <row r="2832" spans="1:4" x14ac:dyDescent="0.25">
      <c r="A2832" s="187" t="s">
        <v>2126</v>
      </c>
      <c r="B2832" s="187" t="s">
        <v>2127</v>
      </c>
      <c r="C2832" s="187" t="s">
        <v>5092</v>
      </c>
      <c r="D2832" s="188" t="s">
        <v>2269</v>
      </c>
    </row>
    <row r="2833" spans="1:4" x14ac:dyDescent="0.25">
      <c r="A2833" s="187" t="s">
        <v>2126</v>
      </c>
      <c r="B2833" s="187" t="s">
        <v>2127</v>
      </c>
      <c r="C2833" s="187" t="s">
        <v>5093</v>
      </c>
      <c r="D2833" s="188" t="s">
        <v>2269</v>
      </c>
    </row>
    <row r="2834" spans="1:4" x14ac:dyDescent="0.25">
      <c r="A2834" s="187" t="s">
        <v>2126</v>
      </c>
      <c r="B2834" s="187" t="s">
        <v>2127</v>
      </c>
      <c r="C2834" s="187" t="s">
        <v>5094</v>
      </c>
      <c r="D2834" s="188" t="s">
        <v>2269</v>
      </c>
    </row>
    <row r="2835" spans="1:4" x14ac:dyDescent="0.25">
      <c r="A2835" s="187" t="s">
        <v>2126</v>
      </c>
      <c r="B2835" s="187" t="s">
        <v>2127</v>
      </c>
      <c r="C2835" s="187" t="s">
        <v>5095</v>
      </c>
      <c r="D2835" s="188" t="s">
        <v>2269</v>
      </c>
    </row>
    <row r="2836" spans="1:4" x14ac:dyDescent="0.25">
      <c r="A2836" s="187" t="s">
        <v>2126</v>
      </c>
      <c r="B2836" s="187" t="s">
        <v>2127</v>
      </c>
      <c r="C2836" s="187" t="s">
        <v>5096</v>
      </c>
      <c r="D2836" s="188" t="s">
        <v>2269</v>
      </c>
    </row>
    <row r="2837" spans="1:4" x14ac:dyDescent="0.25">
      <c r="A2837" s="187" t="s">
        <v>2126</v>
      </c>
      <c r="B2837" s="187" t="s">
        <v>2127</v>
      </c>
      <c r="C2837" s="187" t="s">
        <v>5097</v>
      </c>
      <c r="D2837" s="188" t="s">
        <v>2269</v>
      </c>
    </row>
    <row r="2838" spans="1:4" x14ac:dyDescent="0.25">
      <c r="A2838" s="187" t="s">
        <v>2126</v>
      </c>
      <c r="B2838" s="187" t="s">
        <v>2127</v>
      </c>
      <c r="C2838" s="187" t="s">
        <v>5098</v>
      </c>
      <c r="D2838" s="188" t="s">
        <v>2269</v>
      </c>
    </row>
    <row r="2839" spans="1:4" x14ac:dyDescent="0.25">
      <c r="A2839" s="187" t="s">
        <v>2126</v>
      </c>
      <c r="B2839" s="187" t="s">
        <v>2127</v>
      </c>
      <c r="C2839" s="187" t="s">
        <v>5099</v>
      </c>
      <c r="D2839" s="188" t="s">
        <v>2269</v>
      </c>
    </row>
    <row r="2840" spans="1:4" x14ac:dyDescent="0.25">
      <c r="A2840" s="187" t="s">
        <v>2126</v>
      </c>
      <c r="B2840" s="187" t="s">
        <v>2127</v>
      </c>
      <c r="C2840" s="187" t="s">
        <v>5101</v>
      </c>
      <c r="D2840" s="188" t="s">
        <v>2269</v>
      </c>
    </row>
    <row r="2841" spans="1:4" x14ac:dyDescent="0.25">
      <c r="A2841" s="187" t="s">
        <v>2126</v>
      </c>
      <c r="B2841" s="187" t="s">
        <v>2127</v>
      </c>
      <c r="C2841" s="187" t="s">
        <v>5102</v>
      </c>
      <c r="D2841" s="188" t="s">
        <v>2269</v>
      </c>
    </row>
    <row r="2842" spans="1:4" x14ac:dyDescent="0.25">
      <c r="A2842" s="187" t="s">
        <v>2126</v>
      </c>
      <c r="B2842" s="187" t="s">
        <v>2127</v>
      </c>
      <c r="C2842" s="187" t="s">
        <v>5103</v>
      </c>
      <c r="D2842" s="188" t="s">
        <v>2269</v>
      </c>
    </row>
    <row r="2843" spans="1:4" x14ac:dyDescent="0.25">
      <c r="A2843" s="187" t="s">
        <v>2126</v>
      </c>
      <c r="B2843" s="187" t="s">
        <v>2127</v>
      </c>
      <c r="C2843" s="187" t="s">
        <v>5104</v>
      </c>
      <c r="D2843" s="188" t="s">
        <v>2269</v>
      </c>
    </row>
    <row r="2844" spans="1:4" x14ac:dyDescent="0.25">
      <c r="A2844" s="187" t="s">
        <v>2126</v>
      </c>
      <c r="B2844" s="187" t="s">
        <v>2127</v>
      </c>
      <c r="C2844" s="187" t="s">
        <v>5105</v>
      </c>
      <c r="D2844" s="188" t="s">
        <v>2269</v>
      </c>
    </row>
    <row r="2845" spans="1:4" x14ac:dyDescent="0.25">
      <c r="A2845" s="187" t="s">
        <v>2126</v>
      </c>
      <c r="B2845" s="187" t="s">
        <v>2127</v>
      </c>
      <c r="C2845" s="187" t="s">
        <v>5106</v>
      </c>
      <c r="D2845" s="188" t="s">
        <v>2269</v>
      </c>
    </row>
    <row r="2846" spans="1:4" x14ac:dyDescent="0.25">
      <c r="A2846" s="187" t="s">
        <v>2126</v>
      </c>
      <c r="B2846" s="187" t="s">
        <v>2127</v>
      </c>
      <c r="C2846" s="187" t="s">
        <v>5108</v>
      </c>
      <c r="D2846" s="188" t="s">
        <v>2269</v>
      </c>
    </row>
    <row r="2847" spans="1:4" x14ac:dyDescent="0.25">
      <c r="A2847" s="187" t="s">
        <v>2126</v>
      </c>
      <c r="B2847" s="187" t="s">
        <v>2127</v>
      </c>
      <c r="C2847" s="187" t="s">
        <v>5109</v>
      </c>
      <c r="D2847" s="188" t="s">
        <v>2269</v>
      </c>
    </row>
    <row r="2848" spans="1:4" x14ac:dyDescent="0.25">
      <c r="A2848" s="187" t="s">
        <v>2126</v>
      </c>
      <c r="B2848" s="187" t="s">
        <v>2127</v>
      </c>
      <c r="C2848" s="187" t="s">
        <v>5111</v>
      </c>
      <c r="D2848" s="188" t="s">
        <v>2269</v>
      </c>
    </row>
    <row r="2849" spans="1:4" x14ac:dyDescent="0.25">
      <c r="A2849" s="187" t="s">
        <v>2126</v>
      </c>
      <c r="B2849" s="187" t="s">
        <v>2127</v>
      </c>
      <c r="C2849" s="187" t="s">
        <v>5112</v>
      </c>
      <c r="D2849" s="188" t="s">
        <v>2269</v>
      </c>
    </row>
    <row r="2850" spans="1:4" x14ac:dyDescent="0.25">
      <c r="A2850" s="187" t="s">
        <v>2126</v>
      </c>
      <c r="B2850" s="187" t="s">
        <v>2127</v>
      </c>
      <c r="C2850" s="187" t="s">
        <v>5114</v>
      </c>
      <c r="D2850" s="188" t="s">
        <v>2269</v>
      </c>
    </row>
    <row r="2851" spans="1:4" x14ac:dyDescent="0.25">
      <c r="A2851" s="187" t="s">
        <v>2126</v>
      </c>
      <c r="B2851" s="187" t="s">
        <v>2127</v>
      </c>
      <c r="C2851" s="187" t="s">
        <v>5117</v>
      </c>
      <c r="D2851" s="188" t="s">
        <v>2269</v>
      </c>
    </row>
    <row r="2852" spans="1:4" x14ac:dyDescent="0.25">
      <c r="A2852" s="187" t="s">
        <v>2126</v>
      </c>
      <c r="B2852" s="187" t="s">
        <v>2127</v>
      </c>
      <c r="C2852" s="187" t="s">
        <v>5118</v>
      </c>
      <c r="D2852" s="188" t="s">
        <v>2269</v>
      </c>
    </row>
    <row r="2853" spans="1:4" x14ac:dyDescent="0.25">
      <c r="A2853" s="187" t="s">
        <v>2126</v>
      </c>
      <c r="B2853" s="187" t="s">
        <v>2127</v>
      </c>
      <c r="C2853" s="187" t="s">
        <v>5084</v>
      </c>
      <c r="D2853" s="188" t="s">
        <v>2286</v>
      </c>
    </row>
    <row r="2854" spans="1:4" x14ac:dyDescent="0.25">
      <c r="A2854" s="187" t="s">
        <v>2126</v>
      </c>
      <c r="B2854" s="187" t="s">
        <v>2127</v>
      </c>
      <c r="C2854" s="187" t="s">
        <v>5113</v>
      </c>
      <c r="D2854" s="188" t="s">
        <v>2310</v>
      </c>
    </row>
    <row r="2855" spans="1:4" x14ac:dyDescent="0.25">
      <c r="A2855" s="187" t="s">
        <v>2126</v>
      </c>
      <c r="B2855" s="187" t="s">
        <v>2127</v>
      </c>
      <c r="C2855" s="187" t="s">
        <v>5116</v>
      </c>
      <c r="D2855" s="188" t="s">
        <v>2310</v>
      </c>
    </row>
    <row r="2856" spans="1:4" x14ac:dyDescent="0.25">
      <c r="A2856" s="187" t="s">
        <v>1224</v>
      </c>
      <c r="B2856" s="187" t="s">
        <v>2860</v>
      </c>
      <c r="C2856" s="187" t="s">
        <v>2860</v>
      </c>
      <c r="D2856" s="188" t="s">
        <v>2269</v>
      </c>
    </row>
    <row r="2857" spans="1:4" x14ac:dyDescent="0.25">
      <c r="A2857" s="187" t="s">
        <v>2128</v>
      </c>
      <c r="B2857" s="187" t="s">
        <v>2129</v>
      </c>
      <c r="C2857" s="187" t="s">
        <v>5124</v>
      </c>
      <c r="D2857" s="188" t="s">
        <v>2288</v>
      </c>
    </row>
    <row r="2858" spans="1:4" x14ac:dyDescent="0.25">
      <c r="A2858" s="187" t="s">
        <v>2128</v>
      </c>
      <c r="B2858" s="187" t="s">
        <v>2129</v>
      </c>
      <c r="C2858" s="187" t="s">
        <v>5146</v>
      </c>
      <c r="D2858" s="188" t="s">
        <v>2288</v>
      </c>
    </row>
    <row r="2859" spans="1:4" x14ac:dyDescent="0.25">
      <c r="A2859" s="187" t="s">
        <v>2128</v>
      </c>
      <c r="B2859" s="187" t="s">
        <v>2129</v>
      </c>
      <c r="C2859" s="187" t="s">
        <v>5148</v>
      </c>
      <c r="D2859" s="188" t="s">
        <v>2288</v>
      </c>
    </row>
    <row r="2860" spans="1:4" x14ac:dyDescent="0.25">
      <c r="A2860" s="187" t="s">
        <v>2128</v>
      </c>
      <c r="B2860" s="187" t="s">
        <v>2129</v>
      </c>
      <c r="C2860" s="187" t="s">
        <v>5152</v>
      </c>
      <c r="D2860" s="188" t="s">
        <v>2288</v>
      </c>
    </row>
    <row r="2861" spans="1:4" x14ac:dyDescent="0.25">
      <c r="A2861" s="187" t="s">
        <v>2128</v>
      </c>
      <c r="B2861" s="187" t="s">
        <v>2129</v>
      </c>
      <c r="C2861" s="187" t="s">
        <v>5153</v>
      </c>
      <c r="D2861" s="188" t="s">
        <v>2288</v>
      </c>
    </row>
    <row r="2862" spans="1:4" x14ac:dyDescent="0.25">
      <c r="A2862" s="187" t="s">
        <v>2128</v>
      </c>
      <c r="B2862" s="187" t="s">
        <v>2129</v>
      </c>
      <c r="C2862" s="187" t="s">
        <v>2129</v>
      </c>
      <c r="D2862" s="188" t="s">
        <v>2284</v>
      </c>
    </row>
    <row r="2863" spans="1:4" x14ac:dyDescent="0.25">
      <c r="A2863" s="187" t="s">
        <v>2128</v>
      </c>
      <c r="B2863" s="187" t="s">
        <v>2129</v>
      </c>
      <c r="C2863" s="187" t="s">
        <v>5119</v>
      </c>
      <c r="D2863" s="188" t="s">
        <v>2269</v>
      </c>
    </row>
    <row r="2864" spans="1:4" x14ac:dyDescent="0.25">
      <c r="A2864" s="187" t="s">
        <v>2128</v>
      </c>
      <c r="B2864" s="187" t="s">
        <v>2129</v>
      </c>
      <c r="C2864" s="187" t="s">
        <v>5120</v>
      </c>
      <c r="D2864" s="188" t="s">
        <v>2269</v>
      </c>
    </row>
    <row r="2865" spans="1:4" x14ac:dyDescent="0.25">
      <c r="A2865" s="187" t="s">
        <v>2128</v>
      </c>
      <c r="B2865" s="187" t="s">
        <v>2129</v>
      </c>
      <c r="C2865" s="187" t="s">
        <v>5121</v>
      </c>
      <c r="D2865" s="188" t="s">
        <v>2269</v>
      </c>
    </row>
    <row r="2866" spans="1:4" x14ac:dyDescent="0.25">
      <c r="A2866" s="187" t="s">
        <v>2128</v>
      </c>
      <c r="B2866" s="187" t="s">
        <v>2129</v>
      </c>
      <c r="C2866" s="187" t="s">
        <v>5122</v>
      </c>
      <c r="D2866" s="188" t="s">
        <v>2269</v>
      </c>
    </row>
    <row r="2867" spans="1:4" x14ac:dyDescent="0.25">
      <c r="A2867" s="187" t="s">
        <v>2128</v>
      </c>
      <c r="B2867" s="187" t="s">
        <v>2129</v>
      </c>
      <c r="C2867" s="187" t="s">
        <v>5123</v>
      </c>
      <c r="D2867" s="188" t="s">
        <v>2269</v>
      </c>
    </row>
    <row r="2868" spans="1:4" x14ac:dyDescent="0.25">
      <c r="A2868" s="187" t="s">
        <v>2128</v>
      </c>
      <c r="B2868" s="187" t="s">
        <v>2129</v>
      </c>
      <c r="C2868" s="187" t="s">
        <v>5125</v>
      </c>
      <c r="D2868" s="188" t="s">
        <v>2269</v>
      </c>
    </row>
    <row r="2869" spans="1:4" x14ac:dyDescent="0.25">
      <c r="A2869" s="187" t="s">
        <v>2128</v>
      </c>
      <c r="B2869" s="187" t="s">
        <v>2129</v>
      </c>
      <c r="C2869" s="187" t="s">
        <v>5126</v>
      </c>
      <c r="D2869" s="188" t="s">
        <v>2269</v>
      </c>
    </row>
    <row r="2870" spans="1:4" x14ac:dyDescent="0.25">
      <c r="A2870" s="187" t="s">
        <v>2128</v>
      </c>
      <c r="B2870" s="187" t="s">
        <v>2129</v>
      </c>
      <c r="C2870" s="187" t="s">
        <v>5127</v>
      </c>
      <c r="D2870" s="188" t="s">
        <v>2269</v>
      </c>
    </row>
    <row r="2871" spans="1:4" x14ac:dyDescent="0.25">
      <c r="A2871" s="187" t="s">
        <v>2128</v>
      </c>
      <c r="B2871" s="187" t="s">
        <v>2129</v>
      </c>
      <c r="C2871" s="187" t="s">
        <v>5128</v>
      </c>
      <c r="D2871" s="188" t="s">
        <v>2269</v>
      </c>
    </row>
    <row r="2872" spans="1:4" x14ac:dyDescent="0.25">
      <c r="A2872" s="187" t="s">
        <v>2128</v>
      </c>
      <c r="B2872" s="187" t="s">
        <v>2129</v>
      </c>
      <c r="C2872" s="187" t="s">
        <v>5129</v>
      </c>
      <c r="D2872" s="188" t="s">
        <v>2269</v>
      </c>
    </row>
    <row r="2873" spans="1:4" x14ac:dyDescent="0.25">
      <c r="A2873" s="187" t="s">
        <v>2128</v>
      </c>
      <c r="B2873" s="187" t="s">
        <v>2129</v>
      </c>
      <c r="C2873" s="187" t="s">
        <v>5130</v>
      </c>
      <c r="D2873" s="188" t="s">
        <v>2269</v>
      </c>
    </row>
    <row r="2874" spans="1:4" x14ac:dyDescent="0.25">
      <c r="A2874" s="187" t="s">
        <v>2128</v>
      </c>
      <c r="B2874" s="187" t="s">
        <v>2129</v>
      </c>
      <c r="C2874" s="187" t="s">
        <v>5131</v>
      </c>
      <c r="D2874" s="188" t="s">
        <v>2269</v>
      </c>
    </row>
    <row r="2875" spans="1:4" x14ac:dyDescent="0.25">
      <c r="A2875" s="187" t="s">
        <v>2128</v>
      </c>
      <c r="B2875" s="187" t="s">
        <v>2129</v>
      </c>
      <c r="C2875" s="187" t="s">
        <v>5132</v>
      </c>
      <c r="D2875" s="188" t="s">
        <v>2269</v>
      </c>
    </row>
    <row r="2876" spans="1:4" x14ac:dyDescent="0.25">
      <c r="A2876" s="187" t="s">
        <v>2128</v>
      </c>
      <c r="B2876" s="187" t="s">
        <v>2129</v>
      </c>
      <c r="C2876" s="187" t="s">
        <v>5133</v>
      </c>
      <c r="D2876" s="188" t="s">
        <v>2269</v>
      </c>
    </row>
    <row r="2877" spans="1:4" x14ac:dyDescent="0.25">
      <c r="A2877" s="187" t="s">
        <v>2128</v>
      </c>
      <c r="B2877" s="187" t="s">
        <v>2129</v>
      </c>
      <c r="C2877" s="187" t="s">
        <v>5134</v>
      </c>
      <c r="D2877" s="188" t="s">
        <v>2269</v>
      </c>
    </row>
    <row r="2878" spans="1:4" x14ac:dyDescent="0.25">
      <c r="A2878" s="187" t="s">
        <v>2128</v>
      </c>
      <c r="B2878" s="187" t="s">
        <v>2129</v>
      </c>
      <c r="C2878" s="187" t="s">
        <v>5135</v>
      </c>
      <c r="D2878" s="188" t="s">
        <v>2269</v>
      </c>
    </row>
    <row r="2879" spans="1:4" x14ac:dyDescent="0.25">
      <c r="A2879" s="187" t="s">
        <v>2128</v>
      </c>
      <c r="B2879" s="187" t="s">
        <v>2129</v>
      </c>
      <c r="C2879" s="187" t="s">
        <v>5136</v>
      </c>
      <c r="D2879" s="188" t="s">
        <v>2269</v>
      </c>
    </row>
    <row r="2880" spans="1:4" x14ac:dyDescent="0.25">
      <c r="A2880" s="187" t="s">
        <v>2128</v>
      </c>
      <c r="B2880" s="187" t="s">
        <v>2129</v>
      </c>
      <c r="C2880" s="187" t="s">
        <v>5137</v>
      </c>
      <c r="D2880" s="188" t="s">
        <v>2269</v>
      </c>
    </row>
    <row r="2881" spans="1:4" x14ac:dyDescent="0.25">
      <c r="A2881" s="187" t="s">
        <v>2128</v>
      </c>
      <c r="B2881" s="187" t="s">
        <v>2129</v>
      </c>
      <c r="C2881" s="187" t="s">
        <v>5138</v>
      </c>
      <c r="D2881" s="188" t="s">
        <v>2269</v>
      </c>
    </row>
    <row r="2882" spans="1:4" x14ac:dyDescent="0.25">
      <c r="A2882" s="187" t="s">
        <v>2128</v>
      </c>
      <c r="B2882" s="187" t="s">
        <v>2129</v>
      </c>
      <c r="C2882" s="187" t="s">
        <v>5139</v>
      </c>
      <c r="D2882" s="188" t="s">
        <v>2269</v>
      </c>
    </row>
    <row r="2883" spans="1:4" x14ac:dyDescent="0.25">
      <c r="A2883" s="187" t="s">
        <v>2128</v>
      </c>
      <c r="B2883" s="187" t="s">
        <v>2129</v>
      </c>
      <c r="C2883" s="187" t="s">
        <v>5140</v>
      </c>
      <c r="D2883" s="188" t="s">
        <v>2269</v>
      </c>
    </row>
    <row r="2884" spans="1:4" x14ac:dyDescent="0.25">
      <c r="A2884" s="187" t="s">
        <v>2128</v>
      </c>
      <c r="B2884" s="187" t="s">
        <v>2129</v>
      </c>
      <c r="C2884" s="187" t="s">
        <v>5141</v>
      </c>
      <c r="D2884" s="188" t="s">
        <v>2269</v>
      </c>
    </row>
    <row r="2885" spans="1:4" x14ac:dyDescent="0.25">
      <c r="A2885" s="187" t="s">
        <v>2128</v>
      </c>
      <c r="B2885" s="187" t="s">
        <v>2129</v>
      </c>
      <c r="C2885" s="187" t="s">
        <v>5142</v>
      </c>
      <c r="D2885" s="188" t="s">
        <v>2269</v>
      </c>
    </row>
    <row r="2886" spans="1:4" x14ac:dyDescent="0.25">
      <c r="A2886" s="187" t="s">
        <v>2128</v>
      </c>
      <c r="B2886" s="187" t="s">
        <v>2129</v>
      </c>
      <c r="C2886" s="187" t="s">
        <v>5143</v>
      </c>
      <c r="D2886" s="188" t="s">
        <v>2269</v>
      </c>
    </row>
    <row r="2887" spans="1:4" x14ac:dyDescent="0.25">
      <c r="A2887" s="187" t="s">
        <v>2128</v>
      </c>
      <c r="B2887" s="187" t="s">
        <v>2129</v>
      </c>
      <c r="C2887" s="187" t="s">
        <v>5144</v>
      </c>
      <c r="D2887" s="188" t="s">
        <v>2269</v>
      </c>
    </row>
    <row r="2888" spans="1:4" x14ac:dyDescent="0.25">
      <c r="A2888" s="187" t="s">
        <v>2128</v>
      </c>
      <c r="B2888" s="187" t="s">
        <v>2129</v>
      </c>
      <c r="C2888" s="187" t="s">
        <v>5145</v>
      </c>
      <c r="D2888" s="188" t="s">
        <v>2269</v>
      </c>
    </row>
    <row r="2889" spans="1:4" x14ac:dyDescent="0.25">
      <c r="A2889" s="187" t="s">
        <v>2128</v>
      </c>
      <c r="B2889" s="187" t="s">
        <v>2129</v>
      </c>
      <c r="C2889" s="187" t="s">
        <v>5147</v>
      </c>
      <c r="D2889" s="188" t="s">
        <v>2269</v>
      </c>
    </row>
    <row r="2890" spans="1:4" x14ac:dyDescent="0.25">
      <c r="A2890" s="187" t="s">
        <v>2128</v>
      </c>
      <c r="B2890" s="187" t="s">
        <v>2129</v>
      </c>
      <c r="C2890" s="187" t="s">
        <v>5149</v>
      </c>
      <c r="D2890" s="188" t="s">
        <v>2269</v>
      </c>
    </row>
    <row r="2891" spans="1:4" x14ac:dyDescent="0.25">
      <c r="A2891" s="187" t="s">
        <v>2128</v>
      </c>
      <c r="B2891" s="187" t="s">
        <v>2129</v>
      </c>
      <c r="C2891" s="187" t="s">
        <v>5150</v>
      </c>
      <c r="D2891" s="188" t="s">
        <v>2269</v>
      </c>
    </row>
    <row r="2892" spans="1:4" x14ac:dyDescent="0.25">
      <c r="A2892" s="187" t="s">
        <v>2128</v>
      </c>
      <c r="B2892" s="187" t="s">
        <v>2129</v>
      </c>
      <c r="C2892" s="187" t="s">
        <v>5151</v>
      </c>
      <c r="D2892" s="188" t="s">
        <v>2269</v>
      </c>
    </row>
    <row r="2893" spans="1:4" x14ac:dyDescent="0.25">
      <c r="A2893" s="187" t="s">
        <v>2128</v>
      </c>
      <c r="B2893" s="187" t="s">
        <v>2129</v>
      </c>
      <c r="C2893" s="187" t="s">
        <v>5154</v>
      </c>
      <c r="D2893" s="188" t="s">
        <v>2269</v>
      </c>
    </row>
    <row r="2894" spans="1:4" x14ac:dyDescent="0.25">
      <c r="A2894" s="187" t="s">
        <v>2128</v>
      </c>
      <c r="B2894" s="187" t="s">
        <v>2129</v>
      </c>
      <c r="C2894" s="187" t="s">
        <v>5155</v>
      </c>
      <c r="D2894" s="188" t="s">
        <v>2269</v>
      </c>
    </row>
    <row r="2895" spans="1:4" x14ac:dyDescent="0.25">
      <c r="A2895" s="187" t="s">
        <v>2128</v>
      </c>
      <c r="B2895" s="187" t="s">
        <v>2129</v>
      </c>
      <c r="C2895" s="187" t="s">
        <v>6813</v>
      </c>
      <c r="D2895" s="188" t="s">
        <v>2310</v>
      </c>
    </row>
    <row r="2896" spans="1:4" x14ac:dyDescent="0.25">
      <c r="A2896" s="187" t="s">
        <v>1228</v>
      </c>
      <c r="B2896" s="187" t="s">
        <v>3429</v>
      </c>
      <c r="C2896" s="187" t="s">
        <v>3429</v>
      </c>
      <c r="D2896" s="188" t="s">
        <v>2269</v>
      </c>
    </row>
    <row r="2897" spans="1:4" x14ac:dyDescent="0.25">
      <c r="A2897" s="187" t="s">
        <v>2586</v>
      </c>
      <c r="B2897" s="187" t="s">
        <v>2587</v>
      </c>
      <c r="C2897" s="187" t="s">
        <v>2587</v>
      </c>
      <c r="D2897" s="188" t="s">
        <v>2269</v>
      </c>
    </row>
    <row r="2898" spans="1:4" x14ac:dyDescent="0.25">
      <c r="A2898" s="187" t="s">
        <v>2130</v>
      </c>
      <c r="B2898" s="187" t="s">
        <v>2131</v>
      </c>
      <c r="C2898" s="187" t="s">
        <v>5158</v>
      </c>
      <c r="D2898" s="188" t="s">
        <v>2288</v>
      </c>
    </row>
    <row r="2899" spans="1:4" x14ac:dyDescent="0.25">
      <c r="A2899" s="187" t="s">
        <v>2130</v>
      </c>
      <c r="B2899" s="187" t="s">
        <v>2131</v>
      </c>
      <c r="C2899" s="187" t="s">
        <v>5160</v>
      </c>
      <c r="D2899" s="188" t="s">
        <v>2288</v>
      </c>
    </row>
    <row r="2900" spans="1:4" x14ac:dyDescent="0.25">
      <c r="A2900" s="187" t="s">
        <v>2130</v>
      </c>
      <c r="B2900" s="187" t="s">
        <v>2131</v>
      </c>
      <c r="C2900" s="187" t="s">
        <v>5162</v>
      </c>
      <c r="D2900" s="188" t="s">
        <v>2288</v>
      </c>
    </row>
    <row r="2901" spans="1:4" x14ac:dyDescent="0.25">
      <c r="A2901" s="187" t="s">
        <v>2130</v>
      </c>
      <c r="B2901" s="187" t="s">
        <v>2131</v>
      </c>
      <c r="C2901" s="187" t="s">
        <v>5164</v>
      </c>
      <c r="D2901" s="188" t="s">
        <v>2288</v>
      </c>
    </row>
    <row r="2902" spans="1:4" x14ac:dyDescent="0.25">
      <c r="A2902" s="187" t="s">
        <v>2130</v>
      </c>
      <c r="B2902" s="187" t="s">
        <v>2131</v>
      </c>
      <c r="C2902" s="187" t="s">
        <v>5167</v>
      </c>
      <c r="D2902" s="188" t="s">
        <v>2288</v>
      </c>
    </row>
    <row r="2903" spans="1:4" x14ac:dyDescent="0.25">
      <c r="A2903" s="187" t="s">
        <v>2130</v>
      </c>
      <c r="B2903" s="187" t="s">
        <v>2131</v>
      </c>
      <c r="C2903" s="187" t="s">
        <v>5172</v>
      </c>
      <c r="D2903" s="188" t="s">
        <v>2288</v>
      </c>
    </row>
    <row r="2904" spans="1:4" x14ac:dyDescent="0.25">
      <c r="A2904" s="187" t="s">
        <v>2130</v>
      </c>
      <c r="B2904" s="187" t="s">
        <v>2131</v>
      </c>
      <c r="C2904" s="187" t="s">
        <v>5173</v>
      </c>
      <c r="D2904" s="188" t="s">
        <v>2288</v>
      </c>
    </row>
    <row r="2905" spans="1:4" x14ac:dyDescent="0.25">
      <c r="A2905" s="187" t="s">
        <v>2130</v>
      </c>
      <c r="B2905" s="187" t="s">
        <v>2131</v>
      </c>
      <c r="C2905" s="187" t="s">
        <v>5174</v>
      </c>
      <c r="D2905" s="188" t="s">
        <v>2288</v>
      </c>
    </row>
    <row r="2906" spans="1:4" x14ac:dyDescent="0.25">
      <c r="A2906" s="187" t="s">
        <v>2130</v>
      </c>
      <c r="B2906" s="187" t="s">
        <v>2131</v>
      </c>
      <c r="C2906" s="187" t="s">
        <v>6814</v>
      </c>
      <c r="D2906" s="188" t="s">
        <v>2288</v>
      </c>
    </row>
    <row r="2907" spans="1:4" x14ac:dyDescent="0.25">
      <c r="A2907" s="187" t="s">
        <v>2130</v>
      </c>
      <c r="B2907" s="187" t="s">
        <v>2131</v>
      </c>
      <c r="C2907" s="187" t="s">
        <v>2131</v>
      </c>
      <c r="D2907" s="188" t="s">
        <v>2284</v>
      </c>
    </row>
    <row r="2908" spans="1:4" x14ac:dyDescent="0.25">
      <c r="A2908" s="187" t="s">
        <v>2130</v>
      </c>
      <c r="B2908" s="187" t="s">
        <v>2131</v>
      </c>
      <c r="C2908" s="187" t="s">
        <v>5156</v>
      </c>
      <c r="D2908" s="188" t="s">
        <v>2269</v>
      </c>
    </row>
    <row r="2909" spans="1:4" x14ac:dyDescent="0.25">
      <c r="A2909" s="187" t="s">
        <v>2130</v>
      </c>
      <c r="B2909" s="187" t="s">
        <v>2131</v>
      </c>
      <c r="C2909" s="187" t="s">
        <v>5157</v>
      </c>
      <c r="D2909" s="188" t="s">
        <v>2269</v>
      </c>
    </row>
    <row r="2910" spans="1:4" x14ac:dyDescent="0.25">
      <c r="A2910" s="187" t="s">
        <v>2130</v>
      </c>
      <c r="B2910" s="187" t="s">
        <v>2131</v>
      </c>
      <c r="C2910" s="187" t="s">
        <v>5159</v>
      </c>
      <c r="D2910" s="188" t="s">
        <v>2269</v>
      </c>
    </row>
    <row r="2911" spans="1:4" x14ac:dyDescent="0.25">
      <c r="A2911" s="187" t="s">
        <v>2130</v>
      </c>
      <c r="B2911" s="187" t="s">
        <v>2131</v>
      </c>
      <c r="C2911" s="187" t="s">
        <v>5166</v>
      </c>
      <c r="D2911" s="188" t="s">
        <v>2269</v>
      </c>
    </row>
    <row r="2912" spans="1:4" x14ac:dyDescent="0.25">
      <c r="A2912" s="187" t="s">
        <v>2130</v>
      </c>
      <c r="B2912" s="187" t="s">
        <v>2131</v>
      </c>
      <c r="C2912" s="187" t="s">
        <v>5168</v>
      </c>
      <c r="D2912" s="188" t="s">
        <v>2269</v>
      </c>
    </row>
    <row r="2913" spans="1:4" x14ac:dyDescent="0.25">
      <c r="A2913" s="187" t="s">
        <v>2130</v>
      </c>
      <c r="B2913" s="187" t="s">
        <v>2131</v>
      </c>
      <c r="C2913" s="187" t="s">
        <v>5169</v>
      </c>
      <c r="D2913" s="188" t="s">
        <v>2269</v>
      </c>
    </row>
    <row r="2914" spans="1:4" x14ac:dyDescent="0.25">
      <c r="A2914" s="187" t="s">
        <v>2130</v>
      </c>
      <c r="B2914" s="187" t="s">
        <v>2131</v>
      </c>
      <c r="C2914" s="187" t="s">
        <v>5170</v>
      </c>
      <c r="D2914" s="188" t="s">
        <v>2269</v>
      </c>
    </row>
    <row r="2915" spans="1:4" x14ac:dyDescent="0.25">
      <c r="A2915" s="187" t="s">
        <v>2130</v>
      </c>
      <c r="B2915" s="187" t="s">
        <v>2131</v>
      </c>
      <c r="C2915" s="187" t="s">
        <v>5171</v>
      </c>
      <c r="D2915" s="188" t="s">
        <v>2269</v>
      </c>
    </row>
    <row r="2916" spans="1:4" x14ac:dyDescent="0.25">
      <c r="A2916" s="187" t="s">
        <v>2130</v>
      </c>
      <c r="B2916" s="187" t="s">
        <v>2131</v>
      </c>
      <c r="C2916" s="187" t="s">
        <v>5175</v>
      </c>
      <c r="D2916" s="188" t="s">
        <v>2269</v>
      </c>
    </row>
    <row r="2917" spans="1:4" x14ac:dyDescent="0.25">
      <c r="A2917" s="187" t="s">
        <v>2130</v>
      </c>
      <c r="B2917" s="187" t="s">
        <v>2131</v>
      </c>
      <c r="C2917" s="187" t="s">
        <v>5176</v>
      </c>
      <c r="D2917" s="188" t="s">
        <v>2269</v>
      </c>
    </row>
    <row r="2918" spans="1:4" x14ac:dyDescent="0.25">
      <c r="A2918" s="187" t="s">
        <v>2130</v>
      </c>
      <c r="B2918" s="187" t="s">
        <v>2131</v>
      </c>
      <c r="C2918" s="187" t="s">
        <v>5178</v>
      </c>
      <c r="D2918" s="188" t="s">
        <v>2269</v>
      </c>
    </row>
    <row r="2919" spans="1:4" x14ac:dyDescent="0.25">
      <c r="A2919" s="187" t="s">
        <v>2130</v>
      </c>
      <c r="B2919" s="187" t="s">
        <v>2131</v>
      </c>
      <c r="C2919" s="187" t="s">
        <v>5179</v>
      </c>
      <c r="D2919" s="188" t="s">
        <v>2269</v>
      </c>
    </row>
    <row r="2920" spans="1:4" x14ac:dyDescent="0.25">
      <c r="A2920" s="187" t="s">
        <v>2130</v>
      </c>
      <c r="B2920" s="187" t="s">
        <v>2131</v>
      </c>
      <c r="C2920" s="187" t="s">
        <v>6792</v>
      </c>
      <c r="D2920" s="188" t="s">
        <v>2269</v>
      </c>
    </row>
    <row r="2921" spans="1:4" x14ac:dyDescent="0.25">
      <c r="A2921" s="187" t="s">
        <v>2130</v>
      </c>
      <c r="B2921" s="187" t="s">
        <v>2131</v>
      </c>
      <c r="C2921" s="187" t="s">
        <v>6793</v>
      </c>
      <c r="D2921" s="188" t="s">
        <v>2269</v>
      </c>
    </row>
    <row r="2922" spans="1:4" x14ac:dyDescent="0.25">
      <c r="A2922" s="187" t="s">
        <v>2130</v>
      </c>
      <c r="B2922" s="187" t="s">
        <v>2131</v>
      </c>
      <c r="C2922" s="187" t="s">
        <v>5163</v>
      </c>
      <c r="D2922" s="188" t="s">
        <v>2286</v>
      </c>
    </row>
    <row r="2923" spans="1:4" x14ac:dyDescent="0.25">
      <c r="A2923" s="187" t="s">
        <v>2130</v>
      </c>
      <c r="B2923" s="187" t="s">
        <v>2131</v>
      </c>
      <c r="C2923" s="187" t="s">
        <v>5161</v>
      </c>
      <c r="D2923" s="188" t="s">
        <v>2310</v>
      </c>
    </row>
    <row r="2924" spans="1:4" x14ac:dyDescent="0.25">
      <c r="A2924" s="187" t="s">
        <v>2130</v>
      </c>
      <c r="B2924" s="187" t="s">
        <v>2131</v>
      </c>
      <c r="C2924" s="187" t="s">
        <v>5165</v>
      </c>
      <c r="D2924" s="188" t="s">
        <v>2310</v>
      </c>
    </row>
    <row r="2925" spans="1:4" x14ac:dyDescent="0.25">
      <c r="A2925" s="187" t="s">
        <v>2130</v>
      </c>
      <c r="B2925" s="187" t="s">
        <v>2131</v>
      </c>
      <c r="C2925" s="187" t="s">
        <v>5177</v>
      </c>
      <c r="D2925" s="188" t="s">
        <v>2310</v>
      </c>
    </row>
    <row r="2926" spans="1:4" x14ac:dyDescent="0.25">
      <c r="A2926" s="187" t="s">
        <v>2130</v>
      </c>
      <c r="B2926" s="187" t="s">
        <v>2131</v>
      </c>
      <c r="C2926" s="187" t="s">
        <v>6815</v>
      </c>
      <c r="D2926" s="188" t="s">
        <v>2310</v>
      </c>
    </row>
    <row r="2927" spans="1:4" x14ac:dyDescent="0.25">
      <c r="A2927" s="187" t="s">
        <v>1232</v>
      </c>
      <c r="B2927" s="187" t="s">
        <v>2278</v>
      </c>
      <c r="C2927" s="187" t="s">
        <v>2278</v>
      </c>
      <c r="D2927" s="188" t="s">
        <v>2269</v>
      </c>
    </row>
    <row r="2928" spans="1:4" x14ac:dyDescent="0.25">
      <c r="A2928" s="187" t="s">
        <v>1234</v>
      </c>
      <c r="B2928" s="187" t="s">
        <v>5574</v>
      </c>
      <c r="C2928" s="187" t="s">
        <v>5574</v>
      </c>
      <c r="D2928" s="188" t="s">
        <v>2269</v>
      </c>
    </row>
    <row r="2929" spans="1:4" x14ac:dyDescent="0.25">
      <c r="A2929" s="187" t="s">
        <v>1238</v>
      </c>
      <c r="B2929" s="187" t="s">
        <v>2597</v>
      </c>
      <c r="C2929" s="187" t="s">
        <v>2597</v>
      </c>
      <c r="D2929" s="188" t="s">
        <v>2269</v>
      </c>
    </row>
    <row r="2930" spans="1:4" x14ac:dyDescent="0.25">
      <c r="A2930" s="187" t="s">
        <v>1240</v>
      </c>
      <c r="B2930" s="187" t="s">
        <v>3711</v>
      </c>
      <c r="C2930" s="187" t="s">
        <v>3711</v>
      </c>
      <c r="D2930" s="188" t="s">
        <v>2269</v>
      </c>
    </row>
    <row r="2931" spans="1:4" x14ac:dyDescent="0.25">
      <c r="A2931" s="187" t="s">
        <v>1242</v>
      </c>
      <c r="B2931" s="187" t="s">
        <v>3710</v>
      </c>
      <c r="C2931" s="187" t="s">
        <v>3710</v>
      </c>
      <c r="D2931" s="188" t="s">
        <v>2269</v>
      </c>
    </row>
    <row r="2932" spans="1:4" x14ac:dyDescent="0.25">
      <c r="A2932" s="187" t="s">
        <v>2132</v>
      </c>
      <c r="B2932" s="187" t="s">
        <v>2133</v>
      </c>
      <c r="C2932" s="187" t="s">
        <v>5552</v>
      </c>
      <c r="D2932" s="188" t="s">
        <v>2288</v>
      </c>
    </row>
    <row r="2933" spans="1:4" x14ac:dyDescent="0.25">
      <c r="A2933" s="187" t="s">
        <v>2132</v>
      </c>
      <c r="B2933" s="187" t="s">
        <v>2133</v>
      </c>
      <c r="C2933" s="187" t="s">
        <v>5553</v>
      </c>
      <c r="D2933" s="188" t="s">
        <v>2288</v>
      </c>
    </row>
    <row r="2934" spans="1:4" x14ac:dyDescent="0.25">
      <c r="A2934" s="187" t="s">
        <v>2132</v>
      </c>
      <c r="B2934" s="187" t="s">
        <v>2133</v>
      </c>
      <c r="C2934" s="187" t="s">
        <v>5555</v>
      </c>
      <c r="D2934" s="188" t="s">
        <v>2288</v>
      </c>
    </row>
    <row r="2935" spans="1:4" x14ac:dyDescent="0.25">
      <c r="A2935" s="187" t="s">
        <v>2132</v>
      </c>
      <c r="B2935" s="187" t="s">
        <v>2133</v>
      </c>
      <c r="C2935" s="187" t="s">
        <v>5557</v>
      </c>
      <c r="D2935" s="188" t="s">
        <v>2288</v>
      </c>
    </row>
    <row r="2936" spans="1:4" x14ac:dyDescent="0.25">
      <c r="A2936" s="187" t="s">
        <v>2132</v>
      </c>
      <c r="B2936" s="187" t="s">
        <v>2133</v>
      </c>
      <c r="C2936" s="187" t="s">
        <v>5558</v>
      </c>
      <c r="D2936" s="188" t="s">
        <v>2288</v>
      </c>
    </row>
    <row r="2937" spans="1:4" x14ac:dyDescent="0.25">
      <c r="A2937" s="187" t="s">
        <v>2132</v>
      </c>
      <c r="B2937" s="187" t="s">
        <v>2133</v>
      </c>
      <c r="C2937" s="187" t="s">
        <v>5559</v>
      </c>
      <c r="D2937" s="188" t="s">
        <v>2288</v>
      </c>
    </row>
    <row r="2938" spans="1:4" x14ac:dyDescent="0.25">
      <c r="A2938" s="187" t="s">
        <v>2132</v>
      </c>
      <c r="B2938" s="187" t="s">
        <v>2133</v>
      </c>
      <c r="C2938" s="187" t="s">
        <v>5561</v>
      </c>
      <c r="D2938" s="188" t="s">
        <v>2288</v>
      </c>
    </row>
    <row r="2939" spans="1:4" x14ac:dyDescent="0.25">
      <c r="A2939" s="187" t="s">
        <v>2132</v>
      </c>
      <c r="B2939" s="187" t="s">
        <v>2133</v>
      </c>
      <c r="C2939" s="187" t="s">
        <v>5567</v>
      </c>
      <c r="D2939" s="188" t="s">
        <v>2288</v>
      </c>
    </row>
    <row r="2940" spans="1:4" x14ac:dyDescent="0.25">
      <c r="A2940" s="187" t="s">
        <v>2132</v>
      </c>
      <c r="B2940" s="187" t="s">
        <v>2133</v>
      </c>
      <c r="C2940" s="187" t="s">
        <v>5569</v>
      </c>
      <c r="D2940" s="188" t="s">
        <v>2288</v>
      </c>
    </row>
    <row r="2941" spans="1:4" x14ac:dyDescent="0.25">
      <c r="A2941" s="187" t="s">
        <v>2132</v>
      </c>
      <c r="B2941" s="187" t="s">
        <v>2133</v>
      </c>
      <c r="C2941" s="187" t="s">
        <v>2133</v>
      </c>
      <c r="D2941" s="188" t="s">
        <v>2284</v>
      </c>
    </row>
    <row r="2942" spans="1:4" x14ac:dyDescent="0.25">
      <c r="A2942" s="187" t="s">
        <v>2132</v>
      </c>
      <c r="B2942" s="187" t="s">
        <v>2133</v>
      </c>
      <c r="C2942" s="187" t="s">
        <v>5546</v>
      </c>
      <c r="D2942" s="188" t="s">
        <v>2269</v>
      </c>
    </row>
    <row r="2943" spans="1:4" x14ac:dyDescent="0.25">
      <c r="A2943" s="187" t="s">
        <v>2132</v>
      </c>
      <c r="B2943" s="187" t="s">
        <v>2133</v>
      </c>
      <c r="C2943" s="187" t="s">
        <v>5547</v>
      </c>
      <c r="D2943" s="188" t="s">
        <v>2269</v>
      </c>
    </row>
    <row r="2944" spans="1:4" x14ac:dyDescent="0.25">
      <c r="A2944" s="187" t="s">
        <v>2132</v>
      </c>
      <c r="B2944" s="187" t="s">
        <v>2133</v>
      </c>
      <c r="C2944" s="187" t="s">
        <v>5548</v>
      </c>
      <c r="D2944" s="188" t="s">
        <v>2269</v>
      </c>
    </row>
    <row r="2945" spans="1:4" x14ac:dyDescent="0.25">
      <c r="A2945" s="187" t="s">
        <v>2132</v>
      </c>
      <c r="B2945" s="187" t="s">
        <v>2133</v>
      </c>
      <c r="C2945" s="187" t="s">
        <v>5549</v>
      </c>
      <c r="D2945" s="188" t="s">
        <v>2269</v>
      </c>
    </row>
    <row r="2946" spans="1:4" x14ac:dyDescent="0.25">
      <c r="A2946" s="187" t="s">
        <v>2132</v>
      </c>
      <c r="B2946" s="187" t="s">
        <v>2133</v>
      </c>
      <c r="C2946" s="187" t="s">
        <v>5550</v>
      </c>
      <c r="D2946" s="188" t="s">
        <v>2269</v>
      </c>
    </row>
    <row r="2947" spans="1:4" x14ac:dyDescent="0.25">
      <c r="A2947" s="187" t="s">
        <v>2132</v>
      </c>
      <c r="B2947" s="187" t="s">
        <v>2133</v>
      </c>
      <c r="C2947" s="187" t="s">
        <v>5551</v>
      </c>
      <c r="D2947" s="188" t="s">
        <v>2269</v>
      </c>
    </row>
    <row r="2948" spans="1:4" x14ac:dyDescent="0.25">
      <c r="A2948" s="187" t="s">
        <v>2132</v>
      </c>
      <c r="B2948" s="187" t="s">
        <v>2133</v>
      </c>
      <c r="C2948" s="187" t="s">
        <v>5560</v>
      </c>
      <c r="D2948" s="188" t="s">
        <v>2269</v>
      </c>
    </row>
    <row r="2949" spans="1:4" x14ac:dyDescent="0.25">
      <c r="A2949" s="187" t="s">
        <v>2132</v>
      </c>
      <c r="B2949" s="187" t="s">
        <v>2133</v>
      </c>
      <c r="C2949" s="187" t="s">
        <v>5562</v>
      </c>
      <c r="D2949" s="188" t="s">
        <v>2269</v>
      </c>
    </row>
    <row r="2950" spans="1:4" x14ac:dyDescent="0.25">
      <c r="A2950" s="187" t="s">
        <v>2132</v>
      </c>
      <c r="B2950" s="187" t="s">
        <v>2133</v>
      </c>
      <c r="C2950" s="187" t="s">
        <v>5563</v>
      </c>
      <c r="D2950" s="188" t="s">
        <v>2269</v>
      </c>
    </row>
    <row r="2951" spans="1:4" x14ac:dyDescent="0.25">
      <c r="A2951" s="187" t="s">
        <v>2132</v>
      </c>
      <c r="B2951" s="187" t="s">
        <v>2133</v>
      </c>
      <c r="C2951" s="187" t="s">
        <v>5564</v>
      </c>
      <c r="D2951" s="188" t="s">
        <v>2269</v>
      </c>
    </row>
    <row r="2952" spans="1:4" x14ac:dyDescent="0.25">
      <c r="A2952" s="187" t="s">
        <v>2132</v>
      </c>
      <c r="B2952" s="187" t="s">
        <v>2133</v>
      </c>
      <c r="C2952" s="187" t="s">
        <v>5565</v>
      </c>
      <c r="D2952" s="188" t="s">
        <v>2269</v>
      </c>
    </row>
    <row r="2953" spans="1:4" x14ac:dyDescent="0.25">
      <c r="A2953" s="187" t="s">
        <v>2132</v>
      </c>
      <c r="B2953" s="187" t="s">
        <v>2133</v>
      </c>
      <c r="C2953" s="187" t="s">
        <v>5566</v>
      </c>
      <c r="D2953" s="188" t="s">
        <v>2269</v>
      </c>
    </row>
    <row r="2954" spans="1:4" x14ac:dyDescent="0.25">
      <c r="A2954" s="187" t="s">
        <v>2132</v>
      </c>
      <c r="B2954" s="187" t="s">
        <v>2133</v>
      </c>
      <c r="C2954" s="187" t="s">
        <v>5568</v>
      </c>
      <c r="D2954" s="188" t="s">
        <v>2269</v>
      </c>
    </row>
    <row r="2955" spans="1:4" x14ac:dyDescent="0.25">
      <c r="A2955" s="187" t="s">
        <v>2132</v>
      </c>
      <c r="B2955" s="187" t="s">
        <v>2133</v>
      </c>
      <c r="C2955" s="187" t="s">
        <v>6689</v>
      </c>
      <c r="D2955" s="188" t="s">
        <v>2269</v>
      </c>
    </row>
    <row r="2956" spans="1:4" x14ac:dyDescent="0.25">
      <c r="A2956" s="187" t="s">
        <v>2132</v>
      </c>
      <c r="B2956" s="187" t="s">
        <v>2133</v>
      </c>
      <c r="C2956" s="187" t="s">
        <v>5554</v>
      </c>
      <c r="D2956" s="188" t="s">
        <v>2310</v>
      </c>
    </row>
    <row r="2957" spans="1:4" x14ac:dyDescent="0.25">
      <c r="A2957" s="187" t="s">
        <v>2132</v>
      </c>
      <c r="B2957" s="187" t="s">
        <v>2133</v>
      </c>
      <c r="C2957" s="187" t="s">
        <v>5556</v>
      </c>
      <c r="D2957" s="188" t="s">
        <v>2310</v>
      </c>
    </row>
    <row r="2958" spans="1:4" x14ac:dyDescent="0.25">
      <c r="A2958" s="187" t="s">
        <v>2132</v>
      </c>
      <c r="B2958" s="187" t="s">
        <v>2133</v>
      </c>
      <c r="C2958" s="187" t="s">
        <v>5570</v>
      </c>
      <c r="D2958" s="188" t="s">
        <v>2310</v>
      </c>
    </row>
    <row r="2959" spans="1:4" x14ac:dyDescent="0.25">
      <c r="A2959" s="187" t="s">
        <v>2132</v>
      </c>
      <c r="B2959" s="187" t="s">
        <v>2133</v>
      </c>
      <c r="C2959" s="187" t="s">
        <v>6776</v>
      </c>
      <c r="D2959" s="188" t="s">
        <v>2310</v>
      </c>
    </row>
    <row r="2960" spans="1:4" x14ac:dyDescent="0.25">
      <c r="A2960" s="187" t="s">
        <v>2279</v>
      </c>
      <c r="B2960" s="187" t="s">
        <v>2280</v>
      </c>
      <c r="C2960" s="187" t="s">
        <v>2280</v>
      </c>
      <c r="D2960" s="188" t="s">
        <v>2269</v>
      </c>
    </row>
    <row r="2961" spans="1:4" x14ac:dyDescent="0.25">
      <c r="A2961" s="187" t="s">
        <v>1248</v>
      </c>
      <c r="B2961" s="187" t="s">
        <v>2666</v>
      </c>
      <c r="C2961" s="187" t="s">
        <v>2666</v>
      </c>
      <c r="D2961" s="188" t="s">
        <v>2269</v>
      </c>
    </row>
    <row r="2962" spans="1:4" x14ac:dyDescent="0.25">
      <c r="A2962" s="187" t="s">
        <v>2134</v>
      </c>
      <c r="B2962" s="187" t="s">
        <v>2135</v>
      </c>
      <c r="C2962" s="187" t="s">
        <v>5217</v>
      </c>
      <c r="D2962" s="188" t="s">
        <v>2288</v>
      </c>
    </row>
    <row r="2963" spans="1:4" x14ac:dyDescent="0.25">
      <c r="A2963" s="187" t="s">
        <v>2134</v>
      </c>
      <c r="B2963" s="187" t="s">
        <v>2135</v>
      </c>
      <c r="C2963" s="187" t="s">
        <v>2135</v>
      </c>
      <c r="D2963" s="188" t="s">
        <v>2284</v>
      </c>
    </row>
    <row r="2964" spans="1:4" x14ac:dyDescent="0.25">
      <c r="A2964" s="187" t="s">
        <v>2134</v>
      </c>
      <c r="B2964" s="187" t="s">
        <v>2135</v>
      </c>
      <c r="C2964" s="187" t="s">
        <v>5180</v>
      </c>
      <c r="D2964" s="188" t="s">
        <v>2269</v>
      </c>
    </row>
    <row r="2965" spans="1:4" x14ac:dyDescent="0.25">
      <c r="A2965" s="187" t="s">
        <v>2134</v>
      </c>
      <c r="B2965" s="187" t="s">
        <v>2135</v>
      </c>
      <c r="C2965" s="187" t="s">
        <v>5181</v>
      </c>
      <c r="D2965" s="188" t="s">
        <v>2269</v>
      </c>
    </row>
    <row r="2966" spans="1:4" x14ac:dyDescent="0.25">
      <c r="A2966" s="187" t="s">
        <v>2134</v>
      </c>
      <c r="B2966" s="187" t="s">
        <v>2135</v>
      </c>
      <c r="C2966" s="187" t="s">
        <v>5182</v>
      </c>
      <c r="D2966" s="188" t="s">
        <v>2269</v>
      </c>
    </row>
    <row r="2967" spans="1:4" x14ac:dyDescent="0.25">
      <c r="A2967" s="187" t="s">
        <v>2134</v>
      </c>
      <c r="B2967" s="187" t="s">
        <v>2135</v>
      </c>
      <c r="C2967" s="187" t="s">
        <v>5183</v>
      </c>
      <c r="D2967" s="188" t="s">
        <v>2269</v>
      </c>
    </row>
    <row r="2968" spans="1:4" x14ac:dyDescent="0.25">
      <c r="A2968" s="187" t="s">
        <v>2134</v>
      </c>
      <c r="B2968" s="187" t="s">
        <v>2135</v>
      </c>
      <c r="C2968" s="187" t="s">
        <v>5184</v>
      </c>
      <c r="D2968" s="188" t="s">
        <v>2269</v>
      </c>
    </row>
    <row r="2969" spans="1:4" x14ac:dyDescent="0.25">
      <c r="A2969" s="187" t="s">
        <v>2134</v>
      </c>
      <c r="B2969" s="187" t="s">
        <v>2135</v>
      </c>
      <c r="C2969" s="187" t="s">
        <v>5185</v>
      </c>
      <c r="D2969" s="188" t="s">
        <v>2269</v>
      </c>
    </row>
    <row r="2970" spans="1:4" x14ac:dyDescent="0.25">
      <c r="A2970" s="187" t="s">
        <v>2134</v>
      </c>
      <c r="B2970" s="187" t="s">
        <v>2135</v>
      </c>
      <c r="C2970" s="187" t="s">
        <v>5186</v>
      </c>
      <c r="D2970" s="188" t="s">
        <v>2269</v>
      </c>
    </row>
    <row r="2971" spans="1:4" x14ac:dyDescent="0.25">
      <c r="A2971" s="187" t="s">
        <v>2134</v>
      </c>
      <c r="B2971" s="187" t="s">
        <v>2135</v>
      </c>
      <c r="C2971" s="187" t="s">
        <v>5187</v>
      </c>
      <c r="D2971" s="188" t="s">
        <v>2269</v>
      </c>
    </row>
    <row r="2972" spans="1:4" x14ac:dyDescent="0.25">
      <c r="A2972" s="187" t="s">
        <v>2134</v>
      </c>
      <c r="B2972" s="187" t="s">
        <v>2135</v>
      </c>
      <c r="C2972" s="187" t="s">
        <v>5188</v>
      </c>
      <c r="D2972" s="188" t="s">
        <v>2269</v>
      </c>
    </row>
    <row r="2973" spans="1:4" x14ac:dyDescent="0.25">
      <c r="A2973" s="187" t="s">
        <v>2134</v>
      </c>
      <c r="B2973" s="187" t="s">
        <v>2135</v>
      </c>
      <c r="C2973" s="187" t="s">
        <v>5189</v>
      </c>
      <c r="D2973" s="188" t="s">
        <v>2269</v>
      </c>
    </row>
    <row r="2974" spans="1:4" x14ac:dyDescent="0.25">
      <c r="A2974" s="187" t="s">
        <v>2134</v>
      </c>
      <c r="B2974" s="187" t="s">
        <v>2135</v>
      </c>
      <c r="C2974" s="187" t="s">
        <v>5190</v>
      </c>
      <c r="D2974" s="188" t="s">
        <v>2269</v>
      </c>
    </row>
    <row r="2975" spans="1:4" x14ac:dyDescent="0.25">
      <c r="A2975" s="187" t="s">
        <v>2134</v>
      </c>
      <c r="B2975" s="187" t="s">
        <v>2135</v>
      </c>
      <c r="C2975" s="187" t="s">
        <v>5191</v>
      </c>
      <c r="D2975" s="188" t="s">
        <v>2269</v>
      </c>
    </row>
    <row r="2976" spans="1:4" x14ac:dyDescent="0.25">
      <c r="A2976" s="187" t="s">
        <v>2134</v>
      </c>
      <c r="B2976" s="187" t="s">
        <v>2135</v>
      </c>
      <c r="C2976" s="187" t="s">
        <v>5192</v>
      </c>
      <c r="D2976" s="188" t="s">
        <v>2269</v>
      </c>
    </row>
    <row r="2977" spans="1:4" x14ac:dyDescent="0.25">
      <c r="A2977" s="187" t="s">
        <v>2134</v>
      </c>
      <c r="B2977" s="187" t="s">
        <v>2135</v>
      </c>
      <c r="C2977" s="187" t="s">
        <v>5193</v>
      </c>
      <c r="D2977" s="188" t="s">
        <v>2269</v>
      </c>
    </row>
    <row r="2978" spans="1:4" x14ac:dyDescent="0.25">
      <c r="A2978" s="187" t="s">
        <v>2134</v>
      </c>
      <c r="B2978" s="187" t="s">
        <v>2135</v>
      </c>
      <c r="C2978" s="187" t="s">
        <v>5194</v>
      </c>
      <c r="D2978" s="188" t="s">
        <v>2269</v>
      </c>
    </row>
    <row r="2979" spans="1:4" x14ac:dyDescent="0.25">
      <c r="A2979" s="187" t="s">
        <v>2134</v>
      </c>
      <c r="B2979" s="187" t="s">
        <v>2135</v>
      </c>
      <c r="C2979" s="187" t="s">
        <v>5195</v>
      </c>
      <c r="D2979" s="188" t="s">
        <v>2269</v>
      </c>
    </row>
    <row r="2980" spans="1:4" x14ac:dyDescent="0.25">
      <c r="A2980" s="187" t="s">
        <v>2134</v>
      </c>
      <c r="B2980" s="187" t="s">
        <v>2135</v>
      </c>
      <c r="C2980" s="187" t="s">
        <v>5196</v>
      </c>
      <c r="D2980" s="188" t="s">
        <v>2269</v>
      </c>
    </row>
    <row r="2981" spans="1:4" x14ac:dyDescent="0.25">
      <c r="A2981" s="187" t="s">
        <v>2134</v>
      </c>
      <c r="B2981" s="187" t="s">
        <v>2135</v>
      </c>
      <c r="C2981" s="187" t="s">
        <v>5197</v>
      </c>
      <c r="D2981" s="188" t="s">
        <v>2269</v>
      </c>
    </row>
    <row r="2982" spans="1:4" x14ac:dyDescent="0.25">
      <c r="A2982" s="187" t="s">
        <v>2134</v>
      </c>
      <c r="B2982" s="187" t="s">
        <v>2135</v>
      </c>
      <c r="C2982" s="187" t="s">
        <v>5198</v>
      </c>
      <c r="D2982" s="188" t="s">
        <v>2269</v>
      </c>
    </row>
    <row r="2983" spans="1:4" x14ac:dyDescent="0.25">
      <c r="A2983" s="187" t="s">
        <v>2134</v>
      </c>
      <c r="B2983" s="187" t="s">
        <v>2135</v>
      </c>
      <c r="C2983" s="187" t="s">
        <v>5199</v>
      </c>
      <c r="D2983" s="188" t="s">
        <v>2269</v>
      </c>
    </row>
    <row r="2984" spans="1:4" x14ac:dyDescent="0.25">
      <c r="A2984" s="187" t="s">
        <v>2134</v>
      </c>
      <c r="B2984" s="187" t="s">
        <v>2135</v>
      </c>
      <c r="C2984" s="187" t="s">
        <v>5200</v>
      </c>
      <c r="D2984" s="188" t="s">
        <v>2269</v>
      </c>
    </row>
    <row r="2985" spans="1:4" x14ac:dyDescent="0.25">
      <c r="A2985" s="187" t="s">
        <v>2134</v>
      </c>
      <c r="B2985" s="187" t="s">
        <v>2135</v>
      </c>
      <c r="C2985" s="187" t="s">
        <v>5201</v>
      </c>
      <c r="D2985" s="188" t="s">
        <v>2269</v>
      </c>
    </row>
    <row r="2986" spans="1:4" x14ac:dyDescent="0.25">
      <c r="A2986" s="187" t="s">
        <v>2134</v>
      </c>
      <c r="B2986" s="187" t="s">
        <v>2135</v>
      </c>
      <c r="C2986" s="187" t="s">
        <v>5202</v>
      </c>
      <c r="D2986" s="188" t="s">
        <v>2269</v>
      </c>
    </row>
    <row r="2987" spans="1:4" x14ac:dyDescent="0.25">
      <c r="A2987" s="187" t="s">
        <v>2134</v>
      </c>
      <c r="B2987" s="187" t="s">
        <v>2135</v>
      </c>
      <c r="C2987" s="187" t="s">
        <v>5203</v>
      </c>
      <c r="D2987" s="188" t="s">
        <v>2269</v>
      </c>
    </row>
    <row r="2988" spans="1:4" x14ac:dyDescent="0.25">
      <c r="A2988" s="187" t="s">
        <v>2134</v>
      </c>
      <c r="B2988" s="187" t="s">
        <v>2135</v>
      </c>
      <c r="C2988" s="187" t="s">
        <v>5204</v>
      </c>
      <c r="D2988" s="188" t="s">
        <v>2269</v>
      </c>
    </row>
    <row r="2989" spans="1:4" x14ac:dyDescent="0.25">
      <c r="A2989" s="187" t="s">
        <v>2134</v>
      </c>
      <c r="B2989" s="187" t="s">
        <v>2135</v>
      </c>
      <c r="C2989" s="187" t="s">
        <v>5205</v>
      </c>
      <c r="D2989" s="188" t="s">
        <v>2269</v>
      </c>
    </row>
    <row r="2990" spans="1:4" x14ac:dyDescent="0.25">
      <c r="A2990" s="187" t="s">
        <v>2134</v>
      </c>
      <c r="B2990" s="187" t="s">
        <v>2135</v>
      </c>
      <c r="C2990" s="187" t="s">
        <v>5206</v>
      </c>
      <c r="D2990" s="188" t="s">
        <v>2269</v>
      </c>
    </row>
    <row r="2991" spans="1:4" x14ac:dyDescent="0.25">
      <c r="A2991" s="187" t="s">
        <v>2134</v>
      </c>
      <c r="B2991" s="187" t="s">
        <v>2135</v>
      </c>
      <c r="C2991" s="187" t="s">
        <v>5207</v>
      </c>
      <c r="D2991" s="188" t="s">
        <v>2269</v>
      </c>
    </row>
    <row r="2992" spans="1:4" x14ac:dyDescent="0.25">
      <c r="A2992" s="187" t="s">
        <v>2134</v>
      </c>
      <c r="B2992" s="187" t="s">
        <v>2135</v>
      </c>
      <c r="C2992" s="187" t="s">
        <v>5208</v>
      </c>
      <c r="D2992" s="188" t="s">
        <v>2269</v>
      </c>
    </row>
    <row r="2993" spans="1:4" x14ac:dyDescent="0.25">
      <c r="A2993" s="187" t="s">
        <v>2134</v>
      </c>
      <c r="B2993" s="187" t="s">
        <v>2135</v>
      </c>
      <c r="C2993" s="187" t="s">
        <v>5209</v>
      </c>
      <c r="D2993" s="188" t="s">
        <v>2269</v>
      </c>
    </row>
    <row r="2994" spans="1:4" x14ac:dyDescent="0.25">
      <c r="A2994" s="187" t="s">
        <v>2134</v>
      </c>
      <c r="B2994" s="187" t="s">
        <v>2135</v>
      </c>
      <c r="C2994" s="187" t="s">
        <v>5210</v>
      </c>
      <c r="D2994" s="188" t="s">
        <v>2269</v>
      </c>
    </row>
    <row r="2995" spans="1:4" x14ac:dyDescent="0.25">
      <c r="A2995" s="187" t="s">
        <v>2134</v>
      </c>
      <c r="B2995" s="187" t="s">
        <v>2135</v>
      </c>
      <c r="C2995" s="187" t="s">
        <v>5211</v>
      </c>
      <c r="D2995" s="188" t="s">
        <v>2269</v>
      </c>
    </row>
    <row r="2996" spans="1:4" x14ac:dyDescent="0.25">
      <c r="A2996" s="187" t="s">
        <v>2134</v>
      </c>
      <c r="B2996" s="187" t="s">
        <v>2135</v>
      </c>
      <c r="C2996" s="187" t="s">
        <v>5212</v>
      </c>
      <c r="D2996" s="188" t="s">
        <v>2269</v>
      </c>
    </row>
    <row r="2997" spans="1:4" x14ac:dyDescent="0.25">
      <c r="A2997" s="187" t="s">
        <v>2134</v>
      </c>
      <c r="B2997" s="187" t="s">
        <v>2135</v>
      </c>
      <c r="C2997" s="187" t="s">
        <v>5213</v>
      </c>
      <c r="D2997" s="188" t="s">
        <v>2269</v>
      </c>
    </row>
    <row r="2998" spans="1:4" x14ac:dyDescent="0.25">
      <c r="A2998" s="187" t="s">
        <v>2134</v>
      </c>
      <c r="B2998" s="187" t="s">
        <v>2135</v>
      </c>
      <c r="C2998" s="187" t="s">
        <v>5214</v>
      </c>
      <c r="D2998" s="188" t="s">
        <v>2269</v>
      </c>
    </row>
    <row r="2999" spans="1:4" x14ac:dyDescent="0.25">
      <c r="A2999" s="187" t="s">
        <v>2134</v>
      </c>
      <c r="B2999" s="187" t="s">
        <v>2135</v>
      </c>
      <c r="C2999" s="187" t="s">
        <v>5215</v>
      </c>
      <c r="D2999" s="188" t="s">
        <v>2269</v>
      </c>
    </row>
    <row r="3000" spans="1:4" x14ac:dyDescent="0.25">
      <c r="A3000" s="187" t="s">
        <v>2134</v>
      </c>
      <c r="B3000" s="187" t="s">
        <v>2135</v>
      </c>
      <c r="C3000" s="187" t="s">
        <v>5216</v>
      </c>
      <c r="D3000" s="188" t="s">
        <v>2269</v>
      </c>
    </row>
    <row r="3001" spans="1:4" x14ac:dyDescent="0.25">
      <c r="A3001" s="187" t="s">
        <v>2134</v>
      </c>
      <c r="B3001" s="187" t="s">
        <v>2135</v>
      </c>
      <c r="C3001" s="187" t="s">
        <v>5218</v>
      </c>
      <c r="D3001" s="188" t="s">
        <v>2269</v>
      </c>
    </row>
    <row r="3002" spans="1:4" x14ac:dyDescent="0.25">
      <c r="A3002" s="187" t="s">
        <v>2134</v>
      </c>
      <c r="B3002" s="187" t="s">
        <v>2135</v>
      </c>
      <c r="C3002" s="187" t="s">
        <v>5221</v>
      </c>
      <c r="D3002" s="188" t="s">
        <v>2269</v>
      </c>
    </row>
    <row r="3003" spans="1:4" x14ac:dyDescent="0.25">
      <c r="A3003" s="187" t="s">
        <v>2134</v>
      </c>
      <c r="B3003" s="187" t="s">
        <v>2135</v>
      </c>
      <c r="C3003" s="187" t="s">
        <v>5222</v>
      </c>
      <c r="D3003" s="188" t="s">
        <v>2269</v>
      </c>
    </row>
    <row r="3004" spans="1:4" x14ac:dyDescent="0.25">
      <c r="A3004" s="187" t="s">
        <v>2134</v>
      </c>
      <c r="B3004" s="187" t="s">
        <v>2135</v>
      </c>
      <c r="C3004" s="187" t="s">
        <v>5223</v>
      </c>
      <c r="D3004" s="188" t="s">
        <v>2269</v>
      </c>
    </row>
    <row r="3005" spans="1:4" x14ac:dyDescent="0.25">
      <c r="A3005" s="187" t="s">
        <v>2134</v>
      </c>
      <c r="B3005" s="187" t="s">
        <v>2135</v>
      </c>
      <c r="C3005" s="187" t="s">
        <v>5224</v>
      </c>
      <c r="D3005" s="188" t="s">
        <v>2269</v>
      </c>
    </row>
    <row r="3006" spans="1:4" x14ac:dyDescent="0.25">
      <c r="A3006" s="187" t="s">
        <v>2134</v>
      </c>
      <c r="B3006" s="187" t="s">
        <v>2135</v>
      </c>
      <c r="C3006" s="187" t="s">
        <v>5225</v>
      </c>
      <c r="D3006" s="188" t="s">
        <v>2269</v>
      </c>
    </row>
    <row r="3007" spans="1:4" x14ac:dyDescent="0.25">
      <c r="A3007" s="187" t="s">
        <v>2134</v>
      </c>
      <c r="B3007" s="187" t="s">
        <v>2135</v>
      </c>
      <c r="C3007" s="187" t="s">
        <v>5226</v>
      </c>
      <c r="D3007" s="188" t="s">
        <v>2269</v>
      </c>
    </row>
    <row r="3008" spans="1:4" x14ac:dyDescent="0.25">
      <c r="A3008" s="187" t="s">
        <v>2134</v>
      </c>
      <c r="B3008" s="187" t="s">
        <v>2135</v>
      </c>
      <c r="C3008" s="187" t="s">
        <v>5227</v>
      </c>
      <c r="D3008" s="188" t="s">
        <v>2269</v>
      </c>
    </row>
    <row r="3009" spans="1:4" x14ac:dyDescent="0.25">
      <c r="A3009" s="187" t="s">
        <v>2134</v>
      </c>
      <c r="B3009" s="187" t="s">
        <v>2135</v>
      </c>
      <c r="C3009" s="187" t="s">
        <v>5228</v>
      </c>
      <c r="D3009" s="188" t="s">
        <v>2269</v>
      </c>
    </row>
    <row r="3010" spans="1:4" x14ac:dyDescent="0.25">
      <c r="A3010" s="187" t="s">
        <v>2134</v>
      </c>
      <c r="B3010" s="187" t="s">
        <v>2135</v>
      </c>
      <c r="C3010" s="187" t="s">
        <v>6685</v>
      </c>
      <c r="D3010" s="188" t="s">
        <v>2269</v>
      </c>
    </row>
    <row r="3011" spans="1:4" x14ac:dyDescent="0.25">
      <c r="A3011" s="187" t="s">
        <v>2134</v>
      </c>
      <c r="B3011" s="187" t="s">
        <v>2135</v>
      </c>
      <c r="C3011" s="187" t="s">
        <v>6686</v>
      </c>
      <c r="D3011" s="188" t="s">
        <v>2269</v>
      </c>
    </row>
    <row r="3012" spans="1:4" x14ac:dyDescent="0.25">
      <c r="A3012" s="187" t="s">
        <v>2134</v>
      </c>
      <c r="B3012" s="187" t="s">
        <v>2135</v>
      </c>
      <c r="C3012" s="187" t="s">
        <v>5219</v>
      </c>
      <c r="D3012" s="188" t="s">
        <v>2310</v>
      </c>
    </row>
    <row r="3013" spans="1:4" x14ac:dyDescent="0.25">
      <c r="A3013" s="187" t="s">
        <v>2134</v>
      </c>
      <c r="B3013" s="187" t="s">
        <v>2135</v>
      </c>
      <c r="C3013" s="187" t="s">
        <v>5220</v>
      </c>
      <c r="D3013" s="188" t="s">
        <v>2310</v>
      </c>
    </row>
    <row r="3014" spans="1:4" x14ac:dyDescent="0.25">
      <c r="A3014" s="187" t="s">
        <v>2136</v>
      </c>
      <c r="B3014" s="187" t="s">
        <v>2137</v>
      </c>
      <c r="C3014" s="187" t="s">
        <v>5264</v>
      </c>
      <c r="D3014" s="188" t="s">
        <v>2288</v>
      </c>
    </row>
    <row r="3015" spans="1:4" x14ac:dyDescent="0.25">
      <c r="A3015" s="187" t="s">
        <v>2136</v>
      </c>
      <c r="B3015" s="187" t="s">
        <v>2137</v>
      </c>
      <c r="C3015" s="187" t="s">
        <v>2137</v>
      </c>
      <c r="D3015" s="188" t="s">
        <v>2284</v>
      </c>
    </row>
    <row r="3016" spans="1:4" x14ac:dyDescent="0.25">
      <c r="A3016" s="187" t="s">
        <v>2136</v>
      </c>
      <c r="B3016" s="187" t="s">
        <v>2137</v>
      </c>
      <c r="C3016" s="187" t="s">
        <v>5229</v>
      </c>
      <c r="D3016" s="188" t="s">
        <v>2269</v>
      </c>
    </row>
    <row r="3017" spans="1:4" x14ac:dyDescent="0.25">
      <c r="A3017" s="187" t="s">
        <v>2136</v>
      </c>
      <c r="B3017" s="187" t="s">
        <v>2137</v>
      </c>
      <c r="C3017" s="187" t="s">
        <v>5230</v>
      </c>
      <c r="D3017" s="188" t="s">
        <v>2269</v>
      </c>
    </row>
    <row r="3018" spans="1:4" x14ac:dyDescent="0.25">
      <c r="A3018" s="187" t="s">
        <v>2136</v>
      </c>
      <c r="B3018" s="187" t="s">
        <v>2137</v>
      </c>
      <c r="C3018" s="187" t="s">
        <v>5231</v>
      </c>
      <c r="D3018" s="188" t="s">
        <v>2269</v>
      </c>
    </row>
    <row r="3019" spans="1:4" x14ac:dyDescent="0.25">
      <c r="A3019" s="187" t="s">
        <v>2136</v>
      </c>
      <c r="B3019" s="187" t="s">
        <v>2137</v>
      </c>
      <c r="C3019" s="187" t="s">
        <v>5232</v>
      </c>
      <c r="D3019" s="188" t="s">
        <v>2269</v>
      </c>
    </row>
    <row r="3020" spans="1:4" x14ac:dyDescent="0.25">
      <c r="A3020" s="187" t="s">
        <v>2136</v>
      </c>
      <c r="B3020" s="187" t="s">
        <v>2137</v>
      </c>
      <c r="C3020" s="187" t="s">
        <v>5233</v>
      </c>
      <c r="D3020" s="188" t="s">
        <v>2269</v>
      </c>
    </row>
    <row r="3021" spans="1:4" x14ac:dyDescent="0.25">
      <c r="A3021" s="187" t="s">
        <v>2136</v>
      </c>
      <c r="B3021" s="187" t="s">
        <v>2137</v>
      </c>
      <c r="C3021" s="187" t="s">
        <v>5234</v>
      </c>
      <c r="D3021" s="188" t="s">
        <v>2269</v>
      </c>
    </row>
    <row r="3022" spans="1:4" x14ac:dyDescent="0.25">
      <c r="A3022" s="187" t="s">
        <v>2136</v>
      </c>
      <c r="B3022" s="187" t="s">
        <v>2137</v>
      </c>
      <c r="C3022" s="187" t="s">
        <v>5235</v>
      </c>
      <c r="D3022" s="188" t="s">
        <v>2269</v>
      </c>
    </row>
    <row r="3023" spans="1:4" x14ac:dyDescent="0.25">
      <c r="A3023" s="187" t="s">
        <v>2136</v>
      </c>
      <c r="B3023" s="187" t="s">
        <v>2137</v>
      </c>
      <c r="C3023" s="187" t="s">
        <v>5236</v>
      </c>
      <c r="D3023" s="188" t="s">
        <v>2269</v>
      </c>
    </row>
    <row r="3024" spans="1:4" x14ac:dyDescent="0.25">
      <c r="A3024" s="187" t="s">
        <v>2136</v>
      </c>
      <c r="B3024" s="187" t="s">
        <v>2137</v>
      </c>
      <c r="C3024" s="187" t="s">
        <v>5237</v>
      </c>
      <c r="D3024" s="188" t="s">
        <v>2269</v>
      </c>
    </row>
    <row r="3025" spans="1:4" x14ac:dyDescent="0.25">
      <c r="A3025" s="187" t="s">
        <v>2136</v>
      </c>
      <c r="B3025" s="187" t="s">
        <v>2137</v>
      </c>
      <c r="C3025" s="187" t="s">
        <v>5238</v>
      </c>
      <c r="D3025" s="188" t="s">
        <v>2269</v>
      </c>
    </row>
    <row r="3026" spans="1:4" x14ac:dyDescent="0.25">
      <c r="A3026" s="187" t="s">
        <v>2136</v>
      </c>
      <c r="B3026" s="187" t="s">
        <v>2137</v>
      </c>
      <c r="C3026" s="187" t="s">
        <v>5239</v>
      </c>
      <c r="D3026" s="188" t="s">
        <v>2269</v>
      </c>
    </row>
    <row r="3027" spans="1:4" x14ac:dyDescent="0.25">
      <c r="A3027" s="187" t="s">
        <v>2136</v>
      </c>
      <c r="B3027" s="187" t="s">
        <v>2137</v>
      </c>
      <c r="C3027" s="187" t="s">
        <v>5240</v>
      </c>
      <c r="D3027" s="188" t="s">
        <v>2269</v>
      </c>
    </row>
    <row r="3028" spans="1:4" x14ac:dyDescent="0.25">
      <c r="A3028" s="187" t="s">
        <v>2136</v>
      </c>
      <c r="B3028" s="187" t="s">
        <v>2137</v>
      </c>
      <c r="C3028" s="187" t="s">
        <v>5241</v>
      </c>
      <c r="D3028" s="188" t="s">
        <v>2269</v>
      </c>
    </row>
    <row r="3029" spans="1:4" x14ac:dyDescent="0.25">
      <c r="A3029" s="187" t="s">
        <v>2136</v>
      </c>
      <c r="B3029" s="187" t="s">
        <v>2137</v>
      </c>
      <c r="C3029" s="187" t="s">
        <v>5242</v>
      </c>
      <c r="D3029" s="188" t="s">
        <v>2269</v>
      </c>
    </row>
    <row r="3030" spans="1:4" x14ac:dyDescent="0.25">
      <c r="A3030" s="187" t="s">
        <v>2136</v>
      </c>
      <c r="B3030" s="187" t="s">
        <v>2137</v>
      </c>
      <c r="C3030" s="187" t="s">
        <v>5243</v>
      </c>
      <c r="D3030" s="188" t="s">
        <v>2269</v>
      </c>
    </row>
    <row r="3031" spans="1:4" x14ac:dyDescent="0.25">
      <c r="A3031" s="187" t="s">
        <v>2136</v>
      </c>
      <c r="B3031" s="187" t="s">
        <v>2137</v>
      </c>
      <c r="C3031" s="187" t="s">
        <v>5244</v>
      </c>
      <c r="D3031" s="188" t="s">
        <v>2269</v>
      </c>
    </row>
    <row r="3032" spans="1:4" x14ac:dyDescent="0.25">
      <c r="A3032" s="187" t="s">
        <v>2136</v>
      </c>
      <c r="B3032" s="187" t="s">
        <v>2137</v>
      </c>
      <c r="C3032" s="187" t="s">
        <v>5245</v>
      </c>
      <c r="D3032" s="188" t="s">
        <v>2269</v>
      </c>
    </row>
    <row r="3033" spans="1:4" x14ac:dyDescent="0.25">
      <c r="A3033" s="187" t="s">
        <v>2136</v>
      </c>
      <c r="B3033" s="187" t="s">
        <v>2137</v>
      </c>
      <c r="C3033" s="187" t="s">
        <v>5246</v>
      </c>
      <c r="D3033" s="188" t="s">
        <v>2269</v>
      </c>
    </row>
    <row r="3034" spans="1:4" x14ac:dyDescent="0.25">
      <c r="A3034" s="187" t="s">
        <v>2136</v>
      </c>
      <c r="B3034" s="187" t="s">
        <v>2137</v>
      </c>
      <c r="C3034" s="187" t="s">
        <v>5247</v>
      </c>
      <c r="D3034" s="188" t="s">
        <v>2269</v>
      </c>
    </row>
    <row r="3035" spans="1:4" x14ac:dyDescent="0.25">
      <c r="A3035" s="187" t="s">
        <v>2136</v>
      </c>
      <c r="B3035" s="187" t="s">
        <v>2137</v>
      </c>
      <c r="C3035" s="187" t="s">
        <v>5248</v>
      </c>
      <c r="D3035" s="188" t="s">
        <v>2269</v>
      </c>
    </row>
    <row r="3036" spans="1:4" x14ac:dyDescent="0.25">
      <c r="A3036" s="187" t="s">
        <v>2136</v>
      </c>
      <c r="B3036" s="187" t="s">
        <v>2137</v>
      </c>
      <c r="C3036" s="187" t="s">
        <v>5249</v>
      </c>
      <c r="D3036" s="188" t="s">
        <v>2269</v>
      </c>
    </row>
    <row r="3037" spans="1:4" x14ac:dyDescent="0.25">
      <c r="A3037" s="187" t="s">
        <v>2136</v>
      </c>
      <c r="B3037" s="187" t="s">
        <v>2137</v>
      </c>
      <c r="C3037" s="187" t="s">
        <v>5250</v>
      </c>
      <c r="D3037" s="188" t="s">
        <v>2269</v>
      </c>
    </row>
    <row r="3038" spans="1:4" x14ac:dyDescent="0.25">
      <c r="A3038" s="187" t="s">
        <v>2136</v>
      </c>
      <c r="B3038" s="187" t="s">
        <v>2137</v>
      </c>
      <c r="C3038" s="187" t="s">
        <v>5251</v>
      </c>
      <c r="D3038" s="188" t="s">
        <v>2269</v>
      </c>
    </row>
    <row r="3039" spans="1:4" x14ac:dyDescent="0.25">
      <c r="A3039" s="187" t="s">
        <v>2136</v>
      </c>
      <c r="B3039" s="187" t="s">
        <v>2137</v>
      </c>
      <c r="C3039" s="187" t="s">
        <v>5252</v>
      </c>
      <c r="D3039" s="188" t="s">
        <v>2269</v>
      </c>
    </row>
    <row r="3040" spans="1:4" x14ac:dyDescent="0.25">
      <c r="A3040" s="187" t="s">
        <v>2136</v>
      </c>
      <c r="B3040" s="187" t="s">
        <v>2137</v>
      </c>
      <c r="C3040" s="187" t="s">
        <v>5253</v>
      </c>
      <c r="D3040" s="188" t="s">
        <v>2269</v>
      </c>
    </row>
    <row r="3041" spans="1:4" x14ac:dyDescent="0.25">
      <c r="A3041" s="187" t="s">
        <v>2136</v>
      </c>
      <c r="B3041" s="187" t="s">
        <v>2137</v>
      </c>
      <c r="C3041" s="187" t="s">
        <v>5254</v>
      </c>
      <c r="D3041" s="188" t="s">
        <v>2269</v>
      </c>
    </row>
    <row r="3042" spans="1:4" x14ac:dyDescent="0.25">
      <c r="A3042" s="187" t="s">
        <v>2136</v>
      </c>
      <c r="B3042" s="187" t="s">
        <v>2137</v>
      </c>
      <c r="C3042" s="187" t="s">
        <v>5255</v>
      </c>
      <c r="D3042" s="188" t="s">
        <v>2269</v>
      </c>
    </row>
    <row r="3043" spans="1:4" x14ac:dyDescent="0.25">
      <c r="A3043" s="187" t="s">
        <v>2136</v>
      </c>
      <c r="B3043" s="187" t="s">
        <v>2137</v>
      </c>
      <c r="C3043" s="187" t="s">
        <v>5256</v>
      </c>
      <c r="D3043" s="188" t="s">
        <v>2269</v>
      </c>
    </row>
    <row r="3044" spans="1:4" x14ac:dyDescent="0.25">
      <c r="A3044" s="187" t="s">
        <v>2136</v>
      </c>
      <c r="B3044" s="187" t="s">
        <v>2137</v>
      </c>
      <c r="C3044" s="187" t="s">
        <v>5257</v>
      </c>
      <c r="D3044" s="188" t="s">
        <v>2269</v>
      </c>
    </row>
    <row r="3045" spans="1:4" x14ac:dyDescent="0.25">
      <c r="A3045" s="187" t="s">
        <v>2136</v>
      </c>
      <c r="B3045" s="187" t="s">
        <v>2137</v>
      </c>
      <c r="C3045" s="187" t="s">
        <v>5258</v>
      </c>
      <c r="D3045" s="188" t="s">
        <v>2269</v>
      </c>
    </row>
    <row r="3046" spans="1:4" x14ac:dyDescent="0.25">
      <c r="A3046" s="187" t="s">
        <v>2136</v>
      </c>
      <c r="B3046" s="187" t="s">
        <v>2137</v>
      </c>
      <c r="C3046" s="187" t="s">
        <v>5259</v>
      </c>
      <c r="D3046" s="188" t="s">
        <v>2269</v>
      </c>
    </row>
    <row r="3047" spans="1:4" x14ac:dyDescent="0.25">
      <c r="A3047" s="187" t="s">
        <v>2136</v>
      </c>
      <c r="B3047" s="187" t="s">
        <v>2137</v>
      </c>
      <c r="C3047" s="187" t="s">
        <v>5260</v>
      </c>
      <c r="D3047" s="188" t="s">
        <v>2269</v>
      </c>
    </row>
    <row r="3048" spans="1:4" x14ac:dyDescent="0.25">
      <c r="A3048" s="187" t="s">
        <v>2136</v>
      </c>
      <c r="B3048" s="187" t="s">
        <v>2137</v>
      </c>
      <c r="C3048" s="187" t="s">
        <v>5261</v>
      </c>
      <c r="D3048" s="188" t="s">
        <v>2269</v>
      </c>
    </row>
    <row r="3049" spans="1:4" x14ac:dyDescent="0.25">
      <c r="A3049" s="187" t="s">
        <v>2136</v>
      </c>
      <c r="B3049" s="187" t="s">
        <v>2137</v>
      </c>
      <c r="C3049" s="187" t="s">
        <v>5262</v>
      </c>
      <c r="D3049" s="188" t="s">
        <v>2269</v>
      </c>
    </row>
    <row r="3050" spans="1:4" x14ac:dyDescent="0.25">
      <c r="A3050" s="187" t="s">
        <v>2136</v>
      </c>
      <c r="B3050" s="187" t="s">
        <v>2137</v>
      </c>
      <c r="C3050" s="187" t="s">
        <v>5263</v>
      </c>
      <c r="D3050" s="188" t="s">
        <v>2269</v>
      </c>
    </row>
    <row r="3051" spans="1:4" x14ac:dyDescent="0.25">
      <c r="A3051" s="187" t="s">
        <v>2136</v>
      </c>
      <c r="B3051" s="187" t="s">
        <v>2137</v>
      </c>
      <c r="C3051" s="187" t="s">
        <v>5265</v>
      </c>
      <c r="D3051" s="188" t="s">
        <v>2269</v>
      </c>
    </row>
    <row r="3052" spans="1:4" x14ac:dyDescent="0.25">
      <c r="A3052" s="187" t="s">
        <v>2136</v>
      </c>
      <c r="B3052" s="187" t="s">
        <v>2137</v>
      </c>
      <c r="C3052" s="187" t="s">
        <v>5266</v>
      </c>
      <c r="D3052" s="188" t="s">
        <v>2269</v>
      </c>
    </row>
    <row r="3053" spans="1:4" x14ac:dyDescent="0.25">
      <c r="A3053" s="187" t="s">
        <v>2136</v>
      </c>
      <c r="B3053" s="187" t="s">
        <v>2137</v>
      </c>
      <c r="C3053" s="187" t="s">
        <v>5269</v>
      </c>
      <c r="D3053" s="188" t="s">
        <v>2269</v>
      </c>
    </row>
    <row r="3054" spans="1:4" x14ac:dyDescent="0.25">
      <c r="A3054" s="187" t="s">
        <v>2136</v>
      </c>
      <c r="B3054" s="187" t="s">
        <v>2137</v>
      </c>
      <c r="C3054" s="187" t="s">
        <v>5270</v>
      </c>
      <c r="D3054" s="188" t="s">
        <v>2269</v>
      </c>
    </row>
    <row r="3055" spans="1:4" x14ac:dyDescent="0.25">
      <c r="A3055" s="187" t="s">
        <v>2136</v>
      </c>
      <c r="B3055" s="187" t="s">
        <v>2137</v>
      </c>
      <c r="C3055" s="187" t="s">
        <v>5271</v>
      </c>
      <c r="D3055" s="188" t="s">
        <v>2269</v>
      </c>
    </row>
    <row r="3056" spans="1:4" x14ac:dyDescent="0.25">
      <c r="A3056" s="187" t="s">
        <v>2136</v>
      </c>
      <c r="B3056" s="187" t="s">
        <v>2137</v>
      </c>
      <c r="C3056" s="187" t="s">
        <v>5267</v>
      </c>
      <c r="D3056" s="188" t="s">
        <v>2286</v>
      </c>
    </row>
    <row r="3057" spans="1:4" x14ac:dyDescent="0.25">
      <c r="A3057" s="187" t="s">
        <v>2136</v>
      </c>
      <c r="B3057" s="187" t="s">
        <v>2137</v>
      </c>
      <c r="C3057" s="187" t="s">
        <v>5268</v>
      </c>
      <c r="D3057" s="188" t="s">
        <v>2310</v>
      </c>
    </row>
    <row r="3058" spans="1:4" x14ac:dyDescent="0.25">
      <c r="A3058" s="187" t="s">
        <v>2138</v>
      </c>
      <c r="B3058" s="187" t="s">
        <v>2139</v>
      </c>
      <c r="C3058" s="187" t="s">
        <v>2139</v>
      </c>
      <c r="D3058" s="188" t="s">
        <v>2284</v>
      </c>
    </row>
    <row r="3059" spans="1:4" x14ac:dyDescent="0.25">
      <c r="A3059" s="187" t="s">
        <v>2138</v>
      </c>
      <c r="B3059" s="187" t="s">
        <v>2139</v>
      </c>
      <c r="C3059" s="187" t="s">
        <v>5272</v>
      </c>
      <c r="D3059" s="188" t="s">
        <v>2269</v>
      </c>
    </row>
    <row r="3060" spans="1:4" x14ac:dyDescent="0.25">
      <c r="A3060" s="187" t="s">
        <v>2138</v>
      </c>
      <c r="B3060" s="187" t="s">
        <v>2139</v>
      </c>
      <c r="C3060" s="187" t="s">
        <v>5273</v>
      </c>
      <c r="D3060" s="188" t="s">
        <v>2269</v>
      </c>
    </row>
    <row r="3061" spans="1:4" x14ac:dyDescent="0.25">
      <c r="A3061" s="187" t="s">
        <v>2138</v>
      </c>
      <c r="B3061" s="187" t="s">
        <v>2139</v>
      </c>
      <c r="C3061" s="187" t="s">
        <v>5274</v>
      </c>
      <c r="D3061" s="188" t="s">
        <v>2269</v>
      </c>
    </row>
    <row r="3062" spans="1:4" x14ac:dyDescent="0.25">
      <c r="A3062" s="187" t="s">
        <v>2138</v>
      </c>
      <c r="B3062" s="187" t="s">
        <v>2139</v>
      </c>
      <c r="C3062" s="187" t="s">
        <v>5275</v>
      </c>
      <c r="D3062" s="188" t="s">
        <v>2269</v>
      </c>
    </row>
    <row r="3063" spans="1:4" x14ac:dyDescent="0.25">
      <c r="A3063" s="187" t="s">
        <v>2138</v>
      </c>
      <c r="B3063" s="187" t="s">
        <v>2139</v>
      </c>
      <c r="C3063" s="187" t="s">
        <v>5276</v>
      </c>
      <c r="D3063" s="188" t="s">
        <v>2269</v>
      </c>
    </row>
    <row r="3064" spans="1:4" x14ac:dyDescent="0.25">
      <c r="A3064" s="187" t="s">
        <v>2138</v>
      </c>
      <c r="B3064" s="187" t="s">
        <v>2139</v>
      </c>
      <c r="C3064" s="187" t="s">
        <v>5277</v>
      </c>
      <c r="D3064" s="188" t="s">
        <v>2269</v>
      </c>
    </row>
    <row r="3065" spans="1:4" x14ac:dyDescent="0.25">
      <c r="A3065" s="187" t="s">
        <v>2138</v>
      </c>
      <c r="B3065" s="187" t="s">
        <v>2139</v>
      </c>
      <c r="C3065" s="187" t="s">
        <v>5278</v>
      </c>
      <c r="D3065" s="188" t="s">
        <v>2269</v>
      </c>
    </row>
    <row r="3066" spans="1:4" x14ac:dyDescent="0.25">
      <c r="A3066" s="187" t="s">
        <v>2138</v>
      </c>
      <c r="B3066" s="187" t="s">
        <v>2139</v>
      </c>
      <c r="C3066" s="187" t="s">
        <v>5279</v>
      </c>
      <c r="D3066" s="188" t="s">
        <v>2269</v>
      </c>
    </row>
    <row r="3067" spans="1:4" x14ac:dyDescent="0.25">
      <c r="A3067" s="187" t="s">
        <v>2138</v>
      </c>
      <c r="B3067" s="187" t="s">
        <v>2139</v>
      </c>
      <c r="C3067" s="187" t="s">
        <v>5280</v>
      </c>
      <c r="D3067" s="188" t="s">
        <v>2269</v>
      </c>
    </row>
    <row r="3068" spans="1:4" x14ac:dyDescent="0.25">
      <c r="A3068" s="187" t="s">
        <v>2138</v>
      </c>
      <c r="B3068" s="187" t="s">
        <v>2139</v>
      </c>
      <c r="C3068" s="187" t="s">
        <v>5281</v>
      </c>
      <c r="D3068" s="188" t="s">
        <v>2269</v>
      </c>
    </row>
    <row r="3069" spans="1:4" x14ac:dyDescent="0.25">
      <c r="A3069" s="187" t="s">
        <v>2138</v>
      </c>
      <c r="B3069" s="187" t="s">
        <v>2139</v>
      </c>
      <c r="C3069" s="187" t="s">
        <v>5282</v>
      </c>
      <c r="D3069" s="188" t="s">
        <v>2269</v>
      </c>
    </row>
    <row r="3070" spans="1:4" x14ac:dyDescent="0.25">
      <c r="A3070" s="187" t="s">
        <v>2138</v>
      </c>
      <c r="B3070" s="187" t="s">
        <v>2139</v>
      </c>
      <c r="C3070" s="187" t="s">
        <v>5283</v>
      </c>
      <c r="D3070" s="188" t="s">
        <v>2269</v>
      </c>
    </row>
    <row r="3071" spans="1:4" x14ac:dyDescent="0.25">
      <c r="A3071" s="187" t="s">
        <v>2138</v>
      </c>
      <c r="B3071" s="187" t="s">
        <v>2139</v>
      </c>
      <c r="C3071" s="187" t="s">
        <v>5284</v>
      </c>
      <c r="D3071" s="188" t="s">
        <v>2269</v>
      </c>
    </row>
    <row r="3072" spans="1:4" x14ac:dyDescent="0.25">
      <c r="A3072" s="187" t="s">
        <v>2138</v>
      </c>
      <c r="B3072" s="187" t="s">
        <v>2139</v>
      </c>
      <c r="C3072" s="187" t="s">
        <v>5285</v>
      </c>
      <c r="D3072" s="188" t="s">
        <v>2269</v>
      </c>
    </row>
    <row r="3073" spans="1:4" x14ac:dyDescent="0.25">
      <c r="A3073" s="187" t="s">
        <v>2138</v>
      </c>
      <c r="B3073" s="187" t="s">
        <v>2139</v>
      </c>
      <c r="C3073" s="187" t="s">
        <v>5286</v>
      </c>
      <c r="D3073" s="188" t="s">
        <v>2269</v>
      </c>
    </row>
    <row r="3074" spans="1:4" x14ac:dyDescent="0.25">
      <c r="A3074" s="187" t="s">
        <v>2138</v>
      </c>
      <c r="B3074" s="187" t="s">
        <v>2139</v>
      </c>
      <c r="C3074" s="187" t="s">
        <v>5287</v>
      </c>
      <c r="D3074" s="188" t="s">
        <v>2269</v>
      </c>
    </row>
    <row r="3075" spans="1:4" x14ac:dyDescent="0.25">
      <c r="A3075" s="187" t="s">
        <v>2138</v>
      </c>
      <c r="B3075" s="187" t="s">
        <v>2139</v>
      </c>
      <c r="C3075" s="187" t="s">
        <v>5288</v>
      </c>
      <c r="D3075" s="188" t="s">
        <v>2269</v>
      </c>
    </row>
    <row r="3076" spans="1:4" x14ac:dyDescent="0.25">
      <c r="A3076" s="187" t="s">
        <v>2138</v>
      </c>
      <c r="B3076" s="187" t="s">
        <v>2139</v>
      </c>
      <c r="C3076" s="187" t="s">
        <v>5289</v>
      </c>
      <c r="D3076" s="188" t="s">
        <v>2269</v>
      </c>
    </row>
    <row r="3077" spans="1:4" x14ac:dyDescent="0.25">
      <c r="A3077" s="187" t="s">
        <v>2138</v>
      </c>
      <c r="B3077" s="187" t="s">
        <v>2139</v>
      </c>
      <c r="C3077" s="187" t="s">
        <v>5290</v>
      </c>
      <c r="D3077" s="188" t="s">
        <v>2269</v>
      </c>
    </row>
    <row r="3078" spans="1:4" x14ac:dyDescent="0.25">
      <c r="A3078" s="187" t="s">
        <v>2138</v>
      </c>
      <c r="B3078" s="187" t="s">
        <v>2139</v>
      </c>
      <c r="C3078" s="187" t="s">
        <v>5291</v>
      </c>
      <c r="D3078" s="188" t="s">
        <v>2269</v>
      </c>
    </row>
    <row r="3079" spans="1:4" x14ac:dyDescent="0.25">
      <c r="A3079" s="187" t="s">
        <v>2138</v>
      </c>
      <c r="B3079" s="187" t="s">
        <v>2139</v>
      </c>
      <c r="C3079" s="187" t="s">
        <v>5292</v>
      </c>
      <c r="D3079" s="188" t="s">
        <v>2269</v>
      </c>
    </row>
    <row r="3080" spans="1:4" x14ac:dyDescent="0.25">
      <c r="A3080" s="187" t="s">
        <v>2138</v>
      </c>
      <c r="B3080" s="187" t="s">
        <v>2139</v>
      </c>
      <c r="C3080" s="187" t="s">
        <v>5293</v>
      </c>
      <c r="D3080" s="188" t="s">
        <v>2269</v>
      </c>
    </row>
    <row r="3081" spans="1:4" x14ac:dyDescent="0.25">
      <c r="A3081" s="187" t="s">
        <v>2138</v>
      </c>
      <c r="B3081" s="187" t="s">
        <v>2139</v>
      </c>
      <c r="C3081" s="187" t="s">
        <v>5294</v>
      </c>
      <c r="D3081" s="188" t="s">
        <v>2269</v>
      </c>
    </row>
    <row r="3082" spans="1:4" x14ac:dyDescent="0.25">
      <c r="A3082" s="187" t="s">
        <v>2138</v>
      </c>
      <c r="B3082" s="187" t="s">
        <v>2139</v>
      </c>
      <c r="C3082" s="187" t="s">
        <v>5295</v>
      </c>
      <c r="D3082" s="188" t="s">
        <v>2269</v>
      </c>
    </row>
    <row r="3083" spans="1:4" x14ac:dyDescent="0.25">
      <c r="A3083" s="187" t="s">
        <v>2138</v>
      </c>
      <c r="B3083" s="187" t="s">
        <v>2139</v>
      </c>
      <c r="C3083" s="187" t="s">
        <v>5296</v>
      </c>
      <c r="D3083" s="188" t="s">
        <v>2269</v>
      </c>
    </row>
    <row r="3084" spans="1:4" x14ac:dyDescent="0.25">
      <c r="A3084" s="187" t="s">
        <v>2138</v>
      </c>
      <c r="B3084" s="187" t="s">
        <v>2139</v>
      </c>
      <c r="C3084" s="187" t="s">
        <v>5297</v>
      </c>
      <c r="D3084" s="188" t="s">
        <v>2269</v>
      </c>
    </row>
    <row r="3085" spans="1:4" x14ac:dyDescent="0.25">
      <c r="A3085" s="187" t="s">
        <v>2138</v>
      </c>
      <c r="B3085" s="187" t="s">
        <v>2139</v>
      </c>
      <c r="C3085" s="187" t="s">
        <v>5298</v>
      </c>
      <c r="D3085" s="188" t="s">
        <v>2269</v>
      </c>
    </row>
    <row r="3086" spans="1:4" x14ac:dyDescent="0.25">
      <c r="A3086" s="187" t="s">
        <v>2138</v>
      </c>
      <c r="B3086" s="187" t="s">
        <v>2139</v>
      </c>
      <c r="C3086" s="187" t="s">
        <v>5299</v>
      </c>
      <c r="D3086" s="188" t="s">
        <v>2269</v>
      </c>
    </row>
    <row r="3087" spans="1:4" x14ac:dyDescent="0.25">
      <c r="A3087" s="187" t="s">
        <v>2138</v>
      </c>
      <c r="B3087" s="187" t="s">
        <v>2139</v>
      </c>
      <c r="C3087" s="187" t="s">
        <v>5301</v>
      </c>
      <c r="D3087" s="188" t="s">
        <v>2269</v>
      </c>
    </row>
    <row r="3088" spans="1:4" x14ac:dyDescent="0.25">
      <c r="A3088" s="187" t="s">
        <v>2138</v>
      </c>
      <c r="B3088" s="187" t="s">
        <v>2139</v>
      </c>
      <c r="C3088" s="187" t="s">
        <v>5302</v>
      </c>
      <c r="D3088" s="188" t="s">
        <v>2269</v>
      </c>
    </row>
    <row r="3089" spans="1:4" x14ac:dyDescent="0.25">
      <c r="A3089" s="187" t="s">
        <v>2138</v>
      </c>
      <c r="B3089" s="187" t="s">
        <v>2139</v>
      </c>
      <c r="C3089" s="187" t="s">
        <v>5300</v>
      </c>
      <c r="D3089" s="188" t="s">
        <v>2310</v>
      </c>
    </row>
    <row r="3090" spans="1:4" x14ac:dyDescent="0.25">
      <c r="A3090" s="187" t="s">
        <v>2140</v>
      </c>
      <c r="B3090" s="187" t="s">
        <v>2141</v>
      </c>
      <c r="C3090" s="187" t="s">
        <v>5308</v>
      </c>
      <c r="D3090" s="188" t="s">
        <v>2288</v>
      </c>
    </row>
    <row r="3091" spans="1:4" x14ac:dyDescent="0.25">
      <c r="A3091" s="187" t="s">
        <v>2140</v>
      </c>
      <c r="B3091" s="187" t="s">
        <v>2141</v>
      </c>
      <c r="C3091" s="187" t="s">
        <v>5333</v>
      </c>
      <c r="D3091" s="188" t="s">
        <v>2288</v>
      </c>
    </row>
    <row r="3092" spans="1:4" x14ac:dyDescent="0.25">
      <c r="A3092" s="187" t="s">
        <v>2140</v>
      </c>
      <c r="B3092" s="187" t="s">
        <v>2141</v>
      </c>
      <c r="C3092" s="187" t="s">
        <v>5338</v>
      </c>
      <c r="D3092" s="188" t="s">
        <v>2288</v>
      </c>
    </row>
    <row r="3093" spans="1:4" x14ac:dyDescent="0.25">
      <c r="A3093" s="187" t="s">
        <v>2140</v>
      </c>
      <c r="B3093" s="187" t="s">
        <v>2141</v>
      </c>
      <c r="C3093" s="187" t="s">
        <v>5102</v>
      </c>
      <c r="D3093" s="188" t="s">
        <v>2288</v>
      </c>
    </row>
    <row r="3094" spans="1:4" x14ac:dyDescent="0.25">
      <c r="A3094" s="187" t="s">
        <v>2140</v>
      </c>
      <c r="B3094" s="187" t="s">
        <v>2141</v>
      </c>
      <c r="C3094" s="187" t="s">
        <v>5346</v>
      </c>
      <c r="D3094" s="188" t="s">
        <v>2288</v>
      </c>
    </row>
    <row r="3095" spans="1:4" x14ac:dyDescent="0.25">
      <c r="A3095" s="187" t="s">
        <v>2140</v>
      </c>
      <c r="B3095" s="187" t="s">
        <v>2141</v>
      </c>
      <c r="C3095" s="187" t="s">
        <v>2141</v>
      </c>
      <c r="D3095" s="188" t="s">
        <v>2284</v>
      </c>
    </row>
    <row r="3096" spans="1:4" x14ac:dyDescent="0.25">
      <c r="A3096" s="187" t="s">
        <v>2140</v>
      </c>
      <c r="B3096" s="187" t="s">
        <v>2141</v>
      </c>
      <c r="C3096" s="187" t="s">
        <v>5303</v>
      </c>
      <c r="D3096" s="188" t="s">
        <v>2269</v>
      </c>
    </row>
    <row r="3097" spans="1:4" x14ac:dyDescent="0.25">
      <c r="A3097" s="187" t="s">
        <v>2140</v>
      </c>
      <c r="B3097" s="187" t="s">
        <v>2141</v>
      </c>
      <c r="C3097" s="187" t="s">
        <v>5304</v>
      </c>
      <c r="D3097" s="188" t="s">
        <v>2269</v>
      </c>
    </row>
    <row r="3098" spans="1:4" x14ac:dyDescent="0.25">
      <c r="A3098" s="187" t="s">
        <v>2140</v>
      </c>
      <c r="B3098" s="187" t="s">
        <v>2141</v>
      </c>
      <c r="C3098" s="187" t="s">
        <v>5305</v>
      </c>
      <c r="D3098" s="188" t="s">
        <v>2269</v>
      </c>
    </row>
    <row r="3099" spans="1:4" x14ac:dyDescent="0.25">
      <c r="A3099" s="187" t="s">
        <v>2140</v>
      </c>
      <c r="B3099" s="187" t="s">
        <v>2141</v>
      </c>
      <c r="C3099" s="187" t="s">
        <v>5306</v>
      </c>
      <c r="D3099" s="188" t="s">
        <v>2269</v>
      </c>
    </row>
    <row r="3100" spans="1:4" x14ac:dyDescent="0.25">
      <c r="A3100" s="187" t="s">
        <v>2140</v>
      </c>
      <c r="B3100" s="187" t="s">
        <v>2141</v>
      </c>
      <c r="C3100" s="187" t="s">
        <v>5307</v>
      </c>
      <c r="D3100" s="188" t="s">
        <v>2269</v>
      </c>
    </row>
    <row r="3101" spans="1:4" x14ac:dyDescent="0.25">
      <c r="A3101" s="187" t="s">
        <v>2140</v>
      </c>
      <c r="B3101" s="187" t="s">
        <v>2141</v>
      </c>
      <c r="C3101" s="187" t="s">
        <v>5309</v>
      </c>
      <c r="D3101" s="188" t="s">
        <v>2269</v>
      </c>
    </row>
    <row r="3102" spans="1:4" x14ac:dyDescent="0.25">
      <c r="A3102" s="187" t="s">
        <v>2140</v>
      </c>
      <c r="B3102" s="187" t="s">
        <v>2141</v>
      </c>
      <c r="C3102" s="187" t="s">
        <v>5310</v>
      </c>
      <c r="D3102" s="188" t="s">
        <v>2269</v>
      </c>
    </row>
    <row r="3103" spans="1:4" x14ac:dyDescent="0.25">
      <c r="A3103" s="187" t="s">
        <v>2140</v>
      </c>
      <c r="B3103" s="187" t="s">
        <v>2141</v>
      </c>
      <c r="C3103" s="187" t="s">
        <v>5311</v>
      </c>
      <c r="D3103" s="188" t="s">
        <v>2269</v>
      </c>
    </row>
    <row r="3104" spans="1:4" x14ac:dyDescent="0.25">
      <c r="A3104" s="187" t="s">
        <v>2140</v>
      </c>
      <c r="B3104" s="187" t="s">
        <v>2141</v>
      </c>
      <c r="C3104" s="187" t="s">
        <v>5313</v>
      </c>
      <c r="D3104" s="188" t="s">
        <v>2269</v>
      </c>
    </row>
    <row r="3105" spans="1:4" x14ac:dyDescent="0.25">
      <c r="A3105" s="187" t="s">
        <v>2140</v>
      </c>
      <c r="B3105" s="187" t="s">
        <v>2141</v>
      </c>
      <c r="C3105" s="187" t="s">
        <v>5314</v>
      </c>
      <c r="D3105" s="188" t="s">
        <v>2269</v>
      </c>
    </row>
    <row r="3106" spans="1:4" x14ac:dyDescent="0.25">
      <c r="A3106" s="187" t="s">
        <v>2140</v>
      </c>
      <c r="B3106" s="187" t="s">
        <v>2141</v>
      </c>
      <c r="C3106" s="187" t="s">
        <v>5315</v>
      </c>
      <c r="D3106" s="188" t="s">
        <v>2269</v>
      </c>
    </row>
    <row r="3107" spans="1:4" x14ac:dyDescent="0.25">
      <c r="A3107" s="187" t="s">
        <v>2140</v>
      </c>
      <c r="B3107" s="187" t="s">
        <v>2141</v>
      </c>
      <c r="C3107" s="187" t="s">
        <v>5316</v>
      </c>
      <c r="D3107" s="188" t="s">
        <v>2269</v>
      </c>
    </row>
    <row r="3108" spans="1:4" x14ac:dyDescent="0.25">
      <c r="A3108" s="187" t="s">
        <v>2140</v>
      </c>
      <c r="B3108" s="187" t="s">
        <v>2141</v>
      </c>
      <c r="C3108" s="187" t="s">
        <v>5317</v>
      </c>
      <c r="D3108" s="188" t="s">
        <v>2269</v>
      </c>
    </row>
    <row r="3109" spans="1:4" x14ac:dyDescent="0.25">
      <c r="A3109" s="187" t="s">
        <v>2140</v>
      </c>
      <c r="B3109" s="187" t="s">
        <v>2141</v>
      </c>
      <c r="C3109" s="187" t="s">
        <v>5318</v>
      </c>
      <c r="D3109" s="188" t="s">
        <v>2269</v>
      </c>
    </row>
    <row r="3110" spans="1:4" x14ac:dyDescent="0.25">
      <c r="A3110" s="187" t="s">
        <v>2140</v>
      </c>
      <c r="B3110" s="187" t="s">
        <v>2141</v>
      </c>
      <c r="C3110" s="187" t="s">
        <v>5319</v>
      </c>
      <c r="D3110" s="188" t="s">
        <v>2269</v>
      </c>
    </row>
    <row r="3111" spans="1:4" x14ac:dyDescent="0.25">
      <c r="A3111" s="187" t="s">
        <v>2140</v>
      </c>
      <c r="B3111" s="187" t="s">
        <v>2141</v>
      </c>
      <c r="C3111" s="187" t="s">
        <v>5320</v>
      </c>
      <c r="D3111" s="188" t="s">
        <v>2269</v>
      </c>
    </row>
    <row r="3112" spans="1:4" x14ac:dyDescent="0.25">
      <c r="A3112" s="187" t="s">
        <v>2140</v>
      </c>
      <c r="B3112" s="187" t="s">
        <v>2141</v>
      </c>
      <c r="C3112" s="187" t="s">
        <v>5321</v>
      </c>
      <c r="D3112" s="188" t="s">
        <v>2269</v>
      </c>
    </row>
    <row r="3113" spans="1:4" x14ac:dyDescent="0.25">
      <c r="A3113" s="187" t="s">
        <v>2140</v>
      </c>
      <c r="B3113" s="187" t="s">
        <v>2141</v>
      </c>
      <c r="C3113" s="187" t="s">
        <v>5322</v>
      </c>
      <c r="D3113" s="188" t="s">
        <v>2269</v>
      </c>
    </row>
    <row r="3114" spans="1:4" x14ac:dyDescent="0.25">
      <c r="A3114" s="187" t="s">
        <v>2140</v>
      </c>
      <c r="B3114" s="187" t="s">
        <v>2141</v>
      </c>
      <c r="C3114" s="187" t="s">
        <v>5323</v>
      </c>
      <c r="D3114" s="188" t="s">
        <v>2269</v>
      </c>
    </row>
    <row r="3115" spans="1:4" x14ac:dyDescent="0.25">
      <c r="A3115" s="187" t="s">
        <v>2140</v>
      </c>
      <c r="B3115" s="187" t="s">
        <v>2141</v>
      </c>
      <c r="C3115" s="187" t="s">
        <v>5324</v>
      </c>
      <c r="D3115" s="188" t="s">
        <v>2269</v>
      </c>
    </row>
    <row r="3116" spans="1:4" x14ac:dyDescent="0.25">
      <c r="A3116" s="187" t="s">
        <v>2140</v>
      </c>
      <c r="B3116" s="187" t="s">
        <v>2141</v>
      </c>
      <c r="C3116" s="187" t="s">
        <v>5325</v>
      </c>
      <c r="D3116" s="188" t="s">
        <v>2269</v>
      </c>
    </row>
    <row r="3117" spans="1:4" x14ac:dyDescent="0.25">
      <c r="A3117" s="187" t="s">
        <v>2140</v>
      </c>
      <c r="B3117" s="187" t="s">
        <v>2141</v>
      </c>
      <c r="C3117" s="187" t="s">
        <v>5326</v>
      </c>
      <c r="D3117" s="188" t="s">
        <v>2269</v>
      </c>
    </row>
    <row r="3118" spans="1:4" x14ac:dyDescent="0.25">
      <c r="A3118" s="187" t="s">
        <v>2140</v>
      </c>
      <c r="B3118" s="187" t="s">
        <v>2141</v>
      </c>
      <c r="C3118" s="187" t="s">
        <v>5327</v>
      </c>
      <c r="D3118" s="188" t="s">
        <v>2269</v>
      </c>
    </row>
    <row r="3119" spans="1:4" x14ac:dyDescent="0.25">
      <c r="A3119" s="187" t="s">
        <v>2140</v>
      </c>
      <c r="B3119" s="187" t="s">
        <v>2141</v>
      </c>
      <c r="C3119" s="187" t="s">
        <v>5328</v>
      </c>
      <c r="D3119" s="188" t="s">
        <v>2269</v>
      </c>
    </row>
    <row r="3120" spans="1:4" x14ac:dyDescent="0.25">
      <c r="A3120" s="187" t="s">
        <v>2140</v>
      </c>
      <c r="B3120" s="187" t="s">
        <v>2141</v>
      </c>
      <c r="C3120" s="187" t="s">
        <v>5330</v>
      </c>
      <c r="D3120" s="188" t="s">
        <v>2269</v>
      </c>
    </row>
    <row r="3121" spans="1:4" x14ac:dyDescent="0.25">
      <c r="A3121" s="187" t="s">
        <v>2140</v>
      </c>
      <c r="B3121" s="187" t="s">
        <v>2141</v>
      </c>
      <c r="C3121" s="187" t="s">
        <v>5331</v>
      </c>
      <c r="D3121" s="188" t="s">
        <v>2269</v>
      </c>
    </row>
    <row r="3122" spans="1:4" x14ac:dyDescent="0.25">
      <c r="A3122" s="187" t="s">
        <v>2140</v>
      </c>
      <c r="B3122" s="187" t="s">
        <v>2141</v>
      </c>
      <c r="C3122" s="187" t="s">
        <v>5332</v>
      </c>
      <c r="D3122" s="188" t="s">
        <v>2269</v>
      </c>
    </row>
    <row r="3123" spans="1:4" x14ac:dyDescent="0.25">
      <c r="A3123" s="187" t="s">
        <v>2140</v>
      </c>
      <c r="B3123" s="187" t="s">
        <v>2141</v>
      </c>
      <c r="C3123" s="187" t="s">
        <v>5334</v>
      </c>
      <c r="D3123" s="188" t="s">
        <v>2269</v>
      </c>
    </row>
    <row r="3124" spans="1:4" x14ac:dyDescent="0.25">
      <c r="A3124" s="187" t="s">
        <v>2140</v>
      </c>
      <c r="B3124" s="187" t="s">
        <v>2141</v>
      </c>
      <c r="C3124" s="187" t="s">
        <v>5335</v>
      </c>
      <c r="D3124" s="188" t="s">
        <v>2269</v>
      </c>
    </row>
    <row r="3125" spans="1:4" x14ac:dyDescent="0.25">
      <c r="A3125" s="187" t="s">
        <v>2140</v>
      </c>
      <c r="B3125" s="187" t="s">
        <v>2141</v>
      </c>
      <c r="C3125" s="187" t="s">
        <v>5336</v>
      </c>
      <c r="D3125" s="188" t="s">
        <v>2269</v>
      </c>
    </row>
    <row r="3126" spans="1:4" x14ac:dyDescent="0.25">
      <c r="A3126" s="187" t="s">
        <v>2140</v>
      </c>
      <c r="B3126" s="187" t="s">
        <v>2141</v>
      </c>
      <c r="C3126" s="187" t="s">
        <v>5337</v>
      </c>
      <c r="D3126" s="188" t="s">
        <v>2269</v>
      </c>
    </row>
    <row r="3127" spans="1:4" x14ac:dyDescent="0.25">
      <c r="A3127" s="187" t="s">
        <v>2140</v>
      </c>
      <c r="B3127" s="187" t="s">
        <v>2141</v>
      </c>
      <c r="C3127" s="187" t="s">
        <v>5339</v>
      </c>
      <c r="D3127" s="188" t="s">
        <v>2269</v>
      </c>
    </row>
    <row r="3128" spans="1:4" x14ac:dyDescent="0.25">
      <c r="A3128" s="187" t="s">
        <v>2140</v>
      </c>
      <c r="B3128" s="187" t="s">
        <v>2141</v>
      </c>
      <c r="C3128" s="187" t="s">
        <v>5340</v>
      </c>
      <c r="D3128" s="188" t="s">
        <v>2269</v>
      </c>
    </row>
    <row r="3129" spans="1:4" x14ac:dyDescent="0.25">
      <c r="A3129" s="187" t="s">
        <v>2140</v>
      </c>
      <c r="B3129" s="187" t="s">
        <v>2141</v>
      </c>
      <c r="C3129" s="187" t="s">
        <v>5341</v>
      </c>
      <c r="D3129" s="188" t="s">
        <v>2269</v>
      </c>
    </row>
    <row r="3130" spans="1:4" x14ac:dyDescent="0.25">
      <c r="A3130" s="187" t="s">
        <v>2140</v>
      </c>
      <c r="B3130" s="187" t="s">
        <v>2141</v>
      </c>
      <c r="C3130" s="187" t="s">
        <v>5343</v>
      </c>
      <c r="D3130" s="188" t="s">
        <v>2269</v>
      </c>
    </row>
    <row r="3131" spans="1:4" x14ac:dyDescent="0.25">
      <c r="A3131" s="187" t="s">
        <v>2140</v>
      </c>
      <c r="B3131" s="187" t="s">
        <v>2141</v>
      </c>
      <c r="C3131" s="187" t="s">
        <v>5344</v>
      </c>
      <c r="D3131" s="188" t="s">
        <v>2269</v>
      </c>
    </row>
    <row r="3132" spans="1:4" x14ac:dyDescent="0.25">
      <c r="A3132" s="187" t="s">
        <v>2140</v>
      </c>
      <c r="B3132" s="187" t="s">
        <v>2141</v>
      </c>
      <c r="C3132" s="187" t="s">
        <v>5345</v>
      </c>
      <c r="D3132" s="188" t="s">
        <v>2269</v>
      </c>
    </row>
    <row r="3133" spans="1:4" x14ac:dyDescent="0.25">
      <c r="A3133" s="187" t="s">
        <v>2140</v>
      </c>
      <c r="B3133" s="187" t="s">
        <v>2141</v>
      </c>
      <c r="C3133" s="187" t="s">
        <v>5347</v>
      </c>
      <c r="D3133" s="188" t="s">
        <v>2269</v>
      </c>
    </row>
    <row r="3134" spans="1:4" x14ac:dyDescent="0.25">
      <c r="A3134" s="187" t="s">
        <v>2140</v>
      </c>
      <c r="B3134" s="187" t="s">
        <v>2141</v>
      </c>
      <c r="C3134" s="187" t="s">
        <v>5348</v>
      </c>
      <c r="D3134" s="188" t="s">
        <v>2269</v>
      </c>
    </row>
    <row r="3135" spans="1:4" x14ac:dyDescent="0.25">
      <c r="A3135" s="187" t="s">
        <v>2140</v>
      </c>
      <c r="B3135" s="187" t="s">
        <v>2141</v>
      </c>
      <c r="C3135" s="187" t="s">
        <v>5349</v>
      </c>
      <c r="D3135" s="188" t="s">
        <v>2269</v>
      </c>
    </row>
    <row r="3136" spans="1:4" x14ac:dyDescent="0.25">
      <c r="A3136" s="187" t="s">
        <v>2140</v>
      </c>
      <c r="B3136" s="187" t="s">
        <v>2141</v>
      </c>
      <c r="C3136" s="187" t="s">
        <v>5350</v>
      </c>
      <c r="D3136" s="188" t="s">
        <v>2269</v>
      </c>
    </row>
    <row r="3137" spans="1:4" x14ac:dyDescent="0.25">
      <c r="A3137" s="187" t="s">
        <v>2140</v>
      </c>
      <c r="B3137" s="187" t="s">
        <v>2141</v>
      </c>
      <c r="C3137" s="187" t="s">
        <v>5351</v>
      </c>
      <c r="D3137" s="188" t="s">
        <v>2269</v>
      </c>
    </row>
    <row r="3138" spans="1:4" x14ac:dyDescent="0.25">
      <c r="A3138" s="187" t="s">
        <v>2140</v>
      </c>
      <c r="B3138" s="187" t="s">
        <v>2141</v>
      </c>
      <c r="C3138" s="187" t="s">
        <v>5352</v>
      </c>
      <c r="D3138" s="188" t="s">
        <v>2269</v>
      </c>
    </row>
    <row r="3139" spans="1:4" x14ac:dyDescent="0.25">
      <c r="A3139" s="187" t="s">
        <v>2140</v>
      </c>
      <c r="B3139" s="187" t="s">
        <v>2141</v>
      </c>
      <c r="C3139" s="187" t="s">
        <v>5356</v>
      </c>
      <c r="D3139" s="188" t="s">
        <v>2269</v>
      </c>
    </row>
    <row r="3140" spans="1:4" x14ac:dyDescent="0.25">
      <c r="A3140" s="187" t="s">
        <v>2140</v>
      </c>
      <c r="B3140" s="187" t="s">
        <v>2141</v>
      </c>
      <c r="C3140" s="187" t="s">
        <v>6672</v>
      </c>
      <c r="D3140" s="188" t="s">
        <v>2269</v>
      </c>
    </row>
    <row r="3141" spans="1:4" x14ac:dyDescent="0.25">
      <c r="A3141" s="187" t="s">
        <v>2140</v>
      </c>
      <c r="B3141" s="187" t="s">
        <v>2141</v>
      </c>
      <c r="C3141" s="187" t="s">
        <v>6794</v>
      </c>
      <c r="D3141" s="188" t="s">
        <v>2269</v>
      </c>
    </row>
    <row r="3142" spans="1:4" x14ac:dyDescent="0.25">
      <c r="A3142" s="187" t="s">
        <v>2140</v>
      </c>
      <c r="B3142" s="187" t="s">
        <v>2141</v>
      </c>
      <c r="C3142" s="187" t="s">
        <v>5329</v>
      </c>
      <c r="D3142" s="188" t="s">
        <v>2286</v>
      </c>
    </row>
    <row r="3143" spans="1:4" x14ac:dyDescent="0.25">
      <c r="A3143" s="187" t="s">
        <v>2140</v>
      </c>
      <c r="B3143" s="187" t="s">
        <v>2141</v>
      </c>
      <c r="C3143" s="187" t="s">
        <v>5342</v>
      </c>
      <c r="D3143" s="188" t="s">
        <v>2286</v>
      </c>
    </row>
    <row r="3144" spans="1:4" x14ac:dyDescent="0.25">
      <c r="A3144" s="187" t="s">
        <v>2140</v>
      </c>
      <c r="B3144" s="187" t="s">
        <v>2141</v>
      </c>
      <c r="C3144" s="187" t="s">
        <v>5312</v>
      </c>
      <c r="D3144" s="188" t="s">
        <v>2310</v>
      </c>
    </row>
    <row r="3145" spans="1:4" x14ac:dyDescent="0.25">
      <c r="A3145" s="187" t="s">
        <v>2140</v>
      </c>
      <c r="B3145" s="187" t="s">
        <v>2141</v>
      </c>
      <c r="C3145" s="187" t="s">
        <v>5353</v>
      </c>
      <c r="D3145" s="188" t="s">
        <v>2310</v>
      </c>
    </row>
    <row r="3146" spans="1:4" x14ac:dyDescent="0.25">
      <c r="A3146" s="187" t="s">
        <v>2140</v>
      </c>
      <c r="B3146" s="187" t="s">
        <v>2141</v>
      </c>
      <c r="C3146" s="187" t="s">
        <v>5354</v>
      </c>
      <c r="D3146" s="188" t="s">
        <v>2310</v>
      </c>
    </row>
    <row r="3147" spans="1:4" x14ac:dyDescent="0.25">
      <c r="A3147" s="187" t="s">
        <v>2140</v>
      </c>
      <c r="B3147" s="187" t="s">
        <v>2141</v>
      </c>
      <c r="C3147" s="187" t="s">
        <v>5355</v>
      </c>
      <c r="D3147" s="188" t="s">
        <v>2310</v>
      </c>
    </row>
    <row r="3148" spans="1:4" x14ac:dyDescent="0.25">
      <c r="A3148" s="187" t="s">
        <v>2140</v>
      </c>
      <c r="B3148" s="187" t="s">
        <v>2141</v>
      </c>
      <c r="C3148" s="187" t="s">
        <v>6774</v>
      </c>
      <c r="D3148" s="188" t="s">
        <v>2310</v>
      </c>
    </row>
    <row r="3149" spans="1:4" x14ac:dyDescent="0.25">
      <c r="A3149" s="187" t="s">
        <v>1256</v>
      </c>
      <c r="B3149" s="187" t="s">
        <v>5697</v>
      </c>
      <c r="C3149" s="187" t="s">
        <v>5697</v>
      </c>
      <c r="D3149" s="188" t="s">
        <v>2269</v>
      </c>
    </row>
    <row r="3150" spans="1:4" x14ac:dyDescent="0.25">
      <c r="A3150" s="187" t="s">
        <v>1258</v>
      </c>
      <c r="B3150" s="187" t="s">
        <v>2747</v>
      </c>
      <c r="C3150" s="187" t="s">
        <v>2747</v>
      </c>
      <c r="D3150" s="188" t="s">
        <v>2269</v>
      </c>
    </row>
    <row r="3151" spans="1:4" x14ac:dyDescent="0.25">
      <c r="A3151" s="187" t="s">
        <v>2142</v>
      </c>
      <c r="B3151" s="187" t="s">
        <v>2143</v>
      </c>
      <c r="C3151" s="187" t="s">
        <v>5368</v>
      </c>
      <c r="D3151" s="188" t="s">
        <v>2288</v>
      </c>
    </row>
    <row r="3152" spans="1:4" x14ac:dyDescent="0.25">
      <c r="A3152" s="187" t="s">
        <v>2142</v>
      </c>
      <c r="B3152" s="187" t="s">
        <v>2143</v>
      </c>
      <c r="C3152" s="187" t="s">
        <v>2143</v>
      </c>
      <c r="D3152" s="188" t="s">
        <v>2284</v>
      </c>
    </row>
    <row r="3153" spans="1:4" x14ac:dyDescent="0.25">
      <c r="A3153" s="187" t="s">
        <v>2142</v>
      </c>
      <c r="B3153" s="187" t="s">
        <v>2143</v>
      </c>
      <c r="C3153" s="187" t="s">
        <v>5357</v>
      </c>
      <c r="D3153" s="188" t="s">
        <v>2269</v>
      </c>
    </row>
    <row r="3154" spans="1:4" x14ac:dyDescent="0.25">
      <c r="A3154" s="187" t="s">
        <v>2142</v>
      </c>
      <c r="B3154" s="187" t="s">
        <v>2143</v>
      </c>
      <c r="C3154" s="187" t="s">
        <v>5358</v>
      </c>
      <c r="D3154" s="188" t="s">
        <v>2269</v>
      </c>
    </row>
    <row r="3155" spans="1:4" x14ac:dyDescent="0.25">
      <c r="A3155" s="187" t="s">
        <v>2142</v>
      </c>
      <c r="B3155" s="187" t="s">
        <v>2143</v>
      </c>
      <c r="C3155" s="187" t="s">
        <v>5359</v>
      </c>
      <c r="D3155" s="188" t="s">
        <v>2269</v>
      </c>
    </row>
    <row r="3156" spans="1:4" x14ac:dyDescent="0.25">
      <c r="A3156" s="187" t="s">
        <v>2142</v>
      </c>
      <c r="B3156" s="187" t="s">
        <v>2143</v>
      </c>
      <c r="C3156" s="187" t="s">
        <v>5360</v>
      </c>
      <c r="D3156" s="188" t="s">
        <v>2269</v>
      </c>
    </row>
    <row r="3157" spans="1:4" x14ac:dyDescent="0.25">
      <c r="A3157" s="187" t="s">
        <v>2142</v>
      </c>
      <c r="B3157" s="187" t="s">
        <v>2143</v>
      </c>
      <c r="C3157" s="187" t="s">
        <v>5362</v>
      </c>
      <c r="D3157" s="188" t="s">
        <v>2269</v>
      </c>
    </row>
    <row r="3158" spans="1:4" x14ac:dyDescent="0.25">
      <c r="A3158" s="187" t="s">
        <v>2142</v>
      </c>
      <c r="B3158" s="187" t="s">
        <v>2143</v>
      </c>
      <c r="C3158" s="187" t="s">
        <v>5363</v>
      </c>
      <c r="D3158" s="188" t="s">
        <v>2269</v>
      </c>
    </row>
    <row r="3159" spans="1:4" x14ac:dyDescent="0.25">
      <c r="A3159" s="187" t="s">
        <v>2142</v>
      </c>
      <c r="B3159" s="187" t="s">
        <v>2143</v>
      </c>
      <c r="C3159" s="187" t="s">
        <v>5364</v>
      </c>
      <c r="D3159" s="188" t="s">
        <v>2269</v>
      </c>
    </row>
    <row r="3160" spans="1:4" x14ac:dyDescent="0.25">
      <c r="A3160" s="187" t="s">
        <v>2142</v>
      </c>
      <c r="B3160" s="187" t="s">
        <v>2143</v>
      </c>
      <c r="C3160" s="187" t="s">
        <v>5365</v>
      </c>
      <c r="D3160" s="188" t="s">
        <v>2269</v>
      </c>
    </row>
    <row r="3161" spans="1:4" x14ac:dyDescent="0.25">
      <c r="A3161" s="187" t="s">
        <v>2142</v>
      </c>
      <c r="B3161" s="187" t="s">
        <v>2143</v>
      </c>
      <c r="C3161" s="187" t="s">
        <v>5366</v>
      </c>
      <c r="D3161" s="188" t="s">
        <v>2269</v>
      </c>
    </row>
    <row r="3162" spans="1:4" x14ac:dyDescent="0.25">
      <c r="A3162" s="187" t="s">
        <v>2142</v>
      </c>
      <c r="B3162" s="187" t="s">
        <v>2143</v>
      </c>
      <c r="C3162" s="187" t="s">
        <v>5367</v>
      </c>
      <c r="D3162" s="188" t="s">
        <v>2269</v>
      </c>
    </row>
    <row r="3163" spans="1:4" x14ac:dyDescent="0.25">
      <c r="A3163" s="187" t="s">
        <v>2142</v>
      </c>
      <c r="B3163" s="187" t="s">
        <v>2143</v>
      </c>
      <c r="C3163" s="187" t="s">
        <v>5369</v>
      </c>
      <c r="D3163" s="188" t="s">
        <v>2269</v>
      </c>
    </row>
    <row r="3164" spans="1:4" x14ac:dyDescent="0.25">
      <c r="A3164" s="187" t="s">
        <v>2142</v>
      </c>
      <c r="B3164" s="187" t="s">
        <v>2143</v>
      </c>
      <c r="C3164" s="187" t="s">
        <v>5370</v>
      </c>
      <c r="D3164" s="188" t="s">
        <v>2269</v>
      </c>
    </row>
    <row r="3165" spans="1:4" x14ac:dyDescent="0.25">
      <c r="A3165" s="187" t="s">
        <v>2142</v>
      </c>
      <c r="B3165" s="187" t="s">
        <v>2143</v>
      </c>
      <c r="C3165" s="187" t="s">
        <v>5371</v>
      </c>
      <c r="D3165" s="188" t="s">
        <v>2269</v>
      </c>
    </row>
    <row r="3166" spans="1:4" x14ac:dyDescent="0.25">
      <c r="A3166" s="187" t="s">
        <v>2142</v>
      </c>
      <c r="B3166" s="187" t="s">
        <v>2143</v>
      </c>
      <c r="C3166" s="187" t="s">
        <v>5372</v>
      </c>
      <c r="D3166" s="188" t="s">
        <v>2269</v>
      </c>
    </row>
    <row r="3167" spans="1:4" x14ac:dyDescent="0.25">
      <c r="A3167" s="187" t="s">
        <v>2142</v>
      </c>
      <c r="B3167" s="187" t="s">
        <v>2143</v>
      </c>
      <c r="C3167" s="187" t="s">
        <v>5373</v>
      </c>
      <c r="D3167" s="188" t="s">
        <v>2269</v>
      </c>
    </row>
    <row r="3168" spans="1:4" x14ac:dyDescent="0.25">
      <c r="A3168" s="187" t="s">
        <v>2142</v>
      </c>
      <c r="B3168" s="187" t="s">
        <v>2143</v>
      </c>
      <c r="C3168" s="187" t="s">
        <v>5374</v>
      </c>
      <c r="D3168" s="188" t="s">
        <v>2269</v>
      </c>
    </row>
    <row r="3169" spans="1:4" x14ac:dyDescent="0.25">
      <c r="A3169" s="187" t="s">
        <v>2142</v>
      </c>
      <c r="B3169" s="187" t="s">
        <v>2143</v>
      </c>
      <c r="C3169" s="187" t="s">
        <v>5375</v>
      </c>
      <c r="D3169" s="188" t="s">
        <v>2269</v>
      </c>
    </row>
    <row r="3170" spans="1:4" x14ac:dyDescent="0.25">
      <c r="A3170" s="187" t="s">
        <v>2142</v>
      </c>
      <c r="B3170" s="187" t="s">
        <v>2143</v>
      </c>
      <c r="C3170" s="187" t="s">
        <v>5376</v>
      </c>
      <c r="D3170" s="188" t="s">
        <v>2269</v>
      </c>
    </row>
    <row r="3171" spans="1:4" x14ac:dyDescent="0.25">
      <c r="A3171" s="187" t="s">
        <v>2142</v>
      </c>
      <c r="B3171" s="187" t="s">
        <v>2143</v>
      </c>
      <c r="C3171" s="187" t="s">
        <v>5377</v>
      </c>
      <c r="D3171" s="188" t="s">
        <v>2269</v>
      </c>
    </row>
    <row r="3172" spans="1:4" x14ac:dyDescent="0.25">
      <c r="A3172" s="187" t="s">
        <v>2142</v>
      </c>
      <c r="B3172" s="187" t="s">
        <v>2143</v>
      </c>
      <c r="C3172" s="187" t="s">
        <v>5378</v>
      </c>
      <c r="D3172" s="188" t="s">
        <v>2269</v>
      </c>
    </row>
    <row r="3173" spans="1:4" x14ac:dyDescent="0.25">
      <c r="A3173" s="187" t="s">
        <v>2142</v>
      </c>
      <c r="B3173" s="187" t="s">
        <v>2143</v>
      </c>
      <c r="C3173" s="187" t="s">
        <v>5379</v>
      </c>
      <c r="D3173" s="188" t="s">
        <v>2269</v>
      </c>
    </row>
    <row r="3174" spans="1:4" x14ac:dyDescent="0.25">
      <c r="A3174" s="187" t="s">
        <v>2142</v>
      </c>
      <c r="B3174" s="187" t="s">
        <v>2143</v>
      </c>
      <c r="C3174" s="187" t="s">
        <v>5380</v>
      </c>
      <c r="D3174" s="188" t="s">
        <v>2269</v>
      </c>
    </row>
    <row r="3175" spans="1:4" x14ac:dyDescent="0.25">
      <c r="A3175" s="187" t="s">
        <v>2142</v>
      </c>
      <c r="B3175" s="187" t="s">
        <v>2143</v>
      </c>
      <c r="C3175" s="187" t="s">
        <v>5381</v>
      </c>
      <c r="D3175" s="188" t="s">
        <v>2269</v>
      </c>
    </row>
    <row r="3176" spans="1:4" x14ac:dyDescent="0.25">
      <c r="A3176" s="187" t="s">
        <v>2142</v>
      </c>
      <c r="B3176" s="187" t="s">
        <v>2143</v>
      </c>
      <c r="C3176" s="187" t="s">
        <v>5382</v>
      </c>
      <c r="D3176" s="188" t="s">
        <v>2269</v>
      </c>
    </row>
    <row r="3177" spans="1:4" x14ac:dyDescent="0.25">
      <c r="A3177" s="187" t="s">
        <v>2142</v>
      </c>
      <c r="B3177" s="187" t="s">
        <v>2143</v>
      </c>
      <c r="C3177" s="187" t="s">
        <v>5383</v>
      </c>
      <c r="D3177" s="188" t="s">
        <v>2269</v>
      </c>
    </row>
    <row r="3178" spans="1:4" x14ac:dyDescent="0.25">
      <c r="A3178" s="187" t="s">
        <v>2142</v>
      </c>
      <c r="B3178" s="187" t="s">
        <v>2143</v>
      </c>
      <c r="C3178" s="187" t="s">
        <v>5384</v>
      </c>
      <c r="D3178" s="188" t="s">
        <v>2269</v>
      </c>
    </row>
    <row r="3179" spans="1:4" x14ac:dyDescent="0.25">
      <c r="A3179" s="187" t="s">
        <v>2142</v>
      </c>
      <c r="B3179" s="187" t="s">
        <v>2143</v>
      </c>
      <c r="C3179" s="187" t="s">
        <v>5385</v>
      </c>
      <c r="D3179" s="188" t="s">
        <v>2269</v>
      </c>
    </row>
    <row r="3180" spans="1:4" x14ac:dyDescent="0.25">
      <c r="A3180" s="187" t="s">
        <v>2142</v>
      </c>
      <c r="B3180" s="187" t="s">
        <v>2143</v>
      </c>
      <c r="C3180" s="187" t="s">
        <v>5386</v>
      </c>
      <c r="D3180" s="188" t="s">
        <v>2269</v>
      </c>
    </row>
    <row r="3181" spans="1:4" x14ac:dyDescent="0.25">
      <c r="A3181" s="187" t="s">
        <v>2142</v>
      </c>
      <c r="B3181" s="187" t="s">
        <v>2143</v>
      </c>
      <c r="C3181" s="187" t="s">
        <v>5387</v>
      </c>
      <c r="D3181" s="188" t="s">
        <v>2269</v>
      </c>
    </row>
    <row r="3182" spans="1:4" x14ac:dyDescent="0.25">
      <c r="A3182" s="187" t="s">
        <v>2142</v>
      </c>
      <c r="B3182" s="187" t="s">
        <v>2143</v>
      </c>
      <c r="C3182" s="187" t="s">
        <v>5388</v>
      </c>
      <c r="D3182" s="188" t="s">
        <v>2269</v>
      </c>
    </row>
    <row r="3183" spans="1:4" x14ac:dyDescent="0.25">
      <c r="A3183" s="187" t="s">
        <v>2142</v>
      </c>
      <c r="B3183" s="187" t="s">
        <v>2143</v>
      </c>
      <c r="C3183" s="187" t="s">
        <v>5389</v>
      </c>
      <c r="D3183" s="188" t="s">
        <v>2269</v>
      </c>
    </row>
    <row r="3184" spans="1:4" x14ac:dyDescent="0.25">
      <c r="A3184" s="187" t="s">
        <v>2142</v>
      </c>
      <c r="B3184" s="187" t="s">
        <v>2143</v>
      </c>
      <c r="C3184" s="187" t="s">
        <v>5390</v>
      </c>
      <c r="D3184" s="188" t="s">
        <v>2269</v>
      </c>
    </row>
    <row r="3185" spans="1:4" x14ac:dyDescent="0.25">
      <c r="A3185" s="187" t="s">
        <v>2142</v>
      </c>
      <c r="B3185" s="187" t="s">
        <v>2143</v>
      </c>
      <c r="C3185" s="187" t="s">
        <v>5391</v>
      </c>
      <c r="D3185" s="188" t="s">
        <v>2269</v>
      </c>
    </row>
    <row r="3186" spans="1:4" x14ac:dyDescent="0.25">
      <c r="A3186" s="187" t="s">
        <v>2142</v>
      </c>
      <c r="B3186" s="187" t="s">
        <v>2143</v>
      </c>
      <c r="C3186" s="187" t="s">
        <v>5392</v>
      </c>
      <c r="D3186" s="188" t="s">
        <v>2269</v>
      </c>
    </row>
    <row r="3187" spans="1:4" x14ac:dyDescent="0.25">
      <c r="A3187" s="187" t="s">
        <v>2142</v>
      </c>
      <c r="B3187" s="187" t="s">
        <v>2143</v>
      </c>
      <c r="C3187" s="187" t="s">
        <v>5393</v>
      </c>
      <c r="D3187" s="188" t="s">
        <v>2269</v>
      </c>
    </row>
    <row r="3188" spans="1:4" x14ac:dyDescent="0.25">
      <c r="A3188" s="187" t="s">
        <v>2142</v>
      </c>
      <c r="B3188" s="187" t="s">
        <v>2143</v>
      </c>
      <c r="C3188" s="187" t="s">
        <v>5394</v>
      </c>
      <c r="D3188" s="188" t="s">
        <v>2269</v>
      </c>
    </row>
    <row r="3189" spans="1:4" x14ac:dyDescent="0.25">
      <c r="A3189" s="187" t="s">
        <v>2142</v>
      </c>
      <c r="B3189" s="187" t="s">
        <v>2143</v>
      </c>
      <c r="C3189" s="187" t="s">
        <v>5395</v>
      </c>
      <c r="D3189" s="188" t="s">
        <v>2269</v>
      </c>
    </row>
    <row r="3190" spans="1:4" x14ac:dyDescent="0.25">
      <c r="A3190" s="187" t="s">
        <v>2142</v>
      </c>
      <c r="B3190" s="187" t="s">
        <v>2143</v>
      </c>
      <c r="C3190" s="187" t="s">
        <v>5396</v>
      </c>
      <c r="D3190" s="188" t="s">
        <v>2269</v>
      </c>
    </row>
    <row r="3191" spans="1:4" x14ac:dyDescent="0.25">
      <c r="A3191" s="187" t="s">
        <v>2142</v>
      </c>
      <c r="B3191" s="187" t="s">
        <v>2143</v>
      </c>
      <c r="C3191" s="187" t="s">
        <v>5397</v>
      </c>
      <c r="D3191" s="188" t="s">
        <v>2269</v>
      </c>
    </row>
    <row r="3192" spans="1:4" x14ac:dyDescent="0.25">
      <c r="A3192" s="187" t="s">
        <v>2142</v>
      </c>
      <c r="B3192" s="187" t="s">
        <v>2143</v>
      </c>
      <c r="C3192" s="187" t="s">
        <v>5398</v>
      </c>
      <c r="D3192" s="188" t="s">
        <v>2269</v>
      </c>
    </row>
    <row r="3193" spans="1:4" x14ac:dyDescent="0.25">
      <c r="A3193" s="187" t="s">
        <v>2142</v>
      </c>
      <c r="B3193" s="187" t="s">
        <v>2143</v>
      </c>
      <c r="C3193" s="187" t="s">
        <v>5399</v>
      </c>
      <c r="D3193" s="188" t="s">
        <v>2269</v>
      </c>
    </row>
    <row r="3194" spans="1:4" x14ac:dyDescent="0.25">
      <c r="A3194" s="187" t="s">
        <v>2142</v>
      </c>
      <c r="B3194" s="187" t="s">
        <v>2143</v>
      </c>
      <c r="C3194" s="187" t="s">
        <v>5400</v>
      </c>
      <c r="D3194" s="188" t="s">
        <v>2269</v>
      </c>
    </row>
    <row r="3195" spans="1:4" x14ac:dyDescent="0.25">
      <c r="A3195" s="187" t="s">
        <v>2142</v>
      </c>
      <c r="B3195" s="187" t="s">
        <v>2143</v>
      </c>
      <c r="C3195" s="187" t="s">
        <v>6795</v>
      </c>
      <c r="D3195" s="188" t="s">
        <v>2269</v>
      </c>
    </row>
    <row r="3196" spans="1:4" x14ac:dyDescent="0.25">
      <c r="A3196" s="187" t="s">
        <v>2142</v>
      </c>
      <c r="B3196" s="187" t="s">
        <v>2143</v>
      </c>
      <c r="C3196" s="187" t="s">
        <v>6796</v>
      </c>
      <c r="D3196" s="188" t="s">
        <v>2269</v>
      </c>
    </row>
    <row r="3197" spans="1:4" x14ac:dyDescent="0.25">
      <c r="A3197" s="187" t="s">
        <v>2142</v>
      </c>
      <c r="B3197" s="187" t="s">
        <v>2143</v>
      </c>
      <c r="C3197" s="187" t="s">
        <v>5361</v>
      </c>
      <c r="D3197" s="188" t="s">
        <v>2310</v>
      </c>
    </row>
    <row r="3198" spans="1:4" x14ac:dyDescent="0.25">
      <c r="A3198" s="187" t="s">
        <v>2142</v>
      </c>
      <c r="B3198" s="187" t="s">
        <v>2143</v>
      </c>
      <c r="C3198" s="187" t="s">
        <v>6775</v>
      </c>
      <c r="D3198" s="188" t="s">
        <v>2310</v>
      </c>
    </row>
    <row r="3199" spans="1:4" x14ac:dyDescent="0.25">
      <c r="A3199" s="187" t="s">
        <v>1260</v>
      </c>
      <c r="B3199" s="187" t="s">
        <v>5851</v>
      </c>
      <c r="C3199" s="187" t="s">
        <v>5851</v>
      </c>
      <c r="D3199" s="188" t="s">
        <v>2269</v>
      </c>
    </row>
    <row r="3200" spans="1:4" x14ac:dyDescent="0.25">
      <c r="A3200" s="187" t="s">
        <v>2144</v>
      </c>
      <c r="B3200" s="187" t="s">
        <v>2145</v>
      </c>
      <c r="C3200" s="187" t="s">
        <v>6817</v>
      </c>
      <c r="D3200" s="188" t="s">
        <v>2288</v>
      </c>
    </row>
    <row r="3201" spans="1:4" x14ac:dyDescent="0.25">
      <c r="A3201" s="187" t="s">
        <v>2144</v>
      </c>
      <c r="B3201" s="187" t="s">
        <v>2145</v>
      </c>
      <c r="C3201" s="187" t="s">
        <v>2145</v>
      </c>
      <c r="D3201" s="188" t="s">
        <v>2284</v>
      </c>
    </row>
    <row r="3202" spans="1:4" x14ac:dyDescent="0.25">
      <c r="A3202" s="187" t="s">
        <v>2144</v>
      </c>
      <c r="B3202" s="187" t="s">
        <v>2145</v>
      </c>
      <c r="C3202" s="187" t="s">
        <v>5401</v>
      </c>
      <c r="D3202" s="188" t="s">
        <v>2269</v>
      </c>
    </row>
    <row r="3203" spans="1:4" x14ac:dyDescent="0.25">
      <c r="A3203" s="187" t="s">
        <v>2144</v>
      </c>
      <c r="B3203" s="187" t="s">
        <v>2145</v>
      </c>
      <c r="C3203" s="187" t="s">
        <v>5402</v>
      </c>
      <c r="D3203" s="188" t="s">
        <v>2269</v>
      </c>
    </row>
    <row r="3204" spans="1:4" x14ac:dyDescent="0.25">
      <c r="A3204" s="187" t="s">
        <v>2144</v>
      </c>
      <c r="B3204" s="187" t="s">
        <v>2145</v>
      </c>
      <c r="C3204" s="187" t="s">
        <v>5403</v>
      </c>
      <c r="D3204" s="188" t="s">
        <v>2269</v>
      </c>
    </row>
    <row r="3205" spans="1:4" x14ac:dyDescent="0.25">
      <c r="A3205" s="187" t="s">
        <v>2144</v>
      </c>
      <c r="B3205" s="187" t="s">
        <v>2145</v>
      </c>
      <c r="C3205" s="187" t="s">
        <v>5404</v>
      </c>
      <c r="D3205" s="188" t="s">
        <v>2269</v>
      </c>
    </row>
    <row r="3206" spans="1:4" x14ac:dyDescent="0.25">
      <c r="A3206" s="187" t="s">
        <v>2144</v>
      </c>
      <c r="B3206" s="187" t="s">
        <v>2145</v>
      </c>
      <c r="C3206" s="187" t="s">
        <v>5405</v>
      </c>
      <c r="D3206" s="188" t="s">
        <v>2269</v>
      </c>
    </row>
    <row r="3207" spans="1:4" x14ac:dyDescent="0.25">
      <c r="A3207" s="187" t="s">
        <v>2144</v>
      </c>
      <c r="B3207" s="187" t="s">
        <v>2145</v>
      </c>
      <c r="C3207" s="187" t="s">
        <v>5407</v>
      </c>
      <c r="D3207" s="188" t="s">
        <v>2269</v>
      </c>
    </row>
    <row r="3208" spans="1:4" x14ac:dyDescent="0.25">
      <c r="A3208" s="187" t="s">
        <v>2144</v>
      </c>
      <c r="B3208" s="187" t="s">
        <v>2145</v>
      </c>
      <c r="C3208" s="187" t="s">
        <v>5408</v>
      </c>
      <c r="D3208" s="188" t="s">
        <v>2269</v>
      </c>
    </row>
    <row r="3209" spans="1:4" x14ac:dyDescent="0.25">
      <c r="A3209" s="187" t="s">
        <v>2144</v>
      </c>
      <c r="B3209" s="187" t="s">
        <v>2145</v>
      </c>
      <c r="C3209" s="187" t="s">
        <v>5410</v>
      </c>
      <c r="D3209" s="188" t="s">
        <v>2269</v>
      </c>
    </row>
    <row r="3210" spans="1:4" x14ac:dyDescent="0.25">
      <c r="A3210" s="187" t="s">
        <v>2144</v>
      </c>
      <c r="B3210" s="187" t="s">
        <v>2145</v>
      </c>
      <c r="C3210" s="187" t="s">
        <v>5411</v>
      </c>
      <c r="D3210" s="188" t="s">
        <v>2269</v>
      </c>
    </row>
    <row r="3211" spans="1:4" x14ac:dyDescent="0.25">
      <c r="A3211" s="187" t="s">
        <v>2144</v>
      </c>
      <c r="B3211" s="187" t="s">
        <v>2145</v>
      </c>
      <c r="C3211" s="187" t="s">
        <v>5412</v>
      </c>
      <c r="D3211" s="188" t="s">
        <v>2269</v>
      </c>
    </row>
    <row r="3212" spans="1:4" x14ac:dyDescent="0.25">
      <c r="A3212" s="187" t="s">
        <v>2144</v>
      </c>
      <c r="B3212" s="187" t="s">
        <v>2145</v>
      </c>
      <c r="C3212" s="187" t="s">
        <v>5413</v>
      </c>
      <c r="D3212" s="188" t="s">
        <v>2269</v>
      </c>
    </row>
    <row r="3213" spans="1:4" x14ac:dyDescent="0.25">
      <c r="A3213" s="187" t="s">
        <v>2144</v>
      </c>
      <c r="B3213" s="187" t="s">
        <v>2145</v>
      </c>
      <c r="C3213" s="187" t="s">
        <v>5414</v>
      </c>
      <c r="D3213" s="188" t="s">
        <v>2269</v>
      </c>
    </row>
    <row r="3214" spans="1:4" x14ac:dyDescent="0.25">
      <c r="A3214" s="187" t="s">
        <v>2144</v>
      </c>
      <c r="B3214" s="187" t="s">
        <v>2145</v>
      </c>
      <c r="C3214" s="187" t="s">
        <v>5415</v>
      </c>
      <c r="D3214" s="188" t="s">
        <v>2269</v>
      </c>
    </row>
    <row r="3215" spans="1:4" x14ac:dyDescent="0.25">
      <c r="A3215" s="187" t="s">
        <v>2144</v>
      </c>
      <c r="B3215" s="187" t="s">
        <v>2145</v>
      </c>
      <c r="C3215" s="187" t="s">
        <v>5416</v>
      </c>
      <c r="D3215" s="188" t="s">
        <v>2269</v>
      </c>
    </row>
    <row r="3216" spans="1:4" x14ac:dyDescent="0.25">
      <c r="A3216" s="187" t="s">
        <v>2144</v>
      </c>
      <c r="B3216" s="187" t="s">
        <v>2145</v>
      </c>
      <c r="C3216" s="187" t="s">
        <v>5417</v>
      </c>
      <c r="D3216" s="188" t="s">
        <v>2269</v>
      </c>
    </row>
    <row r="3217" spans="1:4" x14ac:dyDescent="0.25">
      <c r="A3217" s="187" t="s">
        <v>2144</v>
      </c>
      <c r="B3217" s="187" t="s">
        <v>2145</v>
      </c>
      <c r="C3217" s="187" t="s">
        <v>5418</v>
      </c>
      <c r="D3217" s="188" t="s">
        <v>2269</v>
      </c>
    </row>
    <row r="3218" spans="1:4" x14ac:dyDescent="0.25">
      <c r="A3218" s="187" t="s">
        <v>2144</v>
      </c>
      <c r="B3218" s="187" t="s">
        <v>2145</v>
      </c>
      <c r="C3218" s="187" t="s">
        <v>5420</v>
      </c>
      <c r="D3218" s="188" t="s">
        <v>2269</v>
      </c>
    </row>
    <row r="3219" spans="1:4" x14ac:dyDescent="0.25">
      <c r="A3219" s="187" t="s">
        <v>2144</v>
      </c>
      <c r="B3219" s="187" t="s">
        <v>2145</v>
      </c>
      <c r="C3219" s="187" t="s">
        <v>5421</v>
      </c>
      <c r="D3219" s="188" t="s">
        <v>2269</v>
      </c>
    </row>
    <row r="3220" spans="1:4" x14ac:dyDescent="0.25">
      <c r="A3220" s="187" t="s">
        <v>2144</v>
      </c>
      <c r="B3220" s="187" t="s">
        <v>2145</v>
      </c>
      <c r="C3220" s="187" t="s">
        <v>5423</v>
      </c>
      <c r="D3220" s="188" t="s">
        <v>2269</v>
      </c>
    </row>
    <row r="3221" spans="1:4" x14ac:dyDescent="0.25">
      <c r="A3221" s="187" t="s">
        <v>2144</v>
      </c>
      <c r="B3221" s="187" t="s">
        <v>2145</v>
      </c>
      <c r="C3221" s="187" t="s">
        <v>5424</v>
      </c>
      <c r="D3221" s="188" t="s">
        <v>2269</v>
      </c>
    </row>
    <row r="3222" spans="1:4" x14ac:dyDescent="0.25">
      <c r="A3222" s="187" t="s">
        <v>2144</v>
      </c>
      <c r="B3222" s="187" t="s">
        <v>2145</v>
      </c>
      <c r="C3222" s="187" t="s">
        <v>5426</v>
      </c>
      <c r="D3222" s="188" t="s">
        <v>2269</v>
      </c>
    </row>
    <row r="3223" spans="1:4" x14ac:dyDescent="0.25">
      <c r="A3223" s="187" t="s">
        <v>2144</v>
      </c>
      <c r="B3223" s="187" t="s">
        <v>2145</v>
      </c>
      <c r="C3223" s="187" t="s">
        <v>5427</v>
      </c>
      <c r="D3223" s="188" t="s">
        <v>2269</v>
      </c>
    </row>
    <row r="3224" spans="1:4" x14ac:dyDescent="0.25">
      <c r="A3224" s="187" t="s">
        <v>2144</v>
      </c>
      <c r="B3224" s="187" t="s">
        <v>2145</v>
      </c>
      <c r="C3224" s="187" t="s">
        <v>5428</v>
      </c>
      <c r="D3224" s="188" t="s">
        <v>2269</v>
      </c>
    </row>
    <row r="3225" spans="1:4" x14ac:dyDescent="0.25">
      <c r="A3225" s="187" t="s">
        <v>2144</v>
      </c>
      <c r="B3225" s="187" t="s">
        <v>2145</v>
      </c>
      <c r="C3225" s="187" t="s">
        <v>5430</v>
      </c>
      <c r="D3225" s="188" t="s">
        <v>2269</v>
      </c>
    </row>
    <row r="3226" spans="1:4" x14ac:dyDescent="0.25">
      <c r="A3226" s="187" t="s">
        <v>2144</v>
      </c>
      <c r="B3226" s="187" t="s">
        <v>2145</v>
      </c>
      <c r="C3226" s="187" t="s">
        <v>5431</v>
      </c>
      <c r="D3226" s="188" t="s">
        <v>2269</v>
      </c>
    </row>
    <row r="3227" spans="1:4" x14ac:dyDescent="0.25">
      <c r="A3227" s="187" t="s">
        <v>2144</v>
      </c>
      <c r="B3227" s="187" t="s">
        <v>2145</v>
      </c>
      <c r="C3227" s="187" t="s">
        <v>5432</v>
      </c>
      <c r="D3227" s="188" t="s">
        <v>2269</v>
      </c>
    </row>
    <row r="3228" spans="1:4" x14ac:dyDescent="0.25">
      <c r="A3228" s="187" t="s">
        <v>2144</v>
      </c>
      <c r="B3228" s="187" t="s">
        <v>2145</v>
      </c>
      <c r="C3228" s="187" t="s">
        <v>5433</v>
      </c>
      <c r="D3228" s="188" t="s">
        <v>2269</v>
      </c>
    </row>
    <row r="3229" spans="1:4" x14ac:dyDescent="0.25">
      <c r="A3229" s="187" t="s">
        <v>2144</v>
      </c>
      <c r="B3229" s="187" t="s">
        <v>2145</v>
      </c>
      <c r="C3229" s="187" t="s">
        <v>5435</v>
      </c>
      <c r="D3229" s="188" t="s">
        <v>2269</v>
      </c>
    </row>
    <row r="3230" spans="1:4" x14ac:dyDescent="0.25">
      <c r="A3230" s="187" t="s">
        <v>2144</v>
      </c>
      <c r="B3230" s="187" t="s">
        <v>2145</v>
      </c>
      <c r="C3230" s="187" t="s">
        <v>5436</v>
      </c>
      <c r="D3230" s="188" t="s">
        <v>2269</v>
      </c>
    </row>
    <row r="3231" spans="1:4" x14ac:dyDescent="0.25">
      <c r="A3231" s="187" t="s">
        <v>2144</v>
      </c>
      <c r="B3231" s="187" t="s">
        <v>2145</v>
      </c>
      <c r="C3231" s="187" t="s">
        <v>5437</v>
      </c>
      <c r="D3231" s="188" t="s">
        <v>2269</v>
      </c>
    </row>
    <row r="3232" spans="1:4" x14ac:dyDescent="0.25">
      <c r="A3232" s="187" t="s">
        <v>2144</v>
      </c>
      <c r="B3232" s="187" t="s">
        <v>2145</v>
      </c>
      <c r="C3232" s="187" t="s">
        <v>5438</v>
      </c>
      <c r="D3232" s="188" t="s">
        <v>2269</v>
      </c>
    </row>
    <row r="3233" spans="1:4" x14ac:dyDescent="0.25">
      <c r="A3233" s="187" t="s">
        <v>2144</v>
      </c>
      <c r="B3233" s="187" t="s">
        <v>2145</v>
      </c>
      <c r="C3233" s="187" t="s">
        <v>5439</v>
      </c>
      <c r="D3233" s="188" t="s">
        <v>2269</v>
      </c>
    </row>
    <row r="3234" spans="1:4" x14ac:dyDescent="0.25">
      <c r="A3234" s="187" t="s">
        <v>2144</v>
      </c>
      <c r="B3234" s="187" t="s">
        <v>2145</v>
      </c>
      <c r="C3234" s="187" t="s">
        <v>5440</v>
      </c>
      <c r="D3234" s="188" t="s">
        <v>2269</v>
      </c>
    </row>
    <row r="3235" spans="1:4" x14ac:dyDescent="0.25">
      <c r="A3235" s="187" t="s">
        <v>2144</v>
      </c>
      <c r="B3235" s="187" t="s">
        <v>2145</v>
      </c>
      <c r="C3235" s="187" t="s">
        <v>6687</v>
      </c>
      <c r="D3235" s="188" t="s">
        <v>2269</v>
      </c>
    </row>
    <row r="3236" spans="1:4" x14ac:dyDescent="0.25">
      <c r="A3236" s="187" t="s">
        <v>2144</v>
      </c>
      <c r="B3236" s="187" t="s">
        <v>2145</v>
      </c>
      <c r="C3236" s="187" t="s">
        <v>6816</v>
      </c>
      <c r="D3236" s="188" t="s">
        <v>2269</v>
      </c>
    </row>
    <row r="3237" spans="1:4" x14ac:dyDescent="0.25">
      <c r="A3237" s="187" t="s">
        <v>2144</v>
      </c>
      <c r="B3237" s="187" t="s">
        <v>2145</v>
      </c>
      <c r="C3237" s="187" t="s">
        <v>5406</v>
      </c>
      <c r="D3237" s="188" t="s">
        <v>2286</v>
      </c>
    </row>
    <row r="3238" spans="1:4" x14ac:dyDescent="0.25">
      <c r="A3238" s="187" t="s">
        <v>2144</v>
      </c>
      <c r="B3238" s="187" t="s">
        <v>2145</v>
      </c>
      <c r="C3238" s="187" t="s">
        <v>5409</v>
      </c>
      <c r="D3238" s="188" t="s">
        <v>2286</v>
      </c>
    </row>
    <row r="3239" spans="1:4" x14ac:dyDescent="0.25">
      <c r="A3239" s="187" t="s">
        <v>2144</v>
      </c>
      <c r="B3239" s="187" t="s">
        <v>2145</v>
      </c>
      <c r="C3239" s="187" t="s">
        <v>5419</v>
      </c>
      <c r="D3239" s="188" t="s">
        <v>2286</v>
      </c>
    </row>
    <row r="3240" spans="1:4" x14ac:dyDescent="0.25">
      <c r="A3240" s="187" t="s">
        <v>2144</v>
      </c>
      <c r="B3240" s="187" t="s">
        <v>2145</v>
      </c>
      <c r="C3240" s="187" t="s">
        <v>5425</v>
      </c>
      <c r="D3240" s="188" t="s">
        <v>2286</v>
      </c>
    </row>
    <row r="3241" spans="1:4" x14ac:dyDescent="0.25">
      <c r="A3241" s="187" t="s">
        <v>2144</v>
      </c>
      <c r="B3241" s="187" t="s">
        <v>2145</v>
      </c>
      <c r="C3241" s="187" t="s">
        <v>5429</v>
      </c>
      <c r="D3241" s="188" t="s">
        <v>2286</v>
      </c>
    </row>
    <row r="3242" spans="1:4" x14ac:dyDescent="0.25">
      <c r="A3242" s="187" t="s">
        <v>2144</v>
      </c>
      <c r="B3242" s="187" t="s">
        <v>2145</v>
      </c>
      <c r="C3242" s="187" t="s">
        <v>6741</v>
      </c>
      <c r="D3242" s="188" t="s">
        <v>2286</v>
      </c>
    </row>
    <row r="3243" spans="1:4" x14ac:dyDescent="0.25">
      <c r="A3243" s="187" t="s">
        <v>2144</v>
      </c>
      <c r="B3243" s="187" t="s">
        <v>2145</v>
      </c>
      <c r="C3243" s="187" t="s">
        <v>5422</v>
      </c>
      <c r="D3243" s="188" t="s">
        <v>2310</v>
      </c>
    </row>
    <row r="3244" spans="1:4" x14ac:dyDescent="0.25">
      <c r="A3244" s="187" t="s">
        <v>2144</v>
      </c>
      <c r="B3244" s="187" t="s">
        <v>2145</v>
      </c>
      <c r="C3244" s="187" t="s">
        <v>5434</v>
      </c>
      <c r="D3244" s="188" t="s">
        <v>2310</v>
      </c>
    </row>
    <row r="3245" spans="1:4" x14ac:dyDescent="0.25">
      <c r="A3245" s="187" t="s">
        <v>1262</v>
      </c>
      <c r="B3245" s="187" t="s">
        <v>3876</v>
      </c>
      <c r="C3245" s="187" t="s">
        <v>3876</v>
      </c>
      <c r="D3245" s="188" t="s">
        <v>2269</v>
      </c>
    </row>
    <row r="3246" spans="1:4" x14ac:dyDescent="0.25">
      <c r="A3246" s="187" t="s">
        <v>1264</v>
      </c>
      <c r="B3246" s="187" t="s">
        <v>5850</v>
      </c>
      <c r="C3246" s="187" t="s">
        <v>5850</v>
      </c>
      <c r="D3246" s="188" t="s">
        <v>2269</v>
      </c>
    </row>
    <row r="3247" spans="1:4" x14ac:dyDescent="0.25">
      <c r="A3247" s="187" t="s">
        <v>2146</v>
      </c>
      <c r="B3247" s="187" t="s">
        <v>2147</v>
      </c>
      <c r="C3247" s="187" t="s">
        <v>5463</v>
      </c>
      <c r="D3247" s="188" t="s">
        <v>2288</v>
      </c>
    </row>
    <row r="3248" spans="1:4" x14ac:dyDescent="0.25">
      <c r="A3248" s="187" t="s">
        <v>2146</v>
      </c>
      <c r="B3248" s="187" t="s">
        <v>2147</v>
      </c>
      <c r="C3248" s="187" t="s">
        <v>2147</v>
      </c>
      <c r="D3248" s="188" t="s">
        <v>2284</v>
      </c>
    </row>
    <row r="3249" spans="1:4" x14ac:dyDescent="0.25">
      <c r="A3249" s="187" t="s">
        <v>2146</v>
      </c>
      <c r="B3249" s="187" t="s">
        <v>2147</v>
      </c>
      <c r="C3249" s="187" t="s">
        <v>5441</v>
      </c>
      <c r="D3249" s="188" t="s">
        <v>2269</v>
      </c>
    </row>
    <row r="3250" spans="1:4" x14ac:dyDescent="0.25">
      <c r="A3250" s="187" t="s">
        <v>2146</v>
      </c>
      <c r="B3250" s="187" t="s">
        <v>2147</v>
      </c>
      <c r="C3250" s="187" t="s">
        <v>5442</v>
      </c>
      <c r="D3250" s="188" t="s">
        <v>2269</v>
      </c>
    </row>
    <row r="3251" spans="1:4" x14ac:dyDescent="0.25">
      <c r="A3251" s="187" t="s">
        <v>2146</v>
      </c>
      <c r="B3251" s="187" t="s">
        <v>2147</v>
      </c>
      <c r="C3251" s="187" t="s">
        <v>5443</v>
      </c>
      <c r="D3251" s="188" t="s">
        <v>2269</v>
      </c>
    </row>
    <row r="3252" spans="1:4" x14ac:dyDescent="0.25">
      <c r="A3252" s="187" t="s">
        <v>2146</v>
      </c>
      <c r="B3252" s="187" t="s">
        <v>2147</v>
      </c>
      <c r="C3252" s="187" t="s">
        <v>5444</v>
      </c>
      <c r="D3252" s="188" t="s">
        <v>2269</v>
      </c>
    </row>
    <row r="3253" spans="1:4" x14ac:dyDescent="0.25">
      <c r="A3253" s="187" t="s">
        <v>2146</v>
      </c>
      <c r="B3253" s="187" t="s">
        <v>2147</v>
      </c>
      <c r="C3253" s="187" t="s">
        <v>5445</v>
      </c>
      <c r="D3253" s="188" t="s">
        <v>2269</v>
      </c>
    </row>
    <row r="3254" spans="1:4" x14ac:dyDescent="0.25">
      <c r="A3254" s="187" t="s">
        <v>2146</v>
      </c>
      <c r="B3254" s="187" t="s">
        <v>2147</v>
      </c>
      <c r="C3254" s="187" t="s">
        <v>5446</v>
      </c>
      <c r="D3254" s="188" t="s">
        <v>2269</v>
      </c>
    </row>
    <row r="3255" spans="1:4" x14ac:dyDescent="0.25">
      <c r="A3255" s="187" t="s">
        <v>2146</v>
      </c>
      <c r="B3255" s="187" t="s">
        <v>2147</v>
      </c>
      <c r="C3255" s="187" t="s">
        <v>5447</v>
      </c>
      <c r="D3255" s="188" t="s">
        <v>2269</v>
      </c>
    </row>
    <row r="3256" spans="1:4" x14ac:dyDescent="0.25">
      <c r="A3256" s="187" t="s">
        <v>2146</v>
      </c>
      <c r="B3256" s="187" t="s">
        <v>2147</v>
      </c>
      <c r="C3256" s="187" t="s">
        <v>5448</v>
      </c>
      <c r="D3256" s="188" t="s">
        <v>2269</v>
      </c>
    </row>
    <row r="3257" spans="1:4" x14ac:dyDescent="0.25">
      <c r="A3257" s="187" t="s">
        <v>2146</v>
      </c>
      <c r="B3257" s="187" t="s">
        <v>2147</v>
      </c>
      <c r="C3257" s="187" t="s">
        <v>5450</v>
      </c>
      <c r="D3257" s="188" t="s">
        <v>2269</v>
      </c>
    </row>
    <row r="3258" spans="1:4" x14ac:dyDescent="0.25">
      <c r="A3258" s="187" t="s">
        <v>2146</v>
      </c>
      <c r="B3258" s="187" t="s">
        <v>2147</v>
      </c>
      <c r="C3258" s="187" t="s">
        <v>5451</v>
      </c>
      <c r="D3258" s="188" t="s">
        <v>2269</v>
      </c>
    </row>
    <row r="3259" spans="1:4" x14ac:dyDescent="0.25">
      <c r="A3259" s="187" t="s">
        <v>2146</v>
      </c>
      <c r="B3259" s="187" t="s">
        <v>2147</v>
      </c>
      <c r="C3259" s="187" t="s">
        <v>5452</v>
      </c>
      <c r="D3259" s="188" t="s">
        <v>2269</v>
      </c>
    </row>
    <row r="3260" spans="1:4" x14ac:dyDescent="0.25">
      <c r="A3260" s="187" t="s">
        <v>2146</v>
      </c>
      <c r="B3260" s="187" t="s">
        <v>2147</v>
      </c>
      <c r="C3260" s="187" t="s">
        <v>5453</v>
      </c>
      <c r="D3260" s="188" t="s">
        <v>2269</v>
      </c>
    </row>
    <row r="3261" spans="1:4" x14ac:dyDescent="0.25">
      <c r="A3261" s="187" t="s">
        <v>2146</v>
      </c>
      <c r="B3261" s="187" t="s">
        <v>2147</v>
      </c>
      <c r="C3261" s="187" t="s">
        <v>5455</v>
      </c>
      <c r="D3261" s="188" t="s">
        <v>2269</v>
      </c>
    </row>
    <row r="3262" spans="1:4" x14ac:dyDescent="0.25">
      <c r="A3262" s="187" t="s">
        <v>2146</v>
      </c>
      <c r="B3262" s="187" t="s">
        <v>2147</v>
      </c>
      <c r="C3262" s="187" t="s">
        <v>5456</v>
      </c>
      <c r="D3262" s="188" t="s">
        <v>2269</v>
      </c>
    </row>
    <row r="3263" spans="1:4" x14ac:dyDescent="0.25">
      <c r="A3263" s="187" t="s">
        <v>2146</v>
      </c>
      <c r="B3263" s="187" t="s">
        <v>2147</v>
      </c>
      <c r="C3263" s="187" t="s">
        <v>5457</v>
      </c>
      <c r="D3263" s="188" t="s">
        <v>2269</v>
      </c>
    </row>
    <row r="3264" spans="1:4" x14ac:dyDescent="0.25">
      <c r="A3264" s="187" t="s">
        <v>2146</v>
      </c>
      <c r="B3264" s="187" t="s">
        <v>2147</v>
      </c>
      <c r="C3264" s="187" t="s">
        <v>5458</v>
      </c>
      <c r="D3264" s="188" t="s">
        <v>2269</v>
      </c>
    </row>
    <row r="3265" spans="1:4" x14ac:dyDescent="0.25">
      <c r="A3265" s="187" t="s">
        <v>2146</v>
      </c>
      <c r="B3265" s="187" t="s">
        <v>2147</v>
      </c>
      <c r="C3265" s="187" t="s">
        <v>5459</v>
      </c>
      <c r="D3265" s="188" t="s">
        <v>2269</v>
      </c>
    </row>
    <row r="3266" spans="1:4" x14ac:dyDescent="0.25">
      <c r="A3266" s="187" t="s">
        <v>2146</v>
      </c>
      <c r="B3266" s="187" t="s">
        <v>2147</v>
      </c>
      <c r="C3266" s="187" t="s">
        <v>5460</v>
      </c>
      <c r="D3266" s="188" t="s">
        <v>2269</v>
      </c>
    </row>
    <row r="3267" spans="1:4" x14ac:dyDescent="0.25">
      <c r="A3267" s="187" t="s">
        <v>2146</v>
      </c>
      <c r="B3267" s="187" t="s">
        <v>2147</v>
      </c>
      <c r="C3267" s="187" t="s">
        <v>5461</v>
      </c>
      <c r="D3267" s="188" t="s">
        <v>2269</v>
      </c>
    </row>
    <row r="3268" spans="1:4" x14ac:dyDescent="0.25">
      <c r="A3268" s="187" t="s">
        <v>2146</v>
      </c>
      <c r="B3268" s="187" t="s">
        <v>2147</v>
      </c>
      <c r="C3268" s="187" t="s">
        <v>5462</v>
      </c>
      <c r="D3268" s="188" t="s">
        <v>2269</v>
      </c>
    </row>
    <row r="3269" spans="1:4" x14ac:dyDescent="0.25">
      <c r="A3269" s="187" t="s">
        <v>2146</v>
      </c>
      <c r="B3269" s="187" t="s">
        <v>2147</v>
      </c>
      <c r="C3269" s="187" t="s">
        <v>4222</v>
      </c>
      <c r="D3269" s="188" t="s">
        <v>2269</v>
      </c>
    </row>
    <row r="3270" spans="1:4" x14ac:dyDescent="0.25">
      <c r="A3270" s="187" t="s">
        <v>2146</v>
      </c>
      <c r="B3270" s="187" t="s">
        <v>2147</v>
      </c>
      <c r="C3270" s="187" t="s">
        <v>5464</v>
      </c>
      <c r="D3270" s="188" t="s">
        <v>2269</v>
      </c>
    </row>
    <row r="3271" spans="1:4" x14ac:dyDescent="0.25">
      <c r="A3271" s="187" t="s">
        <v>2146</v>
      </c>
      <c r="B3271" s="187" t="s">
        <v>2147</v>
      </c>
      <c r="C3271" s="187" t="s">
        <v>5465</v>
      </c>
      <c r="D3271" s="188" t="s">
        <v>2269</v>
      </c>
    </row>
    <row r="3272" spans="1:4" x14ac:dyDescent="0.25">
      <c r="A3272" s="187" t="s">
        <v>2146</v>
      </c>
      <c r="B3272" s="187" t="s">
        <v>2147</v>
      </c>
      <c r="C3272" s="187" t="s">
        <v>5466</v>
      </c>
      <c r="D3272" s="188" t="s">
        <v>2269</v>
      </c>
    </row>
    <row r="3273" spans="1:4" x14ac:dyDescent="0.25">
      <c r="A3273" s="187" t="s">
        <v>2146</v>
      </c>
      <c r="B3273" s="187" t="s">
        <v>2147</v>
      </c>
      <c r="C3273" s="187" t="s">
        <v>5467</v>
      </c>
      <c r="D3273" s="188" t="s">
        <v>2269</v>
      </c>
    </row>
    <row r="3274" spans="1:4" x14ac:dyDescent="0.25">
      <c r="A3274" s="187" t="s">
        <v>2146</v>
      </c>
      <c r="B3274" s="187" t="s">
        <v>2147</v>
      </c>
      <c r="C3274" s="187" t="s">
        <v>4739</v>
      </c>
      <c r="D3274" s="188" t="s">
        <v>2269</v>
      </c>
    </row>
    <row r="3275" spans="1:4" x14ac:dyDescent="0.25">
      <c r="A3275" s="187" t="s">
        <v>2146</v>
      </c>
      <c r="B3275" s="187" t="s">
        <v>2147</v>
      </c>
      <c r="C3275" s="187" t="s">
        <v>5468</v>
      </c>
      <c r="D3275" s="188" t="s">
        <v>2269</v>
      </c>
    </row>
    <row r="3276" spans="1:4" x14ac:dyDescent="0.25">
      <c r="A3276" s="187" t="s">
        <v>2146</v>
      </c>
      <c r="B3276" s="187" t="s">
        <v>2147</v>
      </c>
      <c r="C3276" s="187" t="s">
        <v>5469</v>
      </c>
      <c r="D3276" s="188" t="s">
        <v>2269</v>
      </c>
    </row>
    <row r="3277" spans="1:4" x14ac:dyDescent="0.25">
      <c r="A3277" s="187" t="s">
        <v>2146</v>
      </c>
      <c r="B3277" s="187" t="s">
        <v>2147</v>
      </c>
      <c r="C3277" s="187" t="s">
        <v>5470</v>
      </c>
      <c r="D3277" s="188" t="s">
        <v>2269</v>
      </c>
    </row>
    <row r="3278" spans="1:4" x14ac:dyDescent="0.25">
      <c r="A3278" s="187" t="s">
        <v>2146</v>
      </c>
      <c r="B3278" s="187" t="s">
        <v>2147</v>
      </c>
      <c r="C3278" s="187" t="s">
        <v>5471</v>
      </c>
      <c r="D3278" s="188" t="s">
        <v>2269</v>
      </c>
    </row>
    <row r="3279" spans="1:4" x14ac:dyDescent="0.25">
      <c r="A3279" s="187" t="s">
        <v>2146</v>
      </c>
      <c r="B3279" s="187" t="s">
        <v>2147</v>
      </c>
      <c r="C3279" s="187" t="s">
        <v>5472</v>
      </c>
      <c r="D3279" s="188" t="s">
        <v>2269</v>
      </c>
    </row>
    <row r="3280" spans="1:4" x14ac:dyDescent="0.25">
      <c r="A3280" s="187" t="s">
        <v>2146</v>
      </c>
      <c r="B3280" s="187" t="s">
        <v>2147</v>
      </c>
      <c r="C3280" s="187" t="s">
        <v>5473</v>
      </c>
      <c r="D3280" s="188" t="s">
        <v>2269</v>
      </c>
    </row>
    <row r="3281" spans="1:4" x14ac:dyDescent="0.25">
      <c r="A3281" s="187" t="s">
        <v>2146</v>
      </c>
      <c r="B3281" s="187" t="s">
        <v>2147</v>
      </c>
      <c r="C3281" s="187" t="s">
        <v>5476</v>
      </c>
      <c r="D3281" s="188" t="s">
        <v>2269</v>
      </c>
    </row>
    <row r="3282" spans="1:4" x14ac:dyDescent="0.25">
      <c r="A3282" s="187" t="s">
        <v>2146</v>
      </c>
      <c r="B3282" s="187" t="s">
        <v>2147</v>
      </c>
      <c r="C3282" s="187" t="s">
        <v>5477</v>
      </c>
      <c r="D3282" s="188" t="s">
        <v>2269</v>
      </c>
    </row>
    <row r="3283" spans="1:4" x14ac:dyDescent="0.25">
      <c r="A3283" s="187" t="s">
        <v>2146</v>
      </c>
      <c r="B3283" s="187" t="s">
        <v>2147</v>
      </c>
      <c r="C3283" s="187" t="s">
        <v>5478</v>
      </c>
      <c r="D3283" s="188" t="s">
        <v>2269</v>
      </c>
    </row>
    <row r="3284" spans="1:4" x14ac:dyDescent="0.25">
      <c r="A3284" s="187" t="s">
        <v>2146</v>
      </c>
      <c r="B3284" s="187" t="s">
        <v>2147</v>
      </c>
      <c r="C3284" s="187" t="s">
        <v>5479</v>
      </c>
      <c r="D3284" s="188" t="s">
        <v>2269</v>
      </c>
    </row>
    <row r="3285" spans="1:4" x14ac:dyDescent="0.25">
      <c r="A3285" s="187" t="s">
        <v>2146</v>
      </c>
      <c r="B3285" s="187" t="s">
        <v>2147</v>
      </c>
      <c r="C3285" s="187" t="s">
        <v>6688</v>
      </c>
      <c r="D3285" s="188" t="s">
        <v>2269</v>
      </c>
    </row>
    <row r="3286" spans="1:4" x14ac:dyDescent="0.25">
      <c r="A3286" s="187" t="s">
        <v>2146</v>
      </c>
      <c r="B3286" s="187" t="s">
        <v>2147</v>
      </c>
      <c r="C3286" s="187" t="s">
        <v>5449</v>
      </c>
      <c r="D3286" s="188" t="s">
        <v>2286</v>
      </c>
    </row>
    <row r="3287" spans="1:4" x14ac:dyDescent="0.25">
      <c r="A3287" s="187" t="s">
        <v>2146</v>
      </c>
      <c r="B3287" s="187" t="s">
        <v>2147</v>
      </c>
      <c r="C3287" s="187" t="s">
        <v>5454</v>
      </c>
      <c r="D3287" s="188" t="s">
        <v>2310</v>
      </c>
    </row>
    <row r="3288" spans="1:4" x14ac:dyDescent="0.25">
      <c r="A3288" s="187" t="s">
        <v>2146</v>
      </c>
      <c r="B3288" s="187" t="s">
        <v>2147</v>
      </c>
      <c r="C3288" s="187" t="s">
        <v>5474</v>
      </c>
      <c r="D3288" s="188" t="s">
        <v>2310</v>
      </c>
    </row>
    <row r="3289" spans="1:4" x14ac:dyDescent="0.25">
      <c r="A3289" s="187" t="s">
        <v>2146</v>
      </c>
      <c r="B3289" s="187" t="s">
        <v>2147</v>
      </c>
      <c r="C3289" s="187" t="s">
        <v>5475</v>
      </c>
      <c r="D3289" s="188" t="s">
        <v>2310</v>
      </c>
    </row>
    <row r="3290" spans="1:4" x14ac:dyDescent="0.25">
      <c r="A3290" s="187" t="s">
        <v>1266</v>
      </c>
      <c r="B3290" s="187" t="s">
        <v>5834</v>
      </c>
      <c r="C3290" s="187" t="s">
        <v>5834</v>
      </c>
      <c r="D3290" s="188" t="s">
        <v>2269</v>
      </c>
    </row>
    <row r="3291" spans="1:4" x14ac:dyDescent="0.25">
      <c r="A3291" s="187" t="s">
        <v>1268</v>
      </c>
      <c r="B3291" s="187" t="s">
        <v>5636</v>
      </c>
      <c r="C3291" s="187" t="s">
        <v>5636</v>
      </c>
      <c r="D3291" s="188" t="s">
        <v>2269</v>
      </c>
    </row>
    <row r="3292" spans="1:4" x14ac:dyDescent="0.25">
      <c r="A3292" s="187" t="s">
        <v>1270</v>
      </c>
      <c r="B3292" s="187" t="s">
        <v>6399</v>
      </c>
      <c r="C3292" s="187" t="s">
        <v>6399</v>
      </c>
      <c r="D3292" s="188" t="s">
        <v>2269</v>
      </c>
    </row>
    <row r="3293" spans="1:4" x14ac:dyDescent="0.25">
      <c r="A3293" s="187" t="s">
        <v>1272</v>
      </c>
      <c r="B3293" s="187" t="s">
        <v>3334</v>
      </c>
      <c r="C3293" s="187" t="s">
        <v>3334</v>
      </c>
      <c r="D3293" s="188" t="s">
        <v>2269</v>
      </c>
    </row>
    <row r="3294" spans="1:4" x14ac:dyDescent="0.25">
      <c r="A3294" s="187" t="s">
        <v>1276</v>
      </c>
      <c r="B3294" s="187" t="s">
        <v>2275</v>
      </c>
      <c r="C3294" s="187" t="s">
        <v>2275</v>
      </c>
      <c r="D3294" s="188" t="s">
        <v>2269</v>
      </c>
    </row>
    <row r="3295" spans="1:4" x14ac:dyDescent="0.25">
      <c r="A3295" s="187" t="s">
        <v>5480</v>
      </c>
      <c r="B3295" s="187" t="s">
        <v>5481</v>
      </c>
      <c r="C3295" s="187" t="s">
        <v>5482</v>
      </c>
      <c r="D3295" s="188" t="s">
        <v>2269</v>
      </c>
    </row>
    <row r="3296" spans="1:4" x14ac:dyDescent="0.25">
      <c r="A3296" s="187" t="s">
        <v>5480</v>
      </c>
      <c r="B3296" s="187" t="s">
        <v>5481</v>
      </c>
      <c r="C3296" s="187" t="s">
        <v>5483</v>
      </c>
      <c r="D3296" s="188" t="s">
        <v>2269</v>
      </c>
    </row>
    <row r="3297" spans="1:4" x14ac:dyDescent="0.25">
      <c r="A3297" s="187" t="s">
        <v>5480</v>
      </c>
      <c r="B3297" s="187" t="s">
        <v>5481</v>
      </c>
      <c r="C3297" s="187" t="s">
        <v>5484</v>
      </c>
      <c r="D3297" s="188" t="s">
        <v>2269</v>
      </c>
    </row>
    <row r="3298" spans="1:4" x14ac:dyDescent="0.25">
      <c r="A3298" s="187" t="s">
        <v>5480</v>
      </c>
      <c r="B3298" s="187" t="s">
        <v>5481</v>
      </c>
      <c r="C3298" s="187" t="s">
        <v>5481</v>
      </c>
      <c r="D3298" s="188" t="s">
        <v>2269</v>
      </c>
    </row>
    <row r="3299" spans="1:4" x14ac:dyDescent="0.25">
      <c r="A3299" s="187" t="s">
        <v>5480</v>
      </c>
      <c r="B3299" s="187" t="s">
        <v>5481</v>
      </c>
      <c r="C3299" s="187" t="s">
        <v>5485</v>
      </c>
      <c r="D3299" s="188" t="s">
        <v>2269</v>
      </c>
    </row>
    <row r="3300" spans="1:4" x14ac:dyDescent="0.25">
      <c r="A3300" s="187" t="s">
        <v>5480</v>
      </c>
      <c r="B3300" s="187" t="s">
        <v>5481</v>
      </c>
      <c r="C3300" s="187" t="s">
        <v>5487</v>
      </c>
      <c r="D3300" s="188" t="s">
        <v>2269</v>
      </c>
    </row>
    <row r="3301" spans="1:4" x14ac:dyDescent="0.25">
      <c r="A3301" s="187" t="s">
        <v>5480</v>
      </c>
      <c r="B3301" s="187" t="s">
        <v>5481</v>
      </c>
      <c r="C3301" s="187" t="s">
        <v>5488</v>
      </c>
      <c r="D3301" s="188" t="s">
        <v>2269</v>
      </c>
    </row>
    <row r="3302" spans="1:4" x14ac:dyDescent="0.25">
      <c r="A3302" s="187" t="s">
        <v>5480</v>
      </c>
      <c r="B3302" s="187" t="s">
        <v>5481</v>
      </c>
      <c r="C3302" s="187" t="s">
        <v>5489</v>
      </c>
      <c r="D3302" s="188" t="s">
        <v>2269</v>
      </c>
    </row>
    <row r="3303" spans="1:4" x14ac:dyDescent="0.25">
      <c r="A3303" s="187" t="s">
        <v>5480</v>
      </c>
      <c r="B3303" s="187" t="s">
        <v>5481</v>
      </c>
      <c r="C3303" s="187" t="s">
        <v>5490</v>
      </c>
      <c r="D3303" s="188" t="s">
        <v>2269</v>
      </c>
    </row>
    <row r="3304" spans="1:4" x14ac:dyDescent="0.25">
      <c r="A3304" s="187" t="s">
        <v>5480</v>
      </c>
      <c r="B3304" s="187" t="s">
        <v>5481</v>
      </c>
      <c r="C3304" s="187" t="s">
        <v>5491</v>
      </c>
      <c r="D3304" s="188" t="s">
        <v>2269</v>
      </c>
    </row>
    <row r="3305" spans="1:4" x14ac:dyDescent="0.25">
      <c r="A3305" s="187" t="s">
        <v>5480</v>
      </c>
      <c r="B3305" s="187" t="s">
        <v>5481</v>
      </c>
      <c r="C3305" s="187" t="s">
        <v>5493</v>
      </c>
      <c r="D3305" s="188" t="s">
        <v>2269</v>
      </c>
    </row>
    <row r="3306" spans="1:4" x14ac:dyDescent="0.25">
      <c r="A3306" s="187" t="s">
        <v>5480</v>
      </c>
      <c r="B3306" s="187" t="s">
        <v>5481</v>
      </c>
      <c r="C3306" s="187" t="s">
        <v>5495</v>
      </c>
      <c r="D3306" s="188" t="s">
        <v>2269</v>
      </c>
    </row>
    <row r="3307" spans="1:4" x14ac:dyDescent="0.25">
      <c r="A3307" s="187" t="s">
        <v>5480</v>
      </c>
      <c r="B3307" s="187" t="s">
        <v>5481</v>
      </c>
      <c r="C3307" s="187" t="s">
        <v>5496</v>
      </c>
      <c r="D3307" s="188" t="s">
        <v>2269</v>
      </c>
    </row>
    <row r="3308" spans="1:4" x14ac:dyDescent="0.25">
      <c r="A3308" s="187" t="s">
        <v>5480</v>
      </c>
      <c r="B3308" s="187" t="s">
        <v>5481</v>
      </c>
      <c r="C3308" s="187" t="s">
        <v>5497</v>
      </c>
      <c r="D3308" s="188" t="s">
        <v>2269</v>
      </c>
    </row>
    <row r="3309" spans="1:4" x14ac:dyDescent="0.25">
      <c r="A3309" s="187" t="s">
        <v>5480</v>
      </c>
      <c r="B3309" s="187" t="s">
        <v>5481</v>
      </c>
      <c r="C3309" s="187" t="s">
        <v>5498</v>
      </c>
      <c r="D3309" s="188" t="s">
        <v>2269</v>
      </c>
    </row>
    <row r="3310" spans="1:4" x14ac:dyDescent="0.25">
      <c r="A3310" s="187" t="s">
        <v>5480</v>
      </c>
      <c r="B3310" s="187" t="s">
        <v>5481</v>
      </c>
      <c r="C3310" s="187" t="s">
        <v>5499</v>
      </c>
      <c r="D3310" s="188" t="s">
        <v>2269</v>
      </c>
    </row>
    <row r="3311" spans="1:4" x14ac:dyDescent="0.25">
      <c r="A3311" s="187" t="s">
        <v>5480</v>
      </c>
      <c r="B3311" s="187" t="s">
        <v>5481</v>
      </c>
      <c r="C3311" s="187" t="s">
        <v>5500</v>
      </c>
      <c r="D3311" s="188" t="s">
        <v>2269</v>
      </c>
    </row>
    <row r="3312" spans="1:4" x14ac:dyDescent="0.25">
      <c r="A3312" s="187" t="s">
        <v>5480</v>
      </c>
      <c r="B3312" s="187" t="s">
        <v>5481</v>
      </c>
      <c r="C3312" s="187" t="s">
        <v>5501</v>
      </c>
      <c r="D3312" s="188" t="s">
        <v>2269</v>
      </c>
    </row>
    <row r="3313" spans="1:4" x14ac:dyDescent="0.25">
      <c r="A3313" s="187" t="s">
        <v>5480</v>
      </c>
      <c r="B3313" s="187" t="s">
        <v>5481</v>
      </c>
      <c r="C3313" s="187" t="s">
        <v>5502</v>
      </c>
      <c r="D3313" s="188" t="s">
        <v>2269</v>
      </c>
    </row>
    <row r="3314" spans="1:4" x14ac:dyDescent="0.25">
      <c r="A3314" s="187" t="s">
        <v>5480</v>
      </c>
      <c r="B3314" s="187" t="s">
        <v>5481</v>
      </c>
      <c r="C3314" s="187" t="s">
        <v>5504</v>
      </c>
      <c r="D3314" s="188" t="s">
        <v>2269</v>
      </c>
    </row>
    <row r="3315" spans="1:4" x14ac:dyDescent="0.25">
      <c r="A3315" s="187" t="s">
        <v>5480</v>
      </c>
      <c r="B3315" s="187" t="s">
        <v>5481</v>
      </c>
      <c r="C3315" s="187" t="s">
        <v>5506</v>
      </c>
      <c r="D3315" s="188" t="s">
        <v>2269</v>
      </c>
    </row>
    <row r="3316" spans="1:4" x14ac:dyDescent="0.25">
      <c r="A3316" s="187" t="s">
        <v>5480</v>
      </c>
      <c r="B3316" s="187" t="s">
        <v>5481</v>
      </c>
      <c r="C3316" s="187" t="s">
        <v>5507</v>
      </c>
      <c r="D3316" s="188" t="s">
        <v>2269</v>
      </c>
    </row>
    <row r="3317" spans="1:4" x14ac:dyDescent="0.25">
      <c r="A3317" s="187" t="s">
        <v>5480</v>
      </c>
      <c r="B3317" s="187" t="s">
        <v>5481</v>
      </c>
      <c r="C3317" s="187" t="s">
        <v>5508</v>
      </c>
      <c r="D3317" s="188" t="s">
        <v>2269</v>
      </c>
    </row>
    <row r="3318" spans="1:4" x14ac:dyDescent="0.25">
      <c r="A3318" s="187" t="s">
        <v>5480</v>
      </c>
      <c r="B3318" s="187" t="s">
        <v>5481</v>
      </c>
      <c r="C3318" s="187" t="s">
        <v>5509</v>
      </c>
      <c r="D3318" s="188" t="s">
        <v>2269</v>
      </c>
    </row>
    <row r="3319" spans="1:4" x14ac:dyDescent="0.25">
      <c r="A3319" s="187" t="s">
        <v>5480</v>
      </c>
      <c r="B3319" s="187" t="s">
        <v>5481</v>
      </c>
      <c r="C3319" s="187" t="s">
        <v>5510</v>
      </c>
      <c r="D3319" s="188" t="s">
        <v>2269</v>
      </c>
    </row>
    <row r="3320" spans="1:4" x14ac:dyDescent="0.25">
      <c r="A3320" s="187" t="s">
        <v>5480</v>
      </c>
      <c r="B3320" s="187" t="s">
        <v>5481</v>
      </c>
      <c r="C3320" s="187" t="s">
        <v>5511</v>
      </c>
      <c r="D3320" s="188" t="s">
        <v>2269</v>
      </c>
    </row>
    <row r="3321" spans="1:4" x14ac:dyDescent="0.25">
      <c r="A3321" s="187" t="s">
        <v>5480</v>
      </c>
      <c r="B3321" s="187" t="s">
        <v>5481</v>
      </c>
      <c r="C3321" s="187" t="s">
        <v>5512</v>
      </c>
      <c r="D3321" s="188" t="s">
        <v>2269</v>
      </c>
    </row>
    <row r="3322" spans="1:4" x14ac:dyDescent="0.25">
      <c r="A3322" s="187" t="s">
        <v>5480</v>
      </c>
      <c r="B3322" s="187" t="s">
        <v>5481</v>
      </c>
      <c r="C3322" s="187" t="s">
        <v>5513</v>
      </c>
      <c r="D3322" s="188" t="s">
        <v>2269</v>
      </c>
    </row>
    <row r="3323" spans="1:4" x14ac:dyDescent="0.25">
      <c r="A3323" s="187" t="s">
        <v>5480</v>
      </c>
      <c r="B3323" s="187" t="s">
        <v>5481</v>
      </c>
      <c r="C3323" s="187" t="s">
        <v>5514</v>
      </c>
      <c r="D3323" s="188" t="s">
        <v>2269</v>
      </c>
    </row>
    <row r="3324" spans="1:4" x14ac:dyDescent="0.25">
      <c r="A3324" s="187" t="s">
        <v>5480</v>
      </c>
      <c r="B3324" s="187" t="s">
        <v>5481</v>
      </c>
      <c r="C3324" s="187" t="s">
        <v>5515</v>
      </c>
      <c r="D3324" s="188" t="s">
        <v>2269</v>
      </c>
    </row>
    <row r="3325" spans="1:4" x14ac:dyDescent="0.25">
      <c r="A3325" s="187" t="s">
        <v>5480</v>
      </c>
      <c r="B3325" s="187" t="s">
        <v>5481</v>
      </c>
      <c r="C3325" s="187" t="s">
        <v>5516</v>
      </c>
      <c r="D3325" s="188" t="s">
        <v>2269</v>
      </c>
    </row>
    <row r="3326" spans="1:4" x14ac:dyDescent="0.25">
      <c r="A3326" s="187" t="s">
        <v>5480</v>
      </c>
      <c r="B3326" s="187" t="s">
        <v>5481</v>
      </c>
      <c r="C3326" s="187" t="s">
        <v>5518</v>
      </c>
      <c r="D3326" s="188" t="s">
        <v>2269</v>
      </c>
    </row>
    <row r="3327" spans="1:4" x14ac:dyDescent="0.25">
      <c r="A3327" s="187" t="s">
        <v>5480</v>
      </c>
      <c r="B3327" s="187" t="s">
        <v>5481</v>
      </c>
      <c r="C3327" s="187" t="s">
        <v>5520</v>
      </c>
      <c r="D3327" s="188" t="s">
        <v>2269</v>
      </c>
    </row>
    <row r="3328" spans="1:4" x14ac:dyDescent="0.25">
      <c r="A3328" s="187" t="s">
        <v>5480</v>
      </c>
      <c r="B3328" s="187" t="s">
        <v>5481</v>
      </c>
      <c r="C3328" s="187" t="s">
        <v>5521</v>
      </c>
      <c r="D3328" s="188" t="s">
        <v>2269</v>
      </c>
    </row>
    <row r="3329" spans="1:4" x14ac:dyDescent="0.25">
      <c r="A3329" s="187" t="s">
        <v>5480</v>
      </c>
      <c r="B3329" s="187" t="s">
        <v>5481</v>
      </c>
      <c r="C3329" s="187" t="s">
        <v>5522</v>
      </c>
      <c r="D3329" s="188" t="s">
        <v>2269</v>
      </c>
    </row>
    <row r="3330" spans="1:4" x14ac:dyDescent="0.25">
      <c r="A3330" s="187" t="s">
        <v>5480</v>
      </c>
      <c r="B3330" s="187" t="s">
        <v>5481</v>
      </c>
      <c r="C3330" s="187" t="s">
        <v>5523</v>
      </c>
      <c r="D3330" s="188" t="s">
        <v>2269</v>
      </c>
    </row>
    <row r="3331" spans="1:4" x14ac:dyDescent="0.25">
      <c r="A3331" s="187" t="s">
        <v>5480</v>
      </c>
      <c r="B3331" s="187" t="s">
        <v>5481</v>
      </c>
      <c r="C3331" s="187" t="s">
        <v>5524</v>
      </c>
      <c r="D3331" s="188" t="s">
        <v>2269</v>
      </c>
    </row>
    <row r="3332" spans="1:4" x14ac:dyDescent="0.25">
      <c r="A3332" s="187" t="s">
        <v>5480</v>
      </c>
      <c r="B3332" s="187" t="s">
        <v>5481</v>
      </c>
      <c r="C3332" s="187" t="s">
        <v>5525</v>
      </c>
      <c r="D3332" s="188" t="s">
        <v>2269</v>
      </c>
    </row>
    <row r="3333" spans="1:4" x14ac:dyDescent="0.25">
      <c r="A3333" s="187" t="s">
        <v>5480</v>
      </c>
      <c r="B3333" s="187" t="s">
        <v>5481</v>
      </c>
      <c r="C3333" s="187" t="s">
        <v>5526</v>
      </c>
      <c r="D3333" s="188" t="s">
        <v>2269</v>
      </c>
    </row>
    <row r="3334" spans="1:4" x14ac:dyDescent="0.25">
      <c r="A3334" s="187" t="s">
        <v>5480</v>
      </c>
      <c r="B3334" s="187" t="s">
        <v>5481</v>
      </c>
      <c r="C3334" s="187" t="s">
        <v>5527</v>
      </c>
      <c r="D3334" s="188" t="s">
        <v>2269</v>
      </c>
    </row>
    <row r="3335" spans="1:4" x14ac:dyDescent="0.25">
      <c r="A3335" s="187" t="s">
        <v>5480</v>
      </c>
      <c r="B3335" s="187" t="s">
        <v>5481</v>
      </c>
      <c r="C3335" s="187" t="s">
        <v>5529</v>
      </c>
      <c r="D3335" s="188" t="s">
        <v>2269</v>
      </c>
    </row>
    <row r="3336" spans="1:4" x14ac:dyDescent="0.25">
      <c r="A3336" s="187" t="s">
        <v>5480</v>
      </c>
      <c r="B3336" s="187" t="s">
        <v>5481</v>
      </c>
      <c r="C3336" s="187" t="s">
        <v>5530</v>
      </c>
      <c r="D3336" s="188" t="s">
        <v>2269</v>
      </c>
    </row>
    <row r="3337" spans="1:4" x14ac:dyDescent="0.25">
      <c r="A3337" s="187" t="s">
        <v>5480</v>
      </c>
      <c r="B3337" s="187" t="s">
        <v>5481</v>
      </c>
      <c r="C3337" s="187" t="s">
        <v>5531</v>
      </c>
      <c r="D3337" s="188" t="s">
        <v>2269</v>
      </c>
    </row>
    <row r="3338" spans="1:4" x14ac:dyDescent="0.25">
      <c r="A3338" s="187" t="s">
        <v>5480</v>
      </c>
      <c r="B3338" s="187" t="s">
        <v>5481</v>
      </c>
      <c r="C3338" s="187" t="s">
        <v>5532</v>
      </c>
      <c r="D3338" s="188" t="s">
        <v>2269</v>
      </c>
    </row>
    <row r="3339" spans="1:4" x14ac:dyDescent="0.25">
      <c r="A3339" s="187" t="s">
        <v>5480</v>
      </c>
      <c r="B3339" s="187" t="s">
        <v>5481</v>
      </c>
      <c r="C3339" s="187" t="s">
        <v>5533</v>
      </c>
      <c r="D3339" s="188" t="s">
        <v>2269</v>
      </c>
    </row>
    <row r="3340" spans="1:4" x14ac:dyDescent="0.25">
      <c r="A3340" s="187" t="s">
        <v>5480</v>
      </c>
      <c r="B3340" s="187" t="s">
        <v>5481</v>
      </c>
      <c r="C3340" s="187" t="s">
        <v>5534</v>
      </c>
      <c r="D3340" s="188" t="s">
        <v>2269</v>
      </c>
    </row>
    <row r="3341" spans="1:4" x14ac:dyDescent="0.25">
      <c r="A3341" s="187" t="s">
        <v>5480</v>
      </c>
      <c r="B3341" s="187" t="s">
        <v>5481</v>
      </c>
      <c r="C3341" s="187" t="s">
        <v>5535</v>
      </c>
      <c r="D3341" s="188" t="s">
        <v>2269</v>
      </c>
    </row>
    <row r="3342" spans="1:4" x14ac:dyDescent="0.25">
      <c r="A3342" s="187" t="s">
        <v>5480</v>
      </c>
      <c r="B3342" s="187" t="s">
        <v>5481</v>
      </c>
      <c r="C3342" s="187" t="s">
        <v>5536</v>
      </c>
      <c r="D3342" s="188" t="s">
        <v>2269</v>
      </c>
    </row>
    <row r="3343" spans="1:4" x14ac:dyDescent="0.25">
      <c r="A3343" s="187" t="s">
        <v>5480</v>
      </c>
      <c r="B3343" s="187" t="s">
        <v>5481</v>
      </c>
      <c r="C3343" s="187" t="s">
        <v>5538</v>
      </c>
      <c r="D3343" s="188" t="s">
        <v>2269</v>
      </c>
    </row>
    <row r="3344" spans="1:4" x14ac:dyDescent="0.25">
      <c r="A3344" s="187" t="s">
        <v>5480</v>
      </c>
      <c r="B3344" s="187" t="s">
        <v>5481</v>
      </c>
      <c r="C3344" s="187" t="s">
        <v>5539</v>
      </c>
      <c r="D3344" s="188" t="s">
        <v>2269</v>
      </c>
    </row>
    <row r="3345" spans="1:4" x14ac:dyDescent="0.25">
      <c r="A3345" s="187" t="s">
        <v>5480</v>
      </c>
      <c r="B3345" s="187" t="s">
        <v>5481</v>
      </c>
      <c r="C3345" s="187" t="s">
        <v>5541</v>
      </c>
      <c r="D3345" s="188" t="s">
        <v>2269</v>
      </c>
    </row>
    <row r="3346" spans="1:4" x14ac:dyDescent="0.25">
      <c r="A3346" s="187" t="s">
        <v>5480</v>
      </c>
      <c r="B3346" s="187" t="s">
        <v>5481</v>
      </c>
      <c r="C3346" s="187" t="s">
        <v>5542</v>
      </c>
      <c r="D3346" s="188" t="s">
        <v>2269</v>
      </c>
    </row>
    <row r="3347" spans="1:4" x14ac:dyDescent="0.25">
      <c r="A3347" s="187" t="s">
        <v>5480</v>
      </c>
      <c r="B3347" s="187" t="s">
        <v>5481</v>
      </c>
      <c r="C3347" s="187" t="s">
        <v>5544</v>
      </c>
      <c r="D3347" s="188" t="s">
        <v>2269</v>
      </c>
    </row>
    <row r="3348" spans="1:4" x14ac:dyDescent="0.25">
      <c r="A3348" s="187" t="s">
        <v>5480</v>
      </c>
      <c r="B3348" s="187" t="s">
        <v>5481</v>
      </c>
      <c r="C3348" s="187" t="s">
        <v>6698</v>
      </c>
      <c r="D3348" s="188" t="s">
        <v>2269</v>
      </c>
    </row>
    <row r="3349" spans="1:4" x14ac:dyDescent="0.25">
      <c r="A3349" s="187" t="s">
        <v>5480</v>
      </c>
      <c r="B3349" s="187" t="s">
        <v>5481</v>
      </c>
      <c r="C3349" s="187" t="s">
        <v>6797</v>
      </c>
      <c r="D3349" s="188" t="s">
        <v>2269</v>
      </c>
    </row>
    <row r="3350" spans="1:4" x14ac:dyDescent="0.25">
      <c r="A3350" s="187" t="s">
        <v>5480</v>
      </c>
      <c r="B3350" s="187" t="s">
        <v>5481</v>
      </c>
      <c r="C3350" s="187" t="s">
        <v>5486</v>
      </c>
      <c r="D3350" s="188" t="s">
        <v>2286</v>
      </c>
    </row>
    <row r="3351" spans="1:4" x14ac:dyDescent="0.25">
      <c r="A3351" s="187" t="s">
        <v>5480</v>
      </c>
      <c r="B3351" s="187" t="s">
        <v>5481</v>
      </c>
      <c r="C3351" s="187" t="s">
        <v>5492</v>
      </c>
      <c r="D3351" s="188" t="s">
        <v>2286</v>
      </c>
    </row>
    <row r="3352" spans="1:4" x14ac:dyDescent="0.25">
      <c r="A3352" s="187" t="s">
        <v>5480</v>
      </c>
      <c r="B3352" s="187" t="s">
        <v>5481</v>
      </c>
      <c r="C3352" s="187" t="s">
        <v>5494</v>
      </c>
      <c r="D3352" s="188" t="s">
        <v>2286</v>
      </c>
    </row>
    <row r="3353" spans="1:4" x14ac:dyDescent="0.25">
      <c r="A3353" s="187" t="s">
        <v>5480</v>
      </c>
      <c r="B3353" s="187" t="s">
        <v>5481</v>
      </c>
      <c r="C3353" s="187" t="s">
        <v>5503</v>
      </c>
      <c r="D3353" s="188" t="s">
        <v>2286</v>
      </c>
    </row>
    <row r="3354" spans="1:4" x14ac:dyDescent="0.25">
      <c r="A3354" s="187" t="s">
        <v>5480</v>
      </c>
      <c r="B3354" s="187" t="s">
        <v>5481</v>
      </c>
      <c r="C3354" s="187" t="s">
        <v>5505</v>
      </c>
      <c r="D3354" s="188" t="s">
        <v>2286</v>
      </c>
    </row>
    <row r="3355" spans="1:4" x14ac:dyDescent="0.25">
      <c r="A3355" s="187" t="s">
        <v>5480</v>
      </c>
      <c r="B3355" s="187" t="s">
        <v>5481</v>
      </c>
      <c r="C3355" s="187" t="s">
        <v>5517</v>
      </c>
      <c r="D3355" s="188" t="s">
        <v>2286</v>
      </c>
    </row>
    <row r="3356" spans="1:4" x14ac:dyDescent="0.25">
      <c r="A3356" s="187" t="s">
        <v>5480</v>
      </c>
      <c r="B3356" s="187" t="s">
        <v>5481</v>
      </c>
      <c r="C3356" s="187" t="s">
        <v>5519</v>
      </c>
      <c r="D3356" s="188" t="s">
        <v>2286</v>
      </c>
    </row>
    <row r="3357" spans="1:4" x14ac:dyDescent="0.25">
      <c r="A3357" s="187" t="s">
        <v>5480</v>
      </c>
      <c r="B3357" s="187" t="s">
        <v>5481</v>
      </c>
      <c r="C3357" s="187" t="s">
        <v>5528</v>
      </c>
      <c r="D3357" s="188" t="s">
        <v>2286</v>
      </c>
    </row>
    <row r="3358" spans="1:4" x14ac:dyDescent="0.25">
      <c r="A3358" s="187" t="s">
        <v>5480</v>
      </c>
      <c r="B3358" s="187" t="s">
        <v>5481</v>
      </c>
      <c r="C3358" s="187" t="s">
        <v>5537</v>
      </c>
      <c r="D3358" s="188" t="s">
        <v>2286</v>
      </c>
    </row>
    <row r="3359" spans="1:4" x14ac:dyDescent="0.25">
      <c r="A3359" s="187" t="s">
        <v>5480</v>
      </c>
      <c r="B3359" s="187" t="s">
        <v>5481</v>
      </c>
      <c r="C3359" s="187" t="s">
        <v>5540</v>
      </c>
      <c r="D3359" s="188" t="s">
        <v>2286</v>
      </c>
    </row>
    <row r="3360" spans="1:4" x14ac:dyDescent="0.25">
      <c r="A3360" s="187" t="s">
        <v>5480</v>
      </c>
      <c r="B3360" s="187" t="s">
        <v>5481</v>
      </c>
      <c r="C3360" s="187" t="s">
        <v>5543</v>
      </c>
      <c r="D3360" s="188" t="s">
        <v>2286</v>
      </c>
    </row>
    <row r="3361" spans="1:4" x14ac:dyDescent="0.25">
      <c r="A3361" s="187" t="s">
        <v>5480</v>
      </c>
      <c r="B3361" s="187" t="s">
        <v>5481</v>
      </c>
      <c r="C3361" s="187" t="s">
        <v>5545</v>
      </c>
      <c r="D3361" s="188" t="s">
        <v>2286</v>
      </c>
    </row>
    <row r="3362" spans="1:4" x14ac:dyDescent="0.25">
      <c r="A3362" s="187" t="s">
        <v>1280</v>
      </c>
      <c r="B3362" s="187" t="s">
        <v>3611</v>
      </c>
      <c r="C3362" s="187" t="s">
        <v>3611</v>
      </c>
      <c r="D3362" s="188" t="s">
        <v>2269</v>
      </c>
    </row>
    <row r="3363" spans="1:4" x14ac:dyDescent="0.25">
      <c r="A3363" s="187" t="s">
        <v>1282</v>
      </c>
      <c r="B3363" s="187" t="s">
        <v>6223</v>
      </c>
      <c r="C3363" s="187" t="s">
        <v>6223</v>
      </c>
      <c r="D3363" s="188" t="s">
        <v>2269</v>
      </c>
    </row>
    <row r="3364" spans="1:4" x14ac:dyDescent="0.25">
      <c r="A3364" s="187" t="s">
        <v>1284</v>
      </c>
      <c r="B3364" s="187" t="s">
        <v>4022</v>
      </c>
      <c r="C3364" s="187" t="s">
        <v>4022</v>
      </c>
      <c r="D3364" s="188" t="s">
        <v>2269</v>
      </c>
    </row>
    <row r="3365" spans="1:4" x14ac:dyDescent="0.25">
      <c r="A3365" s="187" t="s">
        <v>1286</v>
      </c>
      <c r="B3365" s="187" t="s">
        <v>1287</v>
      </c>
      <c r="C3365" s="187" t="s">
        <v>3725</v>
      </c>
      <c r="D3365" s="188" t="s">
        <v>2269</v>
      </c>
    </row>
    <row r="3366" spans="1:4" x14ac:dyDescent="0.25">
      <c r="A3366" s="187" t="s">
        <v>1286</v>
      </c>
      <c r="B3366" s="187" t="s">
        <v>1287</v>
      </c>
      <c r="C3366" s="187" t="s">
        <v>1287</v>
      </c>
      <c r="D3366" s="188" t="s">
        <v>2269</v>
      </c>
    </row>
    <row r="3367" spans="1:4" x14ac:dyDescent="0.25">
      <c r="A3367" s="187" t="s">
        <v>1286</v>
      </c>
      <c r="B3367" s="187" t="s">
        <v>1287</v>
      </c>
      <c r="C3367" s="187" t="s">
        <v>3726</v>
      </c>
      <c r="D3367" s="188" t="s">
        <v>2269</v>
      </c>
    </row>
    <row r="3368" spans="1:4" x14ac:dyDescent="0.25">
      <c r="A3368" s="187" t="s">
        <v>1286</v>
      </c>
      <c r="B3368" s="187" t="s">
        <v>1287</v>
      </c>
      <c r="C3368" s="187" t="s">
        <v>3727</v>
      </c>
      <c r="D3368" s="188" t="s">
        <v>2269</v>
      </c>
    </row>
    <row r="3369" spans="1:4" x14ac:dyDescent="0.25">
      <c r="A3369" s="187" t="s">
        <v>1286</v>
      </c>
      <c r="B3369" s="187" t="s">
        <v>1287</v>
      </c>
      <c r="C3369" s="187" t="s">
        <v>3728</v>
      </c>
      <c r="D3369" s="188" t="s">
        <v>2269</v>
      </c>
    </row>
    <row r="3370" spans="1:4" x14ac:dyDescent="0.25">
      <c r="A3370" s="187" t="s">
        <v>1288</v>
      </c>
      <c r="B3370" s="187" t="s">
        <v>1289</v>
      </c>
      <c r="C3370" s="187" t="s">
        <v>1289</v>
      </c>
      <c r="D3370" s="188" t="s">
        <v>2269</v>
      </c>
    </row>
    <row r="3371" spans="1:4" x14ac:dyDescent="0.25">
      <c r="A3371" s="187" t="s">
        <v>1288</v>
      </c>
      <c r="B3371" s="187" t="s">
        <v>1289</v>
      </c>
      <c r="C3371" s="187" t="s">
        <v>3762</v>
      </c>
      <c r="D3371" s="188" t="s">
        <v>2269</v>
      </c>
    </row>
    <row r="3372" spans="1:4" x14ac:dyDescent="0.25">
      <c r="A3372" s="187" t="s">
        <v>1288</v>
      </c>
      <c r="B3372" s="187" t="s">
        <v>1289</v>
      </c>
      <c r="C3372" s="187" t="s">
        <v>3763</v>
      </c>
      <c r="D3372" s="188" t="s">
        <v>2269</v>
      </c>
    </row>
    <row r="3373" spans="1:4" x14ac:dyDescent="0.25">
      <c r="A3373" s="187" t="s">
        <v>1288</v>
      </c>
      <c r="B3373" s="187" t="s">
        <v>1289</v>
      </c>
      <c r="C3373" s="187" t="s">
        <v>3765</v>
      </c>
      <c r="D3373" s="188" t="s">
        <v>2269</v>
      </c>
    </row>
    <row r="3374" spans="1:4" x14ac:dyDescent="0.25">
      <c r="A3374" s="187" t="s">
        <v>1288</v>
      </c>
      <c r="B3374" s="187" t="s">
        <v>1289</v>
      </c>
      <c r="C3374" s="187" t="s">
        <v>3766</v>
      </c>
      <c r="D3374" s="188" t="s">
        <v>2269</v>
      </c>
    </row>
    <row r="3375" spans="1:4" x14ac:dyDescent="0.25">
      <c r="A3375" s="187" t="s">
        <v>1288</v>
      </c>
      <c r="B3375" s="187" t="s">
        <v>1289</v>
      </c>
      <c r="C3375" s="187" t="s">
        <v>3769</v>
      </c>
      <c r="D3375" s="188" t="s">
        <v>2269</v>
      </c>
    </row>
    <row r="3376" spans="1:4" x14ac:dyDescent="0.25">
      <c r="A3376" s="187" t="s">
        <v>1288</v>
      </c>
      <c r="B3376" s="187" t="s">
        <v>1289</v>
      </c>
      <c r="C3376" s="187" t="s">
        <v>3764</v>
      </c>
      <c r="D3376" s="188" t="s">
        <v>2286</v>
      </c>
    </row>
    <row r="3377" spans="1:4" x14ac:dyDescent="0.25">
      <c r="A3377" s="187" t="s">
        <v>1288</v>
      </c>
      <c r="B3377" s="187" t="s">
        <v>1289</v>
      </c>
      <c r="C3377" s="187" t="s">
        <v>3767</v>
      </c>
      <c r="D3377" s="188" t="s">
        <v>2286</v>
      </c>
    </row>
    <row r="3378" spans="1:4" x14ac:dyDescent="0.25">
      <c r="A3378" s="187" t="s">
        <v>1288</v>
      </c>
      <c r="B3378" s="187" t="s">
        <v>1289</v>
      </c>
      <c r="C3378" s="187" t="s">
        <v>3768</v>
      </c>
      <c r="D3378" s="188" t="s">
        <v>2286</v>
      </c>
    </row>
    <row r="3379" spans="1:4" x14ac:dyDescent="0.25">
      <c r="A3379" s="187" t="s">
        <v>1290</v>
      </c>
      <c r="B3379" s="187" t="s">
        <v>1291</v>
      </c>
      <c r="C3379" s="187" t="s">
        <v>1291</v>
      </c>
      <c r="D3379" s="188" t="s">
        <v>2269</v>
      </c>
    </row>
    <row r="3380" spans="1:4" x14ac:dyDescent="0.25">
      <c r="A3380" s="187" t="s">
        <v>1290</v>
      </c>
      <c r="B3380" s="187" t="s">
        <v>1291</v>
      </c>
      <c r="C3380" s="187" t="s">
        <v>4043</v>
      </c>
      <c r="D3380" s="188" t="s">
        <v>2269</v>
      </c>
    </row>
    <row r="3381" spans="1:4" x14ac:dyDescent="0.25">
      <c r="A3381" s="187" t="s">
        <v>1290</v>
      </c>
      <c r="B3381" s="187" t="s">
        <v>1291</v>
      </c>
      <c r="C3381" s="187" t="s">
        <v>4044</v>
      </c>
      <c r="D3381" s="188" t="s">
        <v>2269</v>
      </c>
    </row>
    <row r="3382" spans="1:4" x14ac:dyDescent="0.25">
      <c r="A3382" s="187" t="s">
        <v>1290</v>
      </c>
      <c r="B3382" s="187" t="s">
        <v>1291</v>
      </c>
      <c r="C3382" s="187" t="s">
        <v>4045</v>
      </c>
      <c r="D3382" s="188" t="s">
        <v>2269</v>
      </c>
    </row>
    <row r="3383" spans="1:4" x14ac:dyDescent="0.25">
      <c r="A3383" s="187" t="s">
        <v>1290</v>
      </c>
      <c r="B3383" s="187" t="s">
        <v>1291</v>
      </c>
      <c r="C3383" s="187" t="s">
        <v>4046</v>
      </c>
      <c r="D3383" s="188" t="s">
        <v>2269</v>
      </c>
    </row>
    <row r="3384" spans="1:4" x14ac:dyDescent="0.25">
      <c r="A3384" s="187" t="s">
        <v>1292</v>
      </c>
      <c r="B3384" s="187" t="s">
        <v>1293</v>
      </c>
      <c r="C3384" s="187" t="s">
        <v>1293</v>
      </c>
      <c r="D3384" s="188" t="s">
        <v>2269</v>
      </c>
    </row>
    <row r="3385" spans="1:4" x14ac:dyDescent="0.25">
      <c r="A3385" s="187" t="s">
        <v>1292</v>
      </c>
      <c r="B3385" s="187" t="s">
        <v>1293</v>
      </c>
      <c r="C3385" s="187" t="s">
        <v>3222</v>
      </c>
      <c r="D3385" s="188" t="s">
        <v>2269</v>
      </c>
    </row>
    <row r="3386" spans="1:4" x14ac:dyDescent="0.25">
      <c r="A3386" s="187" t="s">
        <v>1292</v>
      </c>
      <c r="B3386" s="187" t="s">
        <v>1293</v>
      </c>
      <c r="C3386" s="187" t="s">
        <v>2285</v>
      </c>
      <c r="D3386" s="188" t="s">
        <v>2269</v>
      </c>
    </row>
    <row r="3387" spans="1:4" x14ac:dyDescent="0.25">
      <c r="A3387" s="187" t="s">
        <v>1292</v>
      </c>
      <c r="B3387" s="187" t="s">
        <v>1293</v>
      </c>
      <c r="C3387" s="187" t="s">
        <v>4062</v>
      </c>
      <c r="D3387" s="188" t="s">
        <v>2269</v>
      </c>
    </row>
    <row r="3388" spans="1:4" x14ac:dyDescent="0.25">
      <c r="A3388" s="187" t="s">
        <v>1292</v>
      </c>
      <c r="B3388" s="187" t="s">
        <v>1293</v>
      </c>
      <c r="C3388" s="187" t="s">
        <v>4063</v>
      </c>
      <c r="D3388" s="188" t="s">
        <v>2269</v>
      </c>
    </row>
    <row r="3389" spans="1:4" x14ac:dyDescent="0.25">
      <c r="A3389" s="187" t="s">
        <v>1292</v>
      </c>
      <c r="B3389" s="187" t="s">
        <v>1293</v>
      </c>
      <c r="C3389" s="187" t="s">
        <v>4064</v>
      </c>
      <c r="D3389" s="188" t="s">
        <v>2269</v>
      </c>
    </row>
    <row r="3390" spans="1:4" x14ac:dyDescent="0.25">
      <c r="A3390" s="187" t="s">
        <v>1292</v>
      </c>
      <c r="B3390" s="187" t="s">
        <v>1293</v>
      </c>
      <c r="C3390" s="187" t="s">
        <v>4065</v>
      </c>
      <c r="D3390" s="188" t="s">
        <v>2269</v>
      </c>
    </row>
    <row r="3391" spans="1:4" x14ac:dyDescent="0.25">
      <c r="A3391" s="187" t="s">
        <v>1294</v>
      </c>
      <c r="B3391" s="187" t="s">
        <v>4050</v>
      </c>
      <c r="C3391" s="187" t="s">
        <v>4050</v>
      </c>
      <c r="D3391" s="188" t="s">
        <v>2269</v>
      </c>
    </row>
    <row r="3392" spans="1:4" x14ac:dyDescent="0.25">
      <c r="A3392" s="187" t="s">
        <v>1296</v>
      </c>
      <c r="B3392" s="187" t="s">
        <v>1297</v>
      </c>
      <c r="C3392" s="187" t="s">
        <v>1297</v>
      </c>
      <c r="D3392" s="188" t="s">
        <v>2269</v>
      </c>
    </row>
    <row r="3393" spans="1:4" x14ac:dyDescent="0.25">
      <c r="A3393" s="187" t="s">
        <v>1296</v>
      </c>
      <c r="B3393" s="187" t="s">
        <v>1297</v>
      </c>
      <c r="C3393" s="187" t="s">
        <v>4051</v>
      </c>
      <c r="D3393" s="188" t="s">
        <v>2269</v>
      </c>
    </row>
    <row r="3394" spans="1:4" x14ac:dyDescent="0.25">
      <c r="A3394" s="187" t="s">
        <v>1296</v>
      </c>
      <c r="B3394" s="187" t="s">
        <v>1297</v>
      </c>
      <c r="C3394" s="187" t="s">
        <v>4052</v>
      </c>
      <c r="D3394" s="188" t="s">
        <v>2269</v>
      </c>
    </row>
    <row r="3395" spans="1:4" x14ac:dyDescent="0.25">
      <c r="A3395" s="187" t="s">
        <v>1296</v>
      </c>
      <c r="B3395" s="187" t="s">
        <v>1297</v>
      </c>
      <c r="C3395" s="187" t="s">
        <v>4053</v>
      </c>
      <c r="D3395" s="188" t="s">
        <v>2269</v>
      </c>
    </row>
    <row r="3396" spans="1:4" x14ac:dyDescent="0.25">
      <c r="A3396" s="187" t="s">
        <v>1296</v>
      </c>
      <c r="B3396" s="187" t="s">
        <v>1297</v>
      </c>
      <c r="C3396" s="187" t="s">
        <v>4055</v>
      </c>
      <c r="D3396" s="188" t="s">
        <v>2269</v>
      </c>
    </row>
    <row r="3397" spans="1:4" x14ac:dyDescent="0.25">
      <c r="A3397" s="187" t="s">
        <v>1296</v>
      </c>
      <c r="B3397" s="187" t="s">
        <v>1297</v>
      </c>
      <c r="C3397" s="187" t="s">
        <v>4057</v>
      </c>
      <c r="D3397" s="188" t="s">
        <v>2269</v>
      </c>
    </row>
    <row r="3398" spans="1:4" x14ac:dyDescent="0.25">
      <c r="A3398" s="187" t="s">
        <v>1296</v>
      </c>
      <c r="B3398" s="187" t="s">
        <v>1297</v>
      </c>
      <c r="C3398" s="187" t="s">
        <v>4058</v>
      </c>
      <c r="D3398" s="188" t="s">
        <v>2269</v>
      </c>
    </row>
    <row r="3399" spans="1:4" x14ac:dyDescent="0.25">
      <c r="A3399" s="187" t="s">
        <v>1296</v>
      </c>
      <c r="B3399" s="187" t="s">
        <v>1297</v>
      </c>
      <c r="C3399" s="187" t="s">
        <v>4060</v>
      </c>
      <c r="D3399" s="188" t="s">
        <v>2269</v>
      </c>
    </row>
    <row r="3400" spans="1:4" x14ac:dyDescent="0.25">
      <c r="A3400" s="187" t="s">
        <v>1296</v>
      </c>
      <c r="B3400" s="187" t="s">
        <v>1297</v>
      </c>
      <c r="C3400" s="187" t="s">
        <v>4061</v>
      </c>
      <c r="D3400" s="188" t="s">
        <v>2269</v>
      </c>
    </row>
    <row r="3401" spans="1:4" x14ac:dyDescent="0.25">
      <c r="A3401" s="187" t="s">
        <v>1296</v>
      </c>
      <c r="B3401" s="187" t="s">
        <v>1297</v>
      </c>
      <c r="C3401" s="187" t="s">
        <v>4054</v>
      </c>
      <c r="D3401" s="188" t="s">
        <v>2286</v>
      </c>
    </row>
    <row r="3402" spans="1:4" x14ac:dyDescent="0.25">
      <c r="A3402" s="187" t="s">
        <v>1296</v>
      </c>
      <c r="B3402" s="187" t="s">
        <v>1297</v>
      </c>
      <c r="C3402" s="187" t="s">
        <v>4056</v>
      </c>
      <c r="D3402" s="188" t="s">
        <v>2286</v>
      </c>
    </row>
    <row r="3403" spans="1:4" x14ac:dyDescent="0.25">
      <c r="A3403" s="187" t="s">
        <v>1296</v>
      </c>
      <c r="B3403" s="187" t="s">
        <v>1297</v>
      </c>
      <c r="C3403" s="187" t="s">
        <v>4059</v>
      </c>
      <c r="D3403" s="188" t="s">
        <v>2286</v>
      </c>
    </row>
    <row r="3404" spans="1:4" x14ac:dyDescent="0.25">
      <c r="A3404" s="187" t="s">
        <v>1298</v>
      </c>
      <c r="B3404" s="187" t="s">
        <v>1299</v>
      </c>
      <c r="C3404" s="187" t="s">
        <v>1299</v>
      </c>
      <c r="D3404" s="188" t="s">
        <v>2269</v>
      </c>
    </row>
    <row r="3405" spans="1:4" x14ac:dyDescent="0.25">
      <c r="A3405" s="187" t="s">
        <v>1298</v>
      </c>
      <c r="B3405" s="187" t="s">
        <v>1299</v>
      </c>
      <c r="C3405" s="187" t="s">
        <v>4120</v>
      </c>
      <c r="D3405" s="188" t="s">
        <v>2269</v>
      </c>
    </row>
    <row r="3406" spans="1:4" x14ac:dyDescent="0.25">
      <c r="A3406" s="187" t="s">
        <v>1298</v>
      </c>
      <c r="B3406" s="187" t="s">
        <v>1299</v>
      </c>
      <c r="C3406" s="187" t="s">
        <v>4121</v>
      </c>
      <c r="D3406" s="188" t="s">
        <v>2269</v>
      </c>
    </row>
    <row r="3407" spans="1:4" x14ac:dyDescent="0.25">
      <c r="A3407" s="187" t="s">
        <v>1298</v>
      </c>
      <c r="B3407" s="187" t="s">
        <v>1299</v>
      </c>
      <c r="C3407" s="187" t="s">
        <v>4122</v>
      </c>
      <c r="D3407" s="188" t="s">
        <v>2269</v>
      </c>
    </row>
    <row r="3408" spans="1:4" x14ac:dyDescent="0.25">
      <c r="A3408" s="187" t="s">
        <v>1298</v>
      </c>
      <c r="B3408" s="187" t="s">
        <v>1299</v>
      </c>
      <c r="C3408" s="187" t="s">
        <v>4123</v>
      </c>
      <c r="D3408" s="188" t="s">
        <v>2269</v>
      </c>
    </row>
    <row r="3409" spans="1:4" x14ac:dyDescent="0.25">
      <c r="A3409" s="187" t="s">
        <v>1298</v>
      </c>
      <c r="B3409" s="187" t="s">
        <v>1299</v>
      </c>
      <c r="C3409" s="187" t="s">
        <v>4124</v>
      </c>
      <c r="D3409" s="188" t="s">
        <v>2269</v>
      </c>
    </row>
    <row r="3410" spans="1:4" x14ac:dyDescent="0.25">
      <c r="A3410" s="187" t="s">
        <v>1298</v>
      </c>
      <c r="B3410" s="187" t="s">
        <v>1299</v>
      </c>
      <c r="C3410" s="187" t="s">
        <v>4125</v>
      </c>
      <c r="D3410" s="188" t="s">
        <v>2269</v>
      </c>
    </row>
    <row r="3411" spans="1:4" x14ac:dyDescent="0.25">
      <c r="A3411" s="187" t="s">
        <v>1300</v>
      </c>
      <c r="B3411" s="187" t="s">
        <v>1301</v>
      </c>
      <c r="C3411" s="187" t="s">
        <v>6219</v>
      </c>
      <c r="D3411" s="188" t="s">
        <v>2269</v>
      </c>
    </row>
    <row r="3412" spans="1:4" x14ac:dyDescent="0.25">
      <c r="A3412" s="187" t="s">
        <v>1300</v>
      </c>
      <c r="B3412" s="187" t="s">
        <v>1301</v>
      </c>
      <c r="C3412" s="187" t="s">
        <v>1301</v>
      </c>
      <c r="D3412" s="188" t="s">
        <v>2269</v>
      </c>
    </row>
    <row r="3413" spans="1:4" x14ac:dyDescent="0.25">
      <c r="A3413" s="187" t="s">
        <v>1300</v>
      </c>
      <c r="B3413" s="187" t="s">
        <v>1301</v>
      </c>
      <c r="C3413" s="187" t="s">
        <v>6220</v>
      </c>
      <c r="D3413" s="188" t="s">
        <v>2269</v>
      </c>
    </row>
    <row r="3414" spans="1:4" x14ac:dyDescent="0.25">
      <c r="A3414" s="187" t="s">
        <v>1300</v>
      </c>
      <c r="B3414" s="187" t="s">
        <v>1301</v>
      </c>
      <c r="C3414" s="187" t="s">
        <v>6221</v>
      </c>
      <c r="D3414" s="188" t="s">
        <v>2269</v>
      </c>
    </row>
    <row r="3415" spans="1:4" x14ac:dyDescent="0.25">
      <c r="A3415" s="187" t="s">
        <v>1300</v>
      </c>
      <c r="B3415" s="187" t="s">
        <v>1301</v>
      </c>
      <c r="C3415" s="187" t="s">
        <v>6222</v>
      </c>
      <c r="D3415" s="188" t="s">
        <v>2269</v>
      </c>
    </row>
    <row r="3416" spans="1:4" x14ac:dyDescent="0.25">
      <c r="A3416" s="187" t="s">
        <v>1302</v>
      </c>
      <c r="B3416" s="187" t="s">
        <v>1303</v>
      </c>
      <c r="C3416" s="187" t="s">
        <v>1303</v>
      </c>
      <c r="D3416" s="188" t="s">
        <v>2269</v>
      </c>
    </row>
    <row r="3417" spans="1:4" x14ac:dyDescent="0.25">
      <c r="A3417" s="187" t="s">
        <v>1302</v>
      </c>
      <c r="B3417" s="187" t="s">
        <v>1303</v>
      </c>
      <c r="C3417" s="187" t="s">
        <v>5943</v>
      </c>
      <c r="D3417" s="188" t="s">
        <v>2269</v>
      </c>
    </row>
    <row r="3418" spans="1:4" x14ac:dyDescent="0.25">
      <c r="A3418" s="187" t="s">
        <v>1302</v>
      </c>
      <c r="B3418" s="187" t="s">
        <v>1303</v>
      </c>
      <c r="C3418" s="187" t="s">
        <v>5942</v>
      </c>
      <c r="D3418" s="188" t="s">
        <v>2286</v>
      </c>
    </row>
    <row r="3419" spans="1:4" x14ac:dyDescent="0.25">
      <c r="A3419" s="187" t="s">
        <v>1302</v>
      </c>
      <c r="B3419" s="187" t="s">
        <v>1303</v>
      </c>
      <c r="C3419" s="187" t="s">
        <v>5944</v>
      </c>
      <c r="D3419" s="188" t="s">
        <v>2286</v>
      </c>
    </row>
    <row r="3420" spans="1:4" x14ac:dyDescent="0.25">
      <c r="A3420" s="187" t="s">
        <v>1304</v>
      </c>
      <c r="B3420" s="187" t="s">
        <v>1305</v>
      </c>
      <c r="C3420" s="187" t="s">
        <v>2423</v>
      </c>
      <c r="D3420" s="188" t="s">
        <v>2269</v>
      </c>
    </row>
    <row r="3421" spans="1:4" x14ac:dyDescent="0.25">
      <c r="A3421" s="187" t="s">
        <v>1304</v>
      </c>
      <c r="B3421" s="187" t="s">
        <v>1305</v>
      </c>
      <c r="C3421" s="187" t="s">
        <v>1305</v>
      </c>
      <c r="D3421" s="188" t="s">
        <v>2269</v>
      </c>
    </row>
    <row r="3422" spans="1:4" x14ac:dyDescent="0.25">
      <c r="A3422" s="187" t="s">
        <v>1304</v>
      </c>
      <c r="B3422" s="187" t="s">
        <v>1305</v>
      </c>
      <c r="C3422" s="187" t="s">
        <v>2424</v>
      </c>
      <c r="D3422" s="188" t="s">
        <v>2269</v>
      </c>
    </row>
    <row r="3423" spans="1:4" x14ac:dyDescent="0.25">
      <c r="A3423" s="187" t="s">
        <v>1306</v>
      </c>
      <c r="B3423" s="187" t="s">
        <v>1307</v>
      </c>
      <c r="C3423" s="187" t="s">
        <v>1307</v>
      </c>
      <c r="D3423" s="188" t="s">
        <v>2269</v>
      </c>
    </row>
    <row r="3424" spans="1:4" x14ac:dyDescent="0.25">
      <c r="A3424" s="187" t="s">
        <v>1306</v>
      </c>
      <c r="B3424" s="187" t="s">
        <v>1307</v>
      </c>
      <c r="C3424" s="187" t="s">
        <v>6603</v>
      </c>
      <c r="D3424" s="188" t="s">
        <v>2269</v>
      </c>
    </row>
    <row r="3425" spans="1:4" x14ac:dyDescent="0.25">
      <c r="A3425" s="187" t="s">
        <v>1306</v>
      </c>
      <c r="B3425" s="187" t="s">
        <v>1307</v>
      </c>
      <c r="C3425" s="187" t="s">
        <v>6604</v>
      </c>
      <c r="D3425" s="188" t="s">
        <v>2269</v>
      </c>
    </row>
    <row r="3426" spans="1:4" x14ac:dyDescent="0.25">
      <c r="A3426" s="187" t="s">
        <v>1306</v>
      </c>
      <c r="B3426" s="187" t="s">
        <v>1307</v>
      </c>
      <c r="C3426" s="187" t="s">
        <v>6605</v>
      </c>
      <c r="D3426" s="188" t="s">
        <v>2269</v>
      </c>
    </row>
    <row r="3427" spans="1:4" x14ac:dyDescent="0.25">
      <c r="A3427" s="187" t="s">
        <v>1308</v>
      </c>
      <c r="B3427" s="187" t="s">
        <v>1309</v>
      </c>
      <c r="C3427" s="187" t="s">
        <v>1309</v>
      </c>
      <c r="D3427" s="188" t="s">
        <v>2269</v>
      </c>
    </row>
    <row r="3428" spans="1:4" x14ac:dyDescent="0.25">
      <c r="A3428" s="187" t="s">
        <v>1308</v>
      </c>
      <c r="B3428" s="187" t="s">
        <v>1309</v>
      </c>
      <c r="C3428" s="187" t="s">
        <v>2290</v>
      </c>
      <c r="D3428" s="188" t="s">
        <v>2269</v>
      </c>
    </row>
    <row r="3429" spans="1:4" x14ac:dyDescent="0.25">
      <c r="A3429" s="187" t="s">
        <v>1308</v>
      </c>
      <c r="B3429" s="187" t="s">
        <v>1309</v>
      </c>
      <c r="C3429" s="187" t="s">
        <v>2291</v>
      </c>
      <c r="D3429" s="188" t="s">
        <v>2269</v>
      </c>
    </row>
    <row r="3430" spans="1:4" x14ac:dyDescent="0.25">
      <c r="A3430" s="187" t="s">
        <v>1308</v>
      </c>
      <c r="B3430" s="187" t="s">
        <v>1309</v>
      </c>
      <c r="C3430" s="187" t="s">
        <v>2292</v>
      </c>
      <c r="D3430" s="188" t="s">
        <v>2269</v>
      </c>
    </row>
    <row r="3431" spans="1:4" x14ac:dyDescent="0.25">
      <c r="A3431" s="187" t="s">
        <v>1308</v>
      </c>
      <c r="B3431" s="187" t="s">
        <v>1309</v>
      </c>
      <c r="C3431" s="187" t="s">
        <v>2294</v>
      </c>
      <c r="D3431" s="188" t="s">
        <v>2269</v>
      </c>
    </row>
    <row r="3432" spans="1:4" x14ac:dyDescent="0.25">
      <c r="A3432" s="187" t="s">
        <v>1308</v>
      </c>
      <c r="B3432" s="187" t="s">
        <v>1309</v>
      </c>
      <c r="C3432" s="187" t="s">
        <v>2293</v>
      </c>
      <c r="D3432" s="188" t="s">
        <v>2286</v>
      </c>
    </row>
    <row r="3433" spans="1:4" x14ac:dyDescent="0.25">
      <c r="A3433" s="187" t="s">
        <v>1310</v>
      </c>
      <c r="B3433" s="187" t="s">
        <v>1311</v>
      </c>
      <c r="C3433" s="187" t="s">
        <v>1311</v>
      </c>
      <c r="D3433" s="188" t="s">
        <v>2269</v>
      </c>
    </row>
    <row r="3434" spans="1:4" x14ac:dyDescent="0.25">
      <c r="A3434" s="187" t="s">
        <v>1310</v>
      </c>
      <c r="B3434" s="187" t="s">
        <v>1311</v>
      </c>
      <c r="C3434" s="187" t="s">
        <v>2678</v>
      </c>
      <c r="D3434" s="188" t="s">
        <v>2269</v>
      </c>
    </row>
    <row r="3435" spans="1:4" x14ac:dyDescent="0.25">
      <c r="A3435" s="187" t="s">
        <v>1310</v>
      </c>
      <c r="B3435" s="187" t="s">
        <v>1311</v>
      </c>
      <c r="C3435" s="187" t="s">
        <v>2679</v>
      </c>
      <c r="D3435" s="188" t="s">
        <v>2269</v>
      </c>
    </row>
    <row r="3436" spans="1:4" x14ac:dyDescent="0.25">
      <c r="A3436" s="187" t="s">
        <v>1310</v>
      </c>
      <c r="B3436" s="187" t="s">
        <v>1311</v>
      </c>
      <c r="C3436" s="187" t="s">
        <v>2680</v>
      </c>
      <c r="D3436" s="188" t="s">
        <v>2269</v>
      </c>
    </row>
    <row r="3437" spans="1:4" x14ac:dyDescent="0.25">
      <c r="A3437" s="187" t="s">
        <v>1310</v>
      </c>
      <c r="B3437" s="187" t="s">
        <v>1311</v>
      </c>
      <c r="C3437" s="187" t="s">
        <v>2681</v>
      </c>
      <c r="D3437" s="188" t="s">
        <v>2269</v>
      </c>
    </row>
    <row r="3438" spans="1:4" x14ac:dyDescent="0.25">
      <c r="A3438" s="187" t="s">
        <v>1310</v>
      </c>
      <c r="B3438" s="187" t="s">
        <v>1311</v>
      </c>
      <c r="C3438" s="187" t="s">
        <v>2682</v>
      </c>
      <c r="D3438" s="188" t="s">
        <v>2269</v>
      </c>
    </row>
    <row r="3439" spans="1:4" x14ac:dyDescent="0.25">
      <c r="A3439" s="187" t="s">
        <v>1310</v>
      </c>
      <c r="B3439" s="187" t="s">
        <v>1311</v>
      </c>
      <c r="C3439" s="187" t="s">
        <v>2683</v>
      </c>
      <c r="D3439" s="188" t="s">
        <v>2286</v>
      </c>
    </row>
    <row r="3440" spans="1:4" x14ac:dyDescent="0.25">
      <c r="A3440" s="187" t="s">
        <v>1312</v>
      </c>
      <c r="B3440" s="187" t="s">
        <v>1313</v>
      </c>
      <c r="C3440" s="187" t="s">
        <v>1313</v>
      </c>
      <c r="D3440" s="188" t="s">
        <v>2269</v>
      </c>
    </row>
    <row r="3441" spans="1:4" x14ac:dyDescent="0.25">
      <c r="A3441" s="187" t="s">
        <v>1312</v>
      </c>
      <c r="B3441" s="187" t="s">
        <v>1313</v>
      </c>
      <c r="C3441" s="187" t="s">
        <v>2828</v>
      </c>
      <c r="D3441" s="188" t="s">
        <v>2269</v>
      </c>
    </row>
    <row r="3442" spans="1:4" x14ac:dyDescent="0.25">
      <c r="A3442" s="187" t="s">
        <v>1312</v>
      </c>
      <c r="B3442" s="187" t="s">
        <v>1313</v>
      </c>
      <c r="C3442" s="187" t="s">
        <v>2829</v>
      </c>
      <c r="D3442" s="188" t="s">
        <v>2269</v>
      </c>
    </row>
    <row r="3443" spans="1:4" x14ac:dyDescent="0.25">
      <c r="A3443" s="187" t="s">
        <v>1312</v>
      </c>
      <c r="B3443" s="187" t="s">
        <v>1313</v>
      </c>
      <c r="C3443" s="187" t="s">
        <v>2830</v>
      </c>
      <c r="D3443" s="188" t="s">
        <v>2269</v>
      </c>
    </row>
    <row r="3444" spans="1:4" x14ac:dyDescent="0.25">
      <c r="A3444" s="187" t="s">
        <v>1314</v>
      </c>
      <c r="B3444" s="187" t="s">
        <v>1315</v>
      </c>
      <c r="C3444" s="187" t="s">
        <v>3991</v>
      </c>
      <c r="D3444" s="188" t="s">
        <v>2269</v>
      </c>
    </row>
    <row r="3445" spans="1:4" x14ac:dyDescent="0.25">
      <c r="A3445" s="187" t="s">
        <v>1314</v>
      </c>
      <c r="B3445" s="187" t="s">
        <v>1315</v>
      </c>
      <c r="C3445" s="187" t="s">
        <v>3992</v>
      </c>
      <c r="D3445" s="188" t="s">
        <v>2269</v>
      </c>
    </row>
    <row r="3446" spans="1:4" x14ac:dyDescent="0.25">
      <c r="A3446" s="187" t="s">
        <v>1314</v>
      </c>
      <c r="B3446" s="187" t="s">
        <v>1315</v>
      </c>
      <c r="C3446" s="187" t="s">
        <v>1315</v>
      </c>
      <c r="D3446" s="188" t="s">
        <v>2269</v>
      </c>
    </row>
    <row r="3447" spans="1:4" x14ac:dyDescent="0.25">
      <c r="A3447" s="187" t="s">
        <v>1314</v>
      </c>
      <c r="B3447" s="187" t="s">
        <v>1315</v>
      </c>
      <c r="C3447" s="187" t="s">
        <v>3993</v>
      </c>
      <c r="D3447" s="188" t="s">
        <v>2269</v>
      </c>
    </row>
    <row r="3448" spans="1:4" x14ac:dyDescent="0.25">
      <c r="A3448" s="187" t="s">
        <v>1314</v>
      </c>
      <c r="B3448" s="187" t="s">
        <v>1315</v>
      </c>
      <c r="C3448" s="187" t="s">
        <v>3995</v>
      </c>
      <c r="D3448" s="188" t="s">
        <v>2269</v>
      </c>
    </row>
    <row r="3449" spans="1:4" x14ac:dyDescent="0.25">
      <c r="A3449" s="187" t="s">
        <v>1314</v>
      </c>
      <c r="B3449" s="187" t="s">
        <v>1315</v>
      </c>
      <c r="C3449" s="187" t="s">
        <v>3994</v>
      </c>
      <c r="D3449" s="188" t="s">
        <v>2286</v>
      </c>
    </row>
    <row r="3450" spans="1:4" x14ac:dyDescent="0.25">
      <c r="A3450" s="187" t="s">
        <v>1316</v>
      </c>
      <c r="B3450" s="187" t="s">
        <v>1317</v>
      </c>
      <c r="C3450" s="187" t="s">
        <v>1317</v>
      </c>
      <c r="D3450" s="188" t="s">
        <v>2269</v>
      </c>
    </row>
    <row r="3451" spans="1:4" x14ac:dyDescent="0.25">
      <c r="A3451" s="187" t="s">
        <v>1316</v>
      </c>
      <c r="B3451" s="187" t="s">
        <v>1317</v>
      </c>
      <c r="C3451" s="187" t="s">
        <v>4157</v>
      </c>
      <c r="D3451" s="188" t="s">
        <v>2269</v>
      </c>
    </row>
    <row r="3452" spans="1:4" x14ac:dyDescent="0.25">
      <c r="A3452" s="187" t="s">
        <v>1316</v>
      </c>
      <c r="B3452" s="187" t="s">
        <v>1317</v>
      </c>
      <c r="C3452" s="187" t="s">
        <v>4158</v>
      </c>
      <c r="D3452" s="188" t="s">
        <v>2269</v>
      </c>
    </row>
    <row r="3453" spans="1:4" x14ac:dyDescent="0.25">
      <c r="A3453" s="187" t="s">
        <v>1318</v>
      </c>
      <c r="B3453" s="187" t="s">
        <v>1319</v>
      </c>
      <c r="C3453" s="187" t="s">
        <v>1319</v>
      </c>
      <c r="D3453" s="188" t="s">
        <v>2269</v>
      </c>
    </row>
    <row r="3454" spans="1:4" x14ac:dyDescent="0.25">
      <c r="A3454" s="187" t="s">
        <v>1318</v>
      </c>
      <c r="B3454" s="187" t="s">
        <v>1319</v>
      </c>
      <c r="C3454" s="187" t="s">
        <v>6017</v>
      </c>
      <c r="D3454" s="188" t="s">
        <v>2269</v>
      </c>
    </row>
    <row r="3455" spans="1:4" x14ac:dyDescent="0.25">
      <c r="A3455" s="187" t="s">
        <v>1318</v>
      </c>
      <c r="B3455" s="187" t="s">
        <v>1319</v>
      </c>
      <c r="C3455" s="187" t="s">
        <v>6018</v>
      </c>
      <c r="D3455" s="188" t="s">
        <v>2269</v>
      </c>
    </row>
    <row r="3456" spans="1:4" x14ac:dyDescent="0.25">
      <c r="A3456" s="187" t="s">
        <v>1318</v>
      </c>
      <c r="B3456" s="187" t="s">
        <v>1319</v>
      </c>
      <c r="C3456" s="187" t="s">
        <v>6019</v>
      </c>
      <c r="D3456" s="188" t="s">
        <v>2269</v>
      </c>
    </row>
    <row r="3457" spans="1:4" x14ac:dyDescent="0.25">
      <c r="A3457" s="187" t="s">
        <v>1320</v>
      </c>
      <c r="B3457" s="187" t="s">
        <v>1321</v>
      </c>
      <c r="C3457" s="187" t="s">
        <v>1321</v>
      </c>
      <c r="D3457" s="188" t="s">
        <v>2269</v>
      </c>
    </row>
    <row r="3458" spans="1:4" x14ac:dyDescent="0.25">
      <c r="A3458" s="187" t="s">
        <v>1320</v>
      </c>
      <c r="B3458" s="187" t="s">
        <v>1321</v>
      </c>
      <c r="C3458" s="187" t="s">
        <v>5830</v>
      </c>
      <c r="D3458" s="188" t="s">
        <v>2269</v>
      </c>
    </row>
    <row r="3459" spans="1:4" x14ac:dyDescent="0.25">
      <c r="A3459" s="187" t="s">
        <v>1320</v>
      </c>
      <c r="B3459" s="187" t="s">
        <v>1321</v>
      </c>
      <c r="C3459" s="187" t="s">
        <v>5829</v>
      </c>
      <c r="D3459" s="188" t="s">
        <v>2286</v>
      </c>
    </row>
    <row r="3460" spans="1:4" x14ac:dyDescent="0.25">
      <c r="A3460" s="187" t="s">
        <v>1322</v>
      </c>
      <c r="B3460" s="187" t="s">
        <v>1323</v>
      </c>
      <c r="C3460" s="187" t="s">
        <v>5916</v>
      </c>
      <c r="D3460" s="188" t="s">
        <v>2288</v>
      </c>
    </row>
    <row r="3461" spans="1:4" x14ac:dyDescent="0.25">
      <c r="A3461" s="187" t="s">
        <v>1322</v>
      </c>
      <c r="B3461" s="187" t="s">
        <v>1323</v>
      </c>
      <c r="C3461" s="187" t="s">
        <v>5917</v>
      </c>
      <c r="D3461" s="188" t="s">
        <v>2288</v>
      </c>
    </row>
    <row r="3462" spans="1:4" x14ac:dyDescent="0.25">
      <c r="A3462" s="187" t="s">
        <v>1322</v>
      </c>
      <c r="B3462" s="187" t="s">
        <v>1323</v>
      </c>
      <c r="C3462" s="187" t="s">
        <v>5918</v>
      </c>
      <c r="D3462" s="188" t="s">
        <v>2288</v>
      </c>
    </row>
    <row r="3463" spans="1:4" x14ac:dyDescent="0.25">
      <c r="A3463" s="187" t="s">
        <v>1322</v>
      </c>
      <c r="B3463" s="187" t="s">
        <v>1323</v>
      </c>
      <c r="C3463" s="187" t="s">
        <v>5919</v>
      </c>
      <c r="D3463" s="188" t="s">
        <v>2288</v>
      </c>
    </row>
    <row r="3464" spans="1:4" x14ac:dyDescent="0.25">
      <c r="A3464" s="187" t="s">
        <v>1322</v>
      </c>
      <c r="B3464" s="187" t="s">
        <v>1323</v>
      </c>
      <c r="C3464" s="187" t="s">
        <v>5920</v>
      </c>
      <c r="D3464" s="188" t="s">
        <v>2288</v>
      </c>
    </row>
    <row r="3465" spans="1:4" x14ac:dyDescent="0.25">
      <c r="A3465" s="187" t="s">
        <v>1322</v>
      </c>
      <c r="B3465" s="187" t="s">
        <v>1323</v>
      </c>
      <c r="C3465" s="187" t="s">
        <v>5921</v>
      </c>
      <c r="D3465" s="188" t="s">
        <v>2288</v>
      </c>
    </row>
    <row r="3466" spans="1:4" x14ac:dyDescent="0.25">
      <c r="A3466" s="187" t="s">
        <v>1322</v>
      </c>
      <c r="B3466" s="187" t="s">
        <v>1323</v>
      </c>
      <c r="C3466" s="187" t="s">
        <v>5922</v>
      </c>
      <c r="D3466" s="188" t="s">
        <v>2288</v>
      </c>
    </row>
    <row r="3467" spans="1:4" x14ac:dyDescent="0.25">
      <c r="A3467" s="187" t="s">
        <v>1322</v>
      </c>
      <c r="B3467" s="187" t="s">
        <v>1323</v>
      </c>
      <c r="C3467" s="187" t="s">
        <v>5923</v>
      </c>
      <c r="D3467" s="188" t="s">
        <v>2288</v>
      </c>
    </row>
    <row r="3468" spans="1:4" x14ac:dyDescent="0.25">
      <c r="A3468" s="187" t="s">
        <v>1322</v>
      </c>
      <c r="B3468" s="187" t="s">
        <v>1323</v>
      </c>
      <c r="C3468" s="187" t="s">
        <v>5924</v>
      </c>
      <c r="D3468" s="188" t="s">
        <v>2288</v>
      </c>
    </row>
    <row r="3469" spans="1:4" x14ac:dyDescent="0.25">
      <c r="A3469" s="187" t="s">
        <v>1322</v>
      </c>
      <c r="B3469" s="187" t="s">
        <v>1323</v>
      </c>
      <c r="C3469" s="187" t="s">
        <v>1323</v>
      </c>
      <c r="D3469" s="188" t="s">
        <v>2284</v>
      </c>
    </row>
    <row r="3470" spans="1:4" x14ac:dyDescent="0.25">
      <c r="A3470" s="187" t="s">
        <v>1324</v>
      </c>
      <c r="B3470" s="187" t="s">
        <v>1325</v>
      </c>
      <c r="C3470" s="187" t="s">
        <v>6455</v>
      </c>
      <c r="D3470" s="188" t="s">
        <v>2288</v>
      </c>
    </row>
    <row r="3471" spans="1:4" x14ac:dyDescent="0.25">
      <c r="A3471" s="187" t="s">
        <v>1324</v>
      </c>
      <c r="B3471" s="187" t="s">
        <v>1325</v>
      </c>
      <c r="C3471" s="187" t="s">
        <v>1325</v>
      </c>
      <c r="D3471" s="188" t="s">
        <v>2284</v>
      </c>
    </row>
    <row r="3472" spans="1:4" x14ac:dyDescent="0.25">
      <c r="A3472" s="187" t="s">
        <v>1324</v>
      </c>
      <c r="B3472" s="187" t="s">
        <v>1325</v>
      </c>
      <c r="C3472" s="187" t="s">
        <v>6456</v>
      </c>
      <c r="D3472" s="188" t="s">
        <v>2269</v>
      </c>
    </row>
    <row r="3473" spans="1:4" x14ac:dyDescent="0.25">
      <c r="A3473" s="187" t="s">
        <v>1326</v>
      </c>
      <c r="B3473" s="187" t="s">
        <v>1327</v>
      </c>
      <c r="C3473" s="187" t="s">
        <v>6098</v>
      </c>
      <c r="D3473" s="188" t="s">
        <v>2269</v>
      </c>
    </row>
    <row r="3474" spans="1:4" x14ac:dyDescent="0.25">
      <c r="A3474" s="187" t="s">
        <v>1326</v>
      </c>
      <c r="B3474" s="187" t="s">
        <v>1327</v>
      </c>
      <c r="C3474" s="187" t="s">
        <v>6099</v>
      </c>
      <c r="D3474" s="188" t="s">
        <v>2269</v>
      </c>
    </row>
    <row r="3475" spans="1:4" x14ac:dyDescent="0.25">
      <c r="A3475" s="187" t="s">
        <v>1326</v>
      </c>
      <c r="B3475" s="187" t="s">
        <v>1327</v>
      </c>
      <c r="C3475" s="187" t="s">
        <v>1327</v>
      </c>
      <c r="D3475" s="188" t="s">
        <v>2269</v>
      </c>
    </row>
    <row r="3476" spans="1:4" x14ac:dyDescent="0.25">
      <c r="A3476" s="187" t="s">
        <v>1326</v>
      </c>
      <c r="B3476" s="187" t="s">
        <v>1327</v>
      </c>
      <c r="C3476" s="187" t="s">
        <v>6100</v>
      </c>
      <c r="D3476" s="188" t="s">
        <v>2269</v>
      </c>
    </row>
    <row r="3477" spans="1:4" x14ac:dyDescent="0.25">
      <c r="A3477" s="187" t="s">
        <v>1326</v>
      </c>
      <c r="B3477" s="187" t="s">
        <v>1327</v>
      </c>
      <c r="C3477" s="187" t="s">
        <v>6101</v>
      </c>
      <c r="D3477" s="188" t="s">
        <v>2269</v>
      </c>
    </row>
    <row r="3478" spans="1:4" x14ac:dyDescent="0.25">
      <c r="A3478" s="187" t="s">
        <v>1326</v>
      </c>
      <c r="B3478" s="187" t="s">
        <v>1327</v>
      </c>
      <c r="C3478" s="187" t="s">
        <v>6102</v>
      </c>
      <c r="D3478" s="188" t="s">
        <v>2269</v>
      </c>
    </row>
    <row r="3479" spans="1:4" x14ac:dyDescent="0.25">
      <c r="A3479" s="187" t="s">
        <v>1328</v>
      </c>
      <c r="B3479" s="187" t="s">
        <v>1329</v>
      </c>
      <c r="C3479" s="187" t="s">
        <v>1329</v>
      </c>
      <c r="D3479" s="188" t="s">
        <v>2269</v>
      </c>
    </row>
    <row r="3480" spans="1:4" x14ac:dyDescent="0.25">
      <c r="A3480" s="187" t="s">
        <v>1328</v>
      </c>
      <c r="B3480" s="187" t="s">
        <v>1329</v>
      </c>
      <c r="C3480" s="187" t="s">
        <v>3478</v>
      </c>
      <c r="D3480" s="188" t="s">
        <v>2269</v>
      </c>
    </row>
    <row r="3481" spans="1:4" x14ac:dyDescent="0.25">
      <c r="A3481" s="187" t="s">
        <v>1328</v>
      </c>
      <c r="B3481" s="187" t="s">
        <v>1329</v>
      </c>
      <c r="C3481" s="187" t="s">
        <v>3479</v>
      </c>
      <c r="D3481" s="188" t="s">
        <v>2269</v>
      </c>
    </row>
    <row r="3482" spans="1:4" x14ac:dyDescent="0.25">
      <c r="A3482" s="187" t="s">
        <v>1328</v>
      </c>
      <c r="B3482" s="187" t="s">
        <v>1329</v>
      </c>
      <c r="C3482" s="187" t="s">
        <v>3480</v>
      </c>
      <c r="D3482" s="188" t="s">
        <v>2269</v>
      </c>
    </row>
    <row r="3483" spans="1:4" x14ac:dyDescent="0.25">
      <c r="A3483" s="187" t="s">
        <v>1328</v>
      </c>
      <c r="B3483" s="187" t="s">
        <v>1329</v>
      </c>
      <c r="C3483" s="187" t="s">
        <v>3481</v>
      </c>
      <c r="D3483" s="188" t="s">
        <v>2269</v>
      </c>
    </row>
    <row r="3484" spans="1:4" x14ac:dyDescent="0.25">
      <c r="A3484" s="187" t="s">
        <v>1330</v>
      </c>
      <c r="B3484" s="187" t="s">
        <v>1331</v>
      </c>
      <c r="C3484" s="187" t="s">
        <v>6350</v>
      </c>
      <c r="D3484" s="188" t="s">
        <v>2288</v>
      </c>
    </row>
    <row r="3485" spans="1:4" x14ac:dyDescent="0.25">
      <c r="A3485" s="187" t="s">
        <v>1330</v>
      </c>
      <c r="B3485" s="187" t="s">
        <v>1331</v>
      </c>
      <c r="C3485" s="187" t="s">
        <v>6351</v>
      </c>
      <c r="D3485" s="188" t="s">
        <v>2288</v>
      </c>
    </row>
    <row r="3486" spans="1:4" x14ac:dyDescent="0.25">
      <c r="A3486" s="187" t="s">
        <v>1330</v>
      </c>
      <c r="B3486" s="187" t="s">
        <v>1331</v>
      </c>
      <c r="C3486" s="187" t="s">
        <v>6354</v>
      </c>
      <c r="D3486" s="188" t="s">
        <v>2288</v>
      </c>
    </row>
    <row r="3487" spans="1:4" x14ac:dyDescent="0.25">
      <c r="A3487" s="187" t="s">
        <v>1330</v>
      </c>
      <c r="B3487" s="187" t="s">
        <v>1331</v>
      </c>
      <c r="C3487" s="187" t="s">
        <v>3682</v>
      </c>
      <c r="D3487" s="188" t="s">
        <v>2288</v>
      </c>
    </row>
    <row r="3488" spans="1:4" x14ac:dyDescent="0.25">
      <c r="A3488" s="187" t="s">
        <v>1330</v>
      </c>
      <c r="B3488" s="187" t="s">
        <v>1331</v>
      </c>
      <c r="C3488" s="187" t="s">
        <v>6355</v>
      </c>
      <c r="D3488" s="188" t="s">
        <v>2288</v>
      </c>
    </row>
    <row r="3489" spans="1:4" x14ac:dyDescent="0.25">
      <c r="A3489" s="187" t="s">
        <v>1330</v>
      </c>
      <c r="B3489" s="187" t="s">
        <v>1331</v>
      </c>
      <c r="C3489" s="187" t="s">
        <v>6356</v>
      </c>
      <c r="D3489" s="188" t="s">
        <v>2288</v>
      </c>
    </row>
    <row r="3490" spans="1:4" x14ac:dyDescent="0.25">
      <c r="A3490" s="187" t="s">
        <v>1330</v>
      </c>
      <c r="B3490" s="187" t="s">
        <v>1331</v>
      </c>
      <c r="C3490" s="187" t="s">
        <v>2498</v>
      </c>
      <c r="D3490" s="188" t="s">
        <v>2288</v>
      </c>
    </row>
    <row r="3491" spans="1:4" x14ac:dyDescent="0.25">
      <c r="A3491" s="187" t="s">
        <v>1330</v>
      </c>
      <c r="B3491" s="187" t="s">
        <v>1331</v>
      </c>
      <c r="C3491" s="187" t="s">
        <v>6357</v>
      </c>
      <c r="D3491" s="188" t="s">
        <v>2288</v>
      </c>
    </row>
    <row r="3492" spans="1:4" x14ac:dyDescent="0.25">
      <c r="A3492" s="187" t="s">
        <v>1330</v>
      </c>
      <c r="B3492" s="187" t="s">
        <v>1331</v>
      </c>
      <c r="C3492" s="187" t="s">
        <v>6358</v>
      </c>
      <c r="D3492" s="188" t="s">
        <v>2288</v>
      </c>
    </row>
    <row r="3493" spans="1:4" x14ac:dyDescent="0.25">
      <c r="A3493" s="187" t="s">
        <v>1330</v>
      </c>
      <c r="B3493" s="187" t="s">
        <v>1331</v>
      </c>
      <c r="C3493" s="187" t="s">
        <v>1331</v>
      </c>
      <c r="D3493" s="188" t="s">
        <v>2284</v>
      </c>
    </row>
    <row r="3494" spans="1:4" x14ac:dyDescent="0.25">
      <c r="A3494" s="187" t="s">
        <v>1330</v>
      </c>
      <c r="B3494" s="187" t="s">
        <v>1331</v>
      </c>
      <c r="C3494" s="187" t="s">
        <v>6349</v>
      </c>
      <c r="D3494" s="188" t="s">
        <v>2269</v>
      </c>
    </row>
    <row r="3495" spans="1:4" x14ac:dyDescent="0.25">
      <c r="A3495" s="187" t="s">
        <v>1330</v>
      </c>
      <c r="B3495" s="187" t="s">
        <v>1331</v>
      </c>
      <c r="C3495" s="187" t="s">
        <v>6352</v>
      </c>
      <c r="D3495" s="188" t="s">
        <v>2269</v>
      </c>
    </row>
    <row r="3496" spans="1:4" x14ac:dyDescent="0.25">
      <c r="A3496" s="187" t="s">
        <v>1330</v>
      </c>
      <c r="B3496" s="187" t="s">
        <v>1331</v>
      </c>
      <c r="C3496" s="187" t="s">
        <v>6359</v>
      </c>
      <c r="D3496" s="188" t="s">
        <v>2269</v>
      </c>
    </row>
    <row r="3497" spans="1:4" x14ac:dyDescent="0.25">
      <c r="A3497" s="187" t="s">
        <v>1330</v>
      </c>
      <c r="B3497" s="187" t="s">
        <v>1331</v>
      </c>
      <c r="C3497" s="187" t="s">
        <v>6353</v>
      </c>
      <c r="D3497" s="188" t="s">
        <v>2310</v>
      </c>
    </row>
    <row r="3498" spans="1:4" x14ac:dyDescent="0.25">
      <c r="A3498" s="187" t="s">
        <v>1334</v>
      </c>
      <c r="B3498" s="187" t="s">
        <v>1335</v>
      </c>
      <c r="C3498" s="187" t="s">
        <v>1335</v>
      </c>
      <c r="D3498" s="188" t="s">
        <v>2269</v>
      </c>
    </row>
    <row r="3499" spans="1:4" x14ac:dyDescent="0.25">
      <c r="A3499" s="187" t="s">
        <v>1334</v>
      </c>
      <c r="B3499" s="187" t="s">
        <v>1335</v>
      </c>
      <c r="C3499" s="187" t="s">
        <v>6552</v>
      </c>
      <c r="D3499" s="188" t="s">
        <v>2269</v>
      </c>
    </row>
    <row r="3500" spans="1:4" x14ac:dyDescent="0.25">
      <c r="A3500" s="187" t="s">
        <v>1334</v>
      </c>
      <c r="B3500" s="187" t="s">
        <v>1335</v>
      </c>
      <c r="C3500" s="187" t="s">
        <v>6553</v>
      </c>
      <c r="D3500" s="188" t="s">
        <v>2269</v>
      </c>
    </row>
    <row r="3501" spans="1:4" x14ac:dyDescent="0.25">
      <c r="A3501" s="187" t="s">
        <v>1334</v>
      </c>
      <c r="B3501" s="187" t="s">
        <v>1335</v>
      </c>
      <c r="C3501" s="187" t="s">
        <v>6554</v>
      </c>
      <c r="D3501" s="188" t="s">
        <v>2269</v>
      </c>
    </row>
    <row r="3502" spans="1:4" x14ac:dyDescent="0.25">
      <c r="A3502" s="187" t="s">
        <v>1336</v>
      </c>
      <c r="B3502" s="187" t="s">
        <v>1337</v>
      </c>
      <c r="C3502" s="187" t="s">
        <v>1337</v>
      </c>
      <c r="D3502" s="188" t="s">
        <v>2269</v>
      </c>
    </row>
    <row r="3503" spans="1:4" x14ac:dyDescent="0.25">
      <c r="A3503" s="187" t="s">
        <v>1336</v>
      </c>
      <c r="B3503" s="187" t="s">
        <v>1337</v>
      </c>
      <c r="C3503" s="187" t="s">
        <v>5617</v>
      </c>
      <c r="D3503" s="188" t="s">
        <v>2269</v>
      </c>
    </row>
    <row r="3504" spans="1:4" x14ac:dyDescent="0.25">
      <c r="A3504" s="187" t="s">
        <v>1336</v>
      </c>
      <c r="B3504" s="187" t="s">
        <v>1337</v>
      </c>
      <c r="C3504" s="187" t="s">
        <v>5618</v>
      </c>
      <c r="D3504" s="188" t="s">
        <v>2269</v>
      </c>
    </row>
    <row r="3505" spans="1:4" x14ac:dyDescent="0.25">
      <c r="A3505" s="187" t="s">
        <v>1338</v>
      </c>
      <c r="B3505" s="187" t="s">
        <v>1339</v>
      </c>
      <c r="C3505" s="187" t="s">
        <v>6566</v>
      </c>
      <c r="D3505" s="188" t="s">
        <v>2269</v>
      </c>
    </row>
    <row r="3506" spans="1:4" x14ac:dyDescent="0.25">
      <c r="A3506" s="187" t="s">
        <v>1338</v>
      </c>
      <c r="B3506" s="187" t="s">
        <v>1339</v>
      </c>
      <c r="C3506" s="187" t="s">
        <v>1339</v>
      </c>
      <c r="D3506" s="188" t="s">
        <v>2269</v>
      </c>
    </row>
    <row r="3507" spans="1:4" x14ac:dyDescent="0.25">
      <c r="A3507" s="187" t="s">
        <v>1338</v>
      </c>
      <c r="B3507" s="187" t="s">
        <v>1339</v>
      </c>
      <c r="C3507" s="187" t="s">
        <v>6567</v>
      </c>
      <c r="D3507" s="188" t="s">
        <v>2269</v>
      </c>
    </row>
    <row r="3508" spans="1:4" x14ac:dyDescent="0.25">
      <c r="A3508" s="187" t="s">
        <v>1338</v>
      </c>
      <c r="B3508" s="187" t="s">
        <v>1339</v>
      </c>
      <c r="C3508" s="187" t="s">
        <v>6568</v>
      </c>
      <c r="D3508" s="188" t="s">
        <v>2269</v>
      </c>
    </row>
    <row r="3509" spans="1:4" x14ac:dyDescent="0.25">
      <c r="A3509" s="187" t="s">
        <v>1338</v>
      </c>
      <c r="B3509" s="187" t="s">
        <v>1339</v>
      </c>
      <c r="C3509" s="187" t="s">
        <v>6569</v>
      </c>
      <c r="D3509" s="188" t="s">
        <v>2269</v>
      </c>
    </row>
    <row r="3510" spans="1:4" x14ac:dyDescent="0.25">
      <c r="A3510" s="187" t="s">
        <v>1338</v>
      </c>
      <c r="B3510" s="187" t="s">
        <v>1339</v>
      </c>
      <c r="C3510" s="187" t="s">
        <v>6570</v>
      </c>
      <c r="D3510" s="188" t="s">
        <v>2269</v>
      </c>
    </row>
    <row r="3511" spans="1:4" x14ac:dyDescent="0.25">
      <c r="A3511" s="187" t="s">
        <v>1338</v>
      </c>
      <c r="B3511" s="187" t="s">
        <v>1339</v>
      </c>
      <c r="C3511" s="187" t="s">
        <v>6571</v>
      </c>
      <c r="D3511" s="188" t="s">
        <v>2269</v>
      </c>
    </row>
    <row r="3512" spans="1:4" x14ac:dyDescent="0.25">
      <c r="A3512" s="187" t="s">
        <v>1338</v>
      </c>
      <c r="B3512" s="187" t="s">
        <v>1339</v>
      </c>
      <c r="C3512" s="187" t="s">
        <v>6572</v>
      </c>
      <c r="D3512" s="188" t="s">
        <v>2269</v>
      </c>
    </row>
    <row r="3513" spans="1:4" x14ac:dyDescent="0.25">
      <c r="A3513" s="187" t="s">
        <v>1340</v>
      </c>
      <c r="B3513" s="187" t="s">
        <v>1341</v>
      </c>
      <c r="C3513" s="187" t="s">
        <v>6500</v>
      </c>
      <c r="D3513" s="188" t="s">
        <v>2269</v>
      </c>
    </row>
    <row r="3514" spans="1:4" x14ac:dyDescent="0.25">
      <c r="A3514" s="187" t="s">
        <v>1340</v>
      </c>
      <c r="B3514" s="187" t="s">
        <v>1341</v>
      </c>
      <c r="C3514" s="187" t="s">
        <v>1341</v>
      </c>
      <c r="D3514" s="188" t="s">
        <v>2269</v>
      </c>
    </row>
    <row r="3515" spans="1:4" x14ac:dyDescent="0.25">
      <c r="A3515" s="187" t="s">
        <v>1340</v>
      </c>
      <c r="B3515" s="187" t="s">
        <v>1341</v>
      </c>
      <c r="C3515" s="187" t="s">
        <v>6501</v>
      </c>
      <c r="D3515" s="188" t="s">
        <v>2269</v>
      </c>
    </row>
    <row r="3516" spans="1:4" x14ac:dyDescent="0.25">
      <c r="A3516" s="187" t="s">
        <v>1340</v>
      </c>
      <c r="B3516" s="187" t="s">
        <v>1341</v>
      </c>
      <c r="C3516" s="187" t="s">
        <v>6502</v>
      </c>
      <c r="D3516" s="188" t="s">
        <v>2269</v>
      </c>
    </row>
    <row r="3517" spans="1:4" x14ac:dyDescent="0.25">
      <c r="A3517" s="187" t="s">
        <v>1340</v>
      </c>
      <c r="B3517" s="187" t="s">
        <v>1341</v>
      </c>
      <c r="C3517" s="187" t="s">
        <v>6503</v>
      </c>
      <c r="D3517" s="188" t="s">
        <v>2269</v>
      </c>
    </row>
    <row r="3518" spans="1:4" x14ac:dyDescent="0.25">
      <c r="A3518" s="187" t="s">
        <v>1340</v>
      </c>
      <c r="B3518" s="187" t="s">
        <v>1341</v>
      </c>
      <c r="C3518" s="187" t="s">
        <v>6504</v>
      </c>
      <c r="D3518" s="188" t="s">
        <v>2269</v>
      </c>
    </row>
    <row r="3519" spans="1:4" x14ac:dyDescent="0.25">
      <c r="A3519" s="187" t="s">
        <v>1340</v>
      </c>
      <c r="B3519" s="187" t="s">
        <v>1341</v>
      </c>
      <c r="C3519" s="187" t="s">
        <v>6505</v>
      </c>
      <c r="D3519" s="188" t="s">
        <v>2269</v>
      </c>
    </row>
    <row r="3520" spans="1:4" x14ac:dyDescent="0.25">
      <c r="A3520" s="187" t="s">
        <v>1340</v>
      </c>
      <c r="B3520" s="187" t="s">
        <v>1341</v>
      </c>
      <c r="C3520" s="187" t="s">
        <v>6506</v>
      </c>
      <c r="D3520" s="188" t="s">
        <v>2269</v>
      </c>
    </row>
    <row r="3521" spans="1:4" x14ac:dyDescent="0.25">
      <c r="A3521" s="187" t="s">
        <v>1342</v>
      </c>
      <c r="B3521" s="187" t="s">
        <v>1343</v>
      </c>
      <c r="C3521" s="187" t="s">
        <v>1343</v>
      </c>
      <c r="D3521" s="188" t="s">
        <v>2269</v>
      </c>
    </row>
    <row r="3522" spans="1:4" x14ac:dyDescent="0.25">
      <c r="A3522" s="187" t="s">
        <v>1342</v>
      </c>
      <c r="B3522" s="187" t="s">
        <v>1343</v>
      </c>
      <c r="C3522" s="187" t="s">
        <v>4110</v>
      </c>
      <c r="D3522" s="188" t="s">
        <v>2269</v>
      </c>
    </row>
    <row r="3523" spans="1:4" x14ac:dyDescent="0.25">
      <c r="A3523" s="187" t="s">
        <v>1342</v>
      </c>
      <c r="B3523" s="187" t="s">
        <v>1343</v>
      </c>
      <c r="C3523" s="187" t="s">
        <v>4111</v>
      </c>
      <c r="D3523" s="188" t="s">
        <v>2269</v>
      </c>
    </row>
    <row r="3524" spans="1:4" x14ac:dyDescent="0.25">
      <c r="A3524" s="187" t="s">
        <v>1342</v>
      </c>
      <c r="B3524" s="187" t="s">
        <v>1343</v>
      </c>
      <c r="C3524" s="187" t="s">
        <v>4112</v>
      </c>
      <c r="D3524" s="188" t="s">
        <v>2269</v>
      </c>
    </row>
    <row r="3525" spans="1:4" x14ac:dyDescent="0.25">
      <c r="A3525" s="187" t="s">
        <v>1342</v>
      </c>
      <c r="B3525" s="187" t="s">
        <v>1343</v>
      </c>
      <c r="C3525" s="187" t="s">
        <v>4113</v>
      </c>
      <c r="D3525" s="188" t="s">
        <v>2269</v>
      </c>
    </row>
    <row r="3526" spans="1:4" x14ac:dyDescent="0.25">
      <c r="A3526" s="187" t="s">
        <v>1342</v>
      </c>
      <c r="B3526" s="187" t="s">
        <v>1343</v>
      </c>
      <c r="C3526" s="187" t="s">
        <v>4114</v>
      </c>
      <c r="D3526" s="188" t="s">
        <v>2269</v>
      </c>
    </row>
    <row r="3527" spans="1:4" x14ac:dyDescent="0.25">
      <c r="A3527" s="187" t="s">
        <v>1342</v>
      </c>
      <c r="B3527" s="187" t="s">
        <v>1343</v>
      </c>
      <c r="C3527" s="187" t="s">
        <v>4115</v>
      </c>
      <c r="D3527" s="188" t="s">
        <v>2269</v>
      </c>
    </row>
    <row r="3528" spans="1:4" x14ac:dyDescent="0.25">
      <c r="A3528" s="187" t="s">
        <v>1342</v>
      </c>
      <c r="B3528" s="187" t="s">
        <v>1343</v>
      </c>
      <c r="C3528" s="187" t="s">
        <v>4116</v>
      </c>
      <c r="D3528" s="188" t="s">
        <v>2269</v>
      </c>
    </row>
    <row r="3529" spans="1:4" x14ac:dyDescent="0.25">
      <c r="A3529" s="187" t="s">
        <v>1342</v>
      </c>
      <c r="B3529" s="187" t="s">
        <v>1343</v>
      </c>
      <c r="C3529" s="187" t="s">
        <v>4117</v>
      </c>
      <c r="D3529" s="188" t="s">
        <v>2269</v>
      </c>
    </row>
    <row r="3530" spans="1:4" x14ac:dyDescent="0.25">
      <c r="A3530" s="187" t="s">
        <v>1342</v>
      </c>
      <c r="B3530" s="187" t="s">
        <v>1343</v>
      </c>
      <c r="C3530" s="187" t="s">
        <v>4118</v>
      </c>
      <c r="D3530" s="188" t="s">
        <v>2269</v>
      </c>
    </row>
    <row r="3531" spans="1:4" x14ac:dyDescent="0.25">
      <c r="A3531" s="187" t="s">
        <v>1342</v>
      </c>
      <c r="B3531" s="187" t="s">
        <v>1343</v>
      </c>
      <c r="C3531" s="187" t="s">
        <v>4119</v>
      </c>
      <c r="D3531" s="188" t="s">
        <v>2269</v>
      </c>
    </row>
    <row r="3532" spans="1:4" x14ac:dyDescent="0.25">
      <c r="A3532" s="187" t="s">
        <v>1344</v>
      </c>
      <c r="B3532" s="187" t="s">
        <v>1345</v>
      </c>
      <c r="C3532" s="187" t="s">
        <v>1345</v>
      </c>
      <c r="D3532" s="188" t="s">
        <v>2269</v>
      </c>
    </row>
    <row r="3533" spans="1:4" x14ac:dyDescent="0.25">
      <c r="A3533" s="187" t="s">
        <v>1344</v>
      </c>
      <c r="B3533" s="187" t="s">
        <v>1345</v>
      </c>
      <c r="C3533" s="187" t="s">
        <v>3028</v>
      </c>
      <c r="D3533" s="188" t="s">
        <v>2269</v>
      </c>
    </row>
    <row r="3534" spans="1:4" x14ac:dyDescent="0.25">
      <c r="A3534" s="187" t="s">
        <v>1344</v>
      </c>
      <c r="B3534" s="187" t="s">
        <v>1345</v>
      </c>
      <c r="C3534" s="187" t="s">
        <v>3030</v>
      </c>
      <c r="D3534" s="188" t="s">
        <v>2269</v>
      </c>
    </row>
    <row r="3535" spans="1:4" x14ac:dyDescent="0.25">
      <c r="A3535" s="187" t="s">
        <v>1344</v>
      </c>
      <c r="B3535" s="187" t="s">
        <v>1345</v>
      </c>
      <c r="C3535" s="187" t="s">
        <v>3031</v>
      </c>
      <c r="D3535" s="188" t="s">
        <v>2269</v>
      </c>
    </row>
    <row r="3536" spans="1:4" x14ac:dyDescent="0.25">
      <c r="A3536" s="187" t="s">
        <v>1344</v>
      </c>
      <c r="B3536" s="187" t="s">
        <v>1345</v>
      </c>
      <c r="C3536" s="187" t="s">
        <v>3032</v>
      </c>
      <c r="D3536" s="188" t="s">
        <v>2269</v>
      </c>
    </row>
    <row r="3537" spans="1:4" x14ac:dyDescent="0.25">
      <c r="A3537" s="187" t="s">
        <v>1344</v>
      </c>
      <c r="B3537" s="187" t="s">
        <v>1345</v>
      </c>
      <c r="C3537" s="187" t="s">
        <v>3029</v>
      </c>
      <c r="D3537" s="188" t="s">
        <v>2286</v>
      </c>
    </row>
    <row r="3538" spans="1:4" x14ac:dyDescent="0.25">
      <c r="A3538" s="187" t="s">
        <v>1344</v>
      </c>
      <c r="B3538" s="187" t="s">
        <v>1345</v>
      </c>
      <c r="C3538" s="187" t="s">
        <v>3033</v>
      </c>
      <c r="D3538" s="188" t="s">
        <v>2286</v>
      </c>
    </row>
    <row r="3539" spans="1:4" x14ac:dyDescent="0.25">
      <c r="A3539" s="187" t="s">
        <v>1346</v>
      </c>
      <c r="B3539" s="187" t="s">
        <v>1347</v>
      </c>
      <c r="C3539" s="187" t="s">
        <v>1347</v>
      </c>
      <c r="D3539" s="188" t="s">
        <v>2269</v>
      </c>
    </row>
    <row r="3540" spans="1:4" x14ac:dyDescent="0.25">
      <c r="A3540" s="187" t="s">
        <v>1346</v>
      </c>
      <c r="B3540" s="187" t="s">
        <v>1347</v>
      </c>
      <c r="C3540" s="187" t="s">
        <v>3597</v>
      </c>
      <c r="D3540" s="188" t="s">
        <v>2269</v>
      </c>
    </row>
    <row r="3541" spans="1:4" x14ac:dyDescent="0.25">
      <c r="A3541" s="187" t="s">
        <v>1346</v>
      </c>
      <c r="B3541" s="187" t="s">
        <v>1347</v>
      </c>
      <c r="C3541" s="187" t="s">
        <v>3598</v>
      </c>
      <c r="D3541" s="188" t="s">
        <v>2269</v>
      </c>
    </row>
    <row r="3542" spans="1:4" x14ac:dyDescent="0.25">
      <c r="A3542" s="187" t="s">
        <v>1346</v>
      </c>
      <c r="B3542" s="187" t="s">
        <v>1347</v>
      </c>
      <c r="C3542" s="187" t="s">
        <v>3599</v>
      </c>
      <c r="D3542" s="188" t="s">
        <v>2269</v>
      </c>
    </row>
    <row r="3543" spans="1:4" x14ac:dyDescent="0.25">
      <c r="A3543" s="187" t="s">
        <v>1346</v>
      </c>
      <c r="B3543" s="187" t="s">
        <v>1347</v>
      </c>
      <c r="C3543" s="187" t="s">
        <v>3600</v>
      </c>
      <c r="D3543" s="188" t="s">
        <v>2269</v>
      </c>
    </row>
    <row r="3544" spans="1:4" x14ac:dyDescent="0.25">
      <c r="A3544" s="187" t="s">
        <v>1346</v>
      </c>
      <c r="B3544" s="187" t="s">
        <v>1347</v>
      </c>
      <c r="C3544" s="187" t="s">
        <v>3601</v>
      </c>
      <c r="D3544" s="188" t="s">
        <v>2269</v>
      </c>
    </row>
    <row r="3545" spans="1:4" x14ac:dyDescent="0.25">
      <c r="A3545" s="187" t="s">
        <v>1348</v>
      </c>
      <c r="B3545" s="187" t="s">
        <v>1349</v>
      </c>
      <c r="C3545" s="187" t="s">
        <v>1349</v>
      </c>
      <c r="D3545" s="188" t="s">
        <v>2269</v>
      </c>
    </row>
    <row r="3546" spans="1:4" x14ac:dyDescent="0.25">
      <c r="A3546" s="187" t="s">
        <v>1348</v>
      </c>
      <c r="B3546" s="187" t="s">
        <v>1349</v>
      </c>
      <c r="C3546" s="187" t="s">
        <v>3622</v>
      </c>
      <c r="D3546" s="188" t="s">
        <v>2269</v>
      </c>
    </row>
    <row r="3547" spans="1:4" x14ac:dyDescent="0.25">
      <c r="A3547" s="187" t="s">
        <v>1348</v>
      </c>
      <c r="B3547" s="187" t="s">
        <v>1349</v>
      </c>
      <c r="C3547" s="187" t="s">
        <v>3623</v>
      </c>
      <c r="D3547" s="188" t="s">
        <v>2269</v>
      </c>
    </row>
    <row r="3548" spans="1:4" x14ac:dyDescent="0.25">
      <c r="A3548" s="187" t="s">
        <v>1348</v>
      </c>
      <c r="B3548" s="187" t="s">
        <v>1349</v>
      </c>
      <c r="C3548" s="187" t="s">
        <v>3624</v>
      </c>
      <c r="D3548" s="188" t="s">
        <v>2286</v>
      </c>
    </row>
    <row r="3549" spans="1:4" x14ac:dyDescent="0.25">
      <c r="A3549" s="187" t="s">
        <v>1350</v>
      </c>
      <c r="B3549" s="187" t="s">
        <v>1351</v>
      </c>
      <c r="C3549" s="187" t="s">
        <v>1351</v>
      </c>
      <c r="D3549" s="188" t="s">
        <v>2269</v>
      </c>
    </row>
    <row r="3550" spans="1:4" x14ac:dyDescent="0.25">
      <c r="A3550" s="187" t="s">
        <v>1350</v>
      </c>
      <c r="B3550" s="187" t="s">
        <v>1351</v>
      </c>
      <c r="C3550" s="187" t="s">
        <v>3114</v>
      </c>
      <c r="D3550" s="188" t="s">
        <v>2269</v>
      </c>
    </row>
    <row r="3551" spans="1:4" x14ac:dyDescent="0.25">
      <c r="A3551" s="187" t="s">
        <v>1350</v>
      </c>
      <c r="B3551" s="187" t="s">
        <v>1351</v>
      </c>
      <c r="C3551" s="187" t="s">
        <v>3115</v>
      </c>
      <c r="D3551" s="188" t="s">
        <v>2269</v>
      </c>
    </row>
    <row r="3552" spans="1:4" x14ac:dyDescent="0.25">
      <c r="A3552" s="187" t="s">
        <v>1352</v>
      </c>
      <c r="B3552" s="187" t="s">
        <v>1353</v>
      </c>
      <c r="C3552" s="187" t="s">
        <v>6547</v>
      </c>
      <c r="D3552" s="188" t="s">
        <v>2269</v>
      </c>
    </row>
    <row r="3553" spans="1:4" x14ac:dyDescent="0.25">
      <c r="A3553" s="187" t="s">
        <v>1352</v>
      </c>
      <c r="B3553" s="187" t="s">
        <v>1353</v>
      </c>
      <c r="C3553" s="187" t="s">
        <v>1353</v>
      </c>
      <c r="D3553" s="188" t="s">
        <v>2269</v>
      </c>
    </row>
    <row r="3554" spans="1:4" x14ac:dyDescent="0.25">
      <c r="A3554" s="187" t="s">
        <v>1352</v>
      </c>
      <c r="B3554" s="187" t="s">
        <v>1353</v>
      </c>
      <c r="C3554" s="187" t="s">
        <v>6548</v>
      </c>
      <c r="D3554" s="188" t="s">
        <v>2269</v>
      </c>
    </row>
    <row r="3555" spans="1:4" x14ac:dyDescent="0.25">
      <c r="A3555" s="187" t="s">
        <v>1352</v>
      </c>
      <c r="B3555" s="187" t="s">
        <v>1353</v>
      </c>
      <c r="C3555" s="187" t="s">
        <v>6549</v>
      </c>
      <c r="D3555" s="188" t="s">
        <v>2269</v>
      </c>
    </row>
    <row r="3556" spans="1:4" x14ac:dyDescent="0.25">
      <c r="A3556" s="187" t="s">
        <v>1352</v>
      </c>
      <c r="B3556" s="187" t="s">
        <v>1353</v>
      </c>
      <c r="C3556" s="187" t="s">
        <v>6550</v>
      </c>
      <c r="D3556" s="188" t="s">
        <v>2269</v>
      </c>
    </row>
    <row r="3557" spans="1:4" x14ac:dyDescent="0.25">
      <c r="A3557" s="187" t="s">
        <v>1354</v>
      </c>
      <c r="B3557" s="187" t="s">
        <v>1355</v>
      </c>
      <c r="C3557" s="187" t="s">
        <v>1355</v>
      </c>
      <c r="D3557" s="188" t="s">
        <v>2269</v>
      </c>
    </row>
    <row r="3558" spans="1:4" x14ac:dyDescent="0.25">
      <c r="A3558" s="187" t="s">
        <v>1354</v>
      </c>
      <c r="B3558" s="187" t="s">
        <v>1355</v>
      </c>
      <c r="C3558" s="187" t="s">
        <v>6135</v>
      </c>
      <c r="D3558" s="188" t="s">
        <v>2269</v>
      </c>
    </row>
    <row r="3559" spans="1:4" x14ac:dyDescent="0.25">
      <c r="A3559" s="187" t="s">
        <v>1354</v>
      </c>
      <c r="B3559" s="187" t="s">
        <v>1355</v>
      </c>
      <c r="C3559" s="187" t="s">
        <v>6136</v>
      </c>
      <c r="D3559" s="188" t="s">
        <v>2269</v>
      </c>
    </row>
    <row r="3560" spans="1:4" x14ac:dyDescent="0.25">
      <c r="A3560" s="187" t="s">
        <v>1354</v>
      </c>
      <c r="B3560" s="187" t="s">
        <v>1355</v>
      </c>
      <c r="C3560" s="187" t="s">
        <v>6134</v>
      </c>
      <c r="D3560" s="188" t="s">
        <v>2286</v>
      </c>
    </row>
    <row r="3561" spans="1:4" x14ac:dyDescent="0.25">
      <c r="A3561" s="187" t="s">
        <v>1356</v>
      </c>
      <c r="B3561" s="187" t="s">
        <v>3671</v>
      </c>
      <c r="C3561" s="187" t="s">
        <v>3671</v>
      </c>
      <c r="D3561" s="188" t="s">
        <v>2269</v>
      </c>
    </row>
    <row r="3562" spans="1:4" x14ac:dyDescent="0.25">
      <c r="A3562" s="187" t="s">
        <v>1356</v>
      </c>
      <c r="B3562" s="187" t="s">
        <v>3671</v>
      </c>
      <c r="C3562" s="187" t="s">
        <v>3673</v>
      </c>
      <c r="D3562" s="188" t="s">
        <v>2269</v>
      </c>
    </row>
    <row r="3563" spans="1:4" x14ac:dyDescent="0.25">
      <c r="A3563" s="187" t="s">
        <v>1356</v>
      </c>
      <c r="B3563" s="187" t="s">
        <v>3671</v>
      </c>
      <c r="C3563" s="187" t="s">
        <v>3674</v>
      </c>
      <c r="D3563" s="188" t="s">
        <v>2269</v>
      </c>
    </row>
    <row r="3564" spans="1:4" x14ac:dyDescent="0.25">
      <c r="A3564" s="187" t="s">
        <v>1356</v>
      </c>
      <c r="B3564" s="187" t="s">
        <v>3671</v>
      </c>
      <c r="C3564" s="187" t="s">
        <v>3672</v>
      </c>
      <c r="D3564" s="188" t="s">
        <v>2286</v>
      </c>
    </row>
    <row r="3565" spans="1:4" x14ac:dyDescent="0.25">
      <c r="A3565" s="187" t="s">
        <v>1358</v>
      </c>
      <c r="B3565" s="187" t="s">
        <v>1359</v>
      </c>
      <c r="C3565" s="187" t="s">
        <v>1359</v>
      </c>
      <c r="D3565" s="188" t="s">
        <v>2269</v>
      </c>
    </row>
    <row r="3566" spans="1:4" x14ac:dyDescent="0.25">
      <c r="A3566" s="187" t="s">
        <v>1358</v>
      </c>
      <c r="B3566" s="187" t="s">
        <v>1359</v>
      </c>
      <c r="C3566" s="187" t="s">
        <v>2411</v>
      </c>
      <c r="D3566" s="188" t="s">
        <v>2269</v>
      </c>
    </row>
    <row r="3567" spans="1:4" x14ac:dyDescent="0.25">
      <c r="A3567" s="187" t="s">
        <v>1358</v>
      </c>
      <c r="B3567" s="187" t="s">
        <v>1359</v>
      </c>
      <c r="C3567" s="187" t="s">
        <v>2413</v>
      </c>
      <c r="D3567" s="188" t="s">
        <v>2269</v>
      </c>
    </row>
    <row r="3568" spans="1:4" x14ac:dyDescent="0.25">
      <c r="A3568" s="187" t="s">
        <v>1358</v>
      </c>
      <c r="B3568" s="187" t="s">
        <v>1359</v>
      </c>
      <c r="C3568" s="187" t="s">
        <v>2414</v>
      </c>
      <c r="D3568" s="188" t="s">
        <v>2269</v>
      </c>
    </row>
    <row r="3569" spans="1:4" x14ac:dyDescent="0.25">
      <c r="A3569" s="187" t="s">
        <v>1358</v>
      </c>
      <c r="B3569" s="187" t="s">
        <v>1359</v>
      </c>
      <c r="C3569" s="187" t="s">
        <v>2415</v>
      </c>
      <c r="D3569" s="188" t="s">
        <v>2269</v>
      </c>
    </row>
    <row r="3570" spans="1:4" x14ac:dyDescent="0.25">
      <c r="A3570" s="187" t="s">
        <v>1358</v>
      </c>
      <c r="B3570" s="187" t="s">
        <v>1359</v>
      </c>
      <c r="C3570" s="187" t="s">
        <v>2416</v>
      </c>
      <c r="D3570" s="188" t="s">
        <v>2269</v>
      </c>
    </row>
    <row r="3571" spans="1:4" x14ac:dyDescent="0.25">
      <c r="A3571" s="187" t="s">
        <v>1358</v>
      </c>
      <c r="B3571" s="187" t="s">
        <v>1359</v>
      </c>
      <c r="C3571" s="187" t="s">
        <v>2417</v>
      </c>
      <c r="D3571" s="188" t="s">
        <v>2269</v>
      </c>
    </row>
    <row r="3572" spans="1:4" x14ac:dyDescent="0.25">
      <c r="A3572" s="187" t="s">
        <v>1358</v>
      </c>
      <c r="B3572" s="187" t="s">
        <v>1359</v>
      </c>
      <c r="C3572" s="187" t="s">
        <v>2410</v>
      </c>
      <c r="D3572" s="188" t="s">
        <v>2286</v>
      </c>
    </row>
    <row r="3573" spans="1:4" x14ac:dyDescent="0.25">
      <c r="A3573" s="187" t="s">
        <v>1358</v>
      </c>
      <c r="B3573" s="187" t="s">
        <v>1359</v>
      </c>
      <c r="C3573" s="187" t="s">
        <v>2412</v>
      </c>
      <c r="D3573" s="188" t="s">
        <v>2286</v>
      </c>
    </row>
    <row r="3574" spans="1:4" x14ac:dyDescent="0.25">
      <c r="A3574" s="187" t="s">
        <v>1360</v>
      </c>
      <c r="B3574" s="187" t="s">
        <v>3137</v>
      </c>
      <c r="C3574" s="187" t="s">
        <v>3138</v>
      </c>
      <c r="D3574" s="188" t="s">
        <v>2269</v>
      </c>
    </row>
    <row r="3575" spans="1:4" x14ac:dyDescent="0.25">
      <c r="A3575" s="187" t="s">
        <v>1360</v>
      </c>
      <c r="B3575" s="187" t="s">
        <v>3137</v>
      </c>
      <c r="C3575" s="187" t="s">
        <v>3139</v>
      </c>
      <c r="D3575" s="188" t="s">
        <v>2269</v>
      </c>
    </row>
    <row r="3576" spans="1:4" x14ac:dyDescent="0.25">
      <c r="A3576" s="187" t="s">
        <v>1360</v>
      </c>
      <c r="B3576" s="187" t="s">
        <v>3137</v>
      </c>
      <c r="C3576" s="187" t="s">
        <v>3137</v>
      </c>
      <c r="D3576" s="188" t="s">
        <v>2269</v>
      </c>
    </row>
    <row r="3577" spans="1:4" x14ac:dyDescent="0.25">
      <c r="A3577" s="187" t="s">
        <v>1360</v>
      </c>
      <c r="B3577" s="187" t="s">
        <v>3137</v>
      </c>
      <c r="C3577" s="187" t="s">
        <v>3140</v>
      </c>
      <c r="D3577" s="188" t="s">
        <v>2269</v>
      </c>
    </row>
    <row r="3578" spans="1:4" x14ac:dyDescent="0.25">
      <c r="A3578" s="187" t="s">
        <v>1360</v>
      </c>
      <c r="B3578" s="187" t="s">
        <v>3137</v>
      </c>
      <c r="C3578" s="187" t="s">
        <v>3141</v>
      </c>
      <c r="D3578" s="188" t="s">
        <v>2269</v>
      </c>
    </row>
    <row r="3579" spans="1:4" x14ac:dyDescent="0.25">
      <c r="A3579" s="187" t="s">
        <v>1360</v>
      </c>
      <c r="B3579" s="187" t="s">
        <v>3137</v>
      </c>
      <c r="C3579" s="187" t="s">
        <v>3142</v>
      </c>
      <c r="D3579" s="188" t="s">
        <v>2269</v>
      </c>
    </row>
    <row r="3580" spans="1:4" x14ac:dyDescent="0.25">
      <c r="A3580" s="187" t="s">
        <v>1360</v>
      </c>
      <c r="B3580" s="187" t="s">
        <v>3137</v>
      </c>
      <c r="C3580" s="187" t="s">
        <v>3143</v>
      </c>
      <c r="D3580" s="188" t="s">
        <v>2269</v>
      </c>
    </row>
    <row r="3581" spans="1:4" x14ac:dyDescent="0.25">
      <c r="A3581" s="187" t="s">
        <v>1362</v>
      </c>
      <c r="B3581" s="187" t="s">
        <v>1363</v>
      </c>
      <c r="C3581" s="187" t="s">
        <v>3840</v>
      </c>
      <c r="D3581" s="188" t="s">
        <v>2269</v>
      </c>
    </row>
    <row r="3582" spans="1:4" x14ac:dyDescent="0.25">
      <c r="A3582" s="187" t="s">
        <v>1362</v>
      </c>
      <c r="B3582" s="187" t="s">
        <v>1363</v>
      </c>
      <c r="C3582" s="187" t="s">
        <v>1363</v>
      </c>
      <c r="D3582" s="188" t="s">
        <v>2269</v>
      </c>
    </row>
    <row r="3583" spans="1:4" x14ac:dyDescent="0.25">
      <c r="A3583" s="187" t="s">
        <v>1362</v>
      </c>
      <c r="B3583" s="187" t="s">
        <v>1363</v>
      </c>
      <c r="C3583" s="187" t="s">
        <v>3841</v>
      </c>
      <c r="D3583" s="188" t="s">
        <v>2269</v>
      </c>
    </row>
    <row r="3584" spans="1:4" x14ac:dyDescent="0.25">
      <c r="A3584" s="187" t="s">
        <v>1362</v>
      </c>
      <c r="B3584" s="187" t="s">
        <v>1363</v>
      </c>
      <c r="C3584" s="187" t="s">
        <v>3842</v>
      </c>
      <c r="D3584" s="188" t="s">
        <v>2269</v>
      </c>
    </row>
    <row r="3585" spans="1:4" x14ac:dyDescent="0.25">
      <c r="A3585" s="187" t="s">
        <v>1364</v>
      </c>
      <c r="B3585" s="187" t="s">
        <v>1365</v>
      </c>
      <c r="C3585" s="187" t="s">
        <v>1365</v>
      </c>
      <c r="D3585" s="188" t="s">
        <v>2269</v>
      </c>
    </row>
    <row r="3586" spans="1:4" x14ac:dyDescent="0.25">
      <c r="A3586" s="187" t="s">
        <v>1364</v>
      </c>
      <c r="B3586" s="187" t="s">
        <v>1365</v>
      </c>
      <c r="C3586" s="187" t="s">
        <v>5602</v>
      </c>
      <c r="D3586" s="188" t="s">
        <v>2269</v>
      </c>
    </row>
    <row r="3587" spans="1:4" x14ac:dyDescent="0.25">
      <c r="A3587" s="187" t="s">
        <v>1364</v>
      </c>
      <c r="B3587" s="187" t="s">
        <v>1365</v>
      </c>
      <c r="C3587" s="187" t="s">
        <v>5603</v>
      </c>
      <c r="D3587" s="188" t="s">
        <v>2269</v>
      </c>
    </row>
    <row r="3588" spans="1:4" x14ac:dyDescent="0.25">
      <c r="A3588" s="187" t="s">
        <v>1364</v>
      </c>
      <c r="B3588" s="187" t="s">
        <v>1365</v>
      </c>
      <c r="C3588" s="187" t="s">
        <v>5604</v>
      </c>
      <c r="D3588" s="188" t="s">
        <v>2269</v>
      </c>
    </row>
    <row r="3589" spans="1:4" x14ac:dyDescent="0.25">
      <c r="A3589" s="187" t="s">
        <v>1366</v>
      </c>
      <c r="B3589" s="187" t="s">
        <v>1367</v>
      </c>
      <c r="C3589" s="187" t="s">
        <v>3745</v>
      </c>
      <c r="D3589" s="188" t="s">
        <v>2269</v>
      </c>
    </row>
    <row r="3590" spans="1:4" x14ac:dyDescent="0.25">
      <c r="A3590" s="187" t="s">
        <v>1366</v>
      </c>
      <c r="B3590" s="187" t="s">
        <v>1367</v>
      </c>
      <c r="C3590" s="187" t="s">
        <v>1367</v>
      </c>
      <c r="D3590" s="188" t="s">
        <v>2269</v>
      </c>
    </row>
    <row r="3591" spans="1:4" x14ac:dyDescent="0.25">
      <c r="A3591" s="187" t="s">
        <v>1366</v>
      </c>
      <c r="B3591" s="187" t="s">
        <v>1367</v>
      </c>
      <c r="C3591" s="187" t="s">
        <v>3746</v>
      </c>
      <c r="D3591" s="188" t="s">
        <v>2269</v>
      </c>
    </row>
    <row r="3592" spans="1:4" x14ac:dyDescent="0.25">
      <c r="A3592" s="187" t="s">
        <v>1366</v>
      </c>
      <c r="B3592" s="187" t="s">
        <v>1367</v>
      </c>
      <c r="C3592" s="187" t="s">
        <v>3747</v>
      </c>
      <c r="D3592" s="188" t="s">
        <v>2269</v>
      </c>
    </row>
    <row r="3593" spans="1:4" x14ac:dyDescent="0.25">
      <c r="A3593" s="187" t="s">
        <v>1366</v>
      </c>
      <c r="B3593" s="187" t="s">
        <v>1367</v>
      </c>
      <c r="C3593" s="187" t="s">
        <v>3748</v>
      </c>
      <c r="D3593" s="188" t="s">
        <v>2269</v>
      </c>
    </row>
    <row r="3594" spans="1:4" x14ac:dyDescent="0.25">
      <c r="A3594" s="187" t="s">
        <v>1366</v>
      </c>
      <c r="B3594" s="187" t="s">
        <v>1367</v>
      </c>
      <c r="C3594" s="187" t="s">
        <v>3749</v>
      </c>
      <c r="D3594" s="188" t="s">
        <v>2269</v>
      </c>
    </row>
    <row r="3595" spans="1:4" x14ac:dyDescent="0.25">
      <c r="A3595" s="187" t="s">
        <v>1366</v>
      </c>
      <c r="B3595" s="187" t="s">
        <v>1367</v>
      </c>
      <c r="C3595" s="187" t="s">
        <v>3357</v>
      </c>
      <c r="D3595" s="188" t="s">
        <v>2269</v>
      </c>
    </row>
    <row r="3596" spans="1:4" x14ac:dyDescent="0.25">
      <c r="A3596" s="187" t="s">
        <v>1366</v>
      </c>
      <c r="B3596" s="187" t="s">
        <v>1367</v>
      </c>
      <c r="C3596" s="187" t="s">
        <v>3750</v>
      </c>
      <c r="D3596" s="188" t="s">
        <v>2269</v>
      </c>
    </row>
    <row r="3597" spans="1:4" x14ac:dyDescent="0.25">
      <c r="A3597" s="187" t="s">
        <v>1366</v>
      </c>
      <c r="B3597" s="187" t="s">
        <v>1367</v>
      </c>
      <c r="C3597" s="187" t="s">
        <v>3751</v>
      </c>
      <c r="D3597" s="188" t="s">
        <v>2269</v>
      </c>
    </row>
    <row r="3598" spans="1:4" x14ac:dyDescent="0.25">
      <c r="A3598" s="187" t="s">
        <v>1366</v>
      </c>
      <c r="B3598" s="187" t="s">
        <v>1367</v>
      </c>
      <c r="C3598" s="187" t="s">
        <v>3752</v>
      </c>
      <c r="D3598" s="188" t="s">
        <v>2269</v>
      </c>
    </row>
    <row r="3599" spans="1:4" x14ac:dyDescent="0.25">
      <c r="A3599" s="187" t="s">
        <v>1366</v>
      </c>
      <c r="B3599" s="187" t="s">
        <v>1367</v>
      </c>
      <c r="C3599" s="187" t="s">
        <v>3753</v>
      </c>
      <c r="D3599" s="188" t="s">
        <v>2269</v>
      </c>
    </row>
    <row r="3600" spans="1:4" x14ac:dyDescent="0.25">
      <c r="A3600" s="187" t="s">
        <v>1366</v>
      </c>
      <c r="B3600" s="187" t="s">
        <v>1367</v>
      </c>
      <c r="C3600" s="187" t="s">
        <v>3754</v>
      </c>
      <c r="D3600" s="188" t="s">
        <v>2269</v>
      </c>
    </row>
    <row r="3601" spans="1:4" x14ac:dyDescent="0.25">
      <c r="A3601" s="187" t="s">
        <v>1366</v>
      </c>
      <c r="B3601" s="187" t="s">
        <v>1367</v>
      </c>
      <c r="C3601" s="187" t="s">
        <v>3755</v>
      </c>
      <c r="D3601" s="188" t="s">
        <v>2269</v>
      </c>
    </row>
    <row r="3602" spans="1:4" x14ac:dyDescent="0.25">
      <c r="A3602" s="187" t="s">
        <v>1366</v>
      </c>
      <c r="B3602" s="187" t="s">
        <v>1367</v>
      </c>
      <c r="C3602" s="187" t="s">
        <v>3756</v>
      </c>
      <c r="D3602" s="188" t="s">
        <v>2269</v>
      </c>
    </row>
    <row r="3603" spans="1:4" x14ac:dyDescent="0.25">
      <c r="A3603" s="187" t="s">
        <v>1368</v>
      </c>
      <c r="B3603" s="187" t="s">
        <v>1369</v>
      </c>
      <c r="C3603" s="187" t="s">
        <v>1369</v>
      </c>
      <c r="D3603" s="188" t="s">
        <v>2269</v>
      </c>
    </row>
    <row r="3604" spans="1:4" x14ac:dyDescent="0.25">
      <c r="A3604" s="187" t="s">
        <v>1368</v>
      </c>
      <c r="B3604" s="187" t="s">
        <v>1369</v>
      </c>
      <c r="C3604" s="187" t="s">
        <v>3799</v>
      </c>
      <c r="D3604" s="188" t="s">
        <v>2269</v>
      </c>
    </row>
    <row r="3605" spans="1:4" x14ac:dyDescent="0.25">
      <c r="A3605" s="187" t="s">
        <v>1370</v>
      </c>
      <c r="B3605" s="187" t="s">
        <v>1371</v>
      </c>
      <c r="C3605" s="187" t="s">
        <v>6114</v>
      </c>
      <c r="D3605" s="188" t="s">
        <v>2269</v>
      </c>
    </row>
    <row r="3606" spans="1:4" x14ac:dyDescent="0.25">
      <c r="A3606" s="187" t="s">
        <v>1370</v>
      </c>
      <c r="B3606" s="187" t="s">
        <v>1371</v>
      </c>
      <c r="C3606" s="187" t="s">
        <v>1371</v>
      </c>
      <c r="D3606" s="188" t="s">
        <v>2269</v>
      </c>
    </row>
    <row r="3607" spans="1:4" x14ac:dyDescent="0.25">
      <c r="A3607" s="187" t="s">
        <v>1370</v>
      </c>
      <c r="B3607" s="187" t="s">
        <v>1371</v>
      </c>
      <c r="C3607" s="187" t="s">
        <v>6115</v>
      </c>
      <c r="D3607" s="188" t="s">
        <v>2269</v>
      </c>
    </row>
    <row r="3608" spans="1:4" x14ac:dyDescent="0.25">
      <c r="A3608" s="187" t="s">
        <v>1370</v>
      </c>
      <c r="B3608" s="187" t="s">
        <v>1371</v>
      </c>
      <c r="C3608" s="187" t="s">
        <v>6116</v>
      </c>
      <c r="D3608" s="188" t="s">
        <v>2269</v>
      </c>
    </row>
    <row r="3609" spans="1:4" x14ac:dyDescent="0.25">
      <c r="A3609" s="187" t="s">
        <v>1370</v>
      </c>
      <c r="B3609" s="187" t="s">
        <v>1371</v>
      </c>
      <c r="C3609" s="187" t="s">
        <v>6117</v>
      </c>
      <c r="D3609" s="188" t="s">
        <v>2269</v>
      </c>
    </row>
    <row r="3610" spans="1:4" x14ac:dyDescent="0.25">
      <c r="A3610" s="187" t="s">
        <v>1372</v>
      </c>
      <c r="B3610" s="187" t="s">
        <v>1373</v>
      </c>
      <c r="C3610" s="187" t="s">
        <v>6248</v>
      </c>
      <c r="D3610" s="188" t="s">
        <v>2288</v>
      </c>
    </row>
    <row r="3611" spans="1:4" x14ac:dyDescent="0.25">
      <c r="A3611" s="187" t="s">
        <v>1372</v>
      </c>
      <c r="B3611" s="187" t="s">
        <v>1373</v>
      </c>
      <c r="C3611" s="187" t="s">
        <v>6251</v>
      </c>
      <c r="D3611" s="188" t="s">
        <v>2288</v>
      </c>
    </row>
    <row r="3612" spans="1:4" x14ac:dyDescent="0.25">
      <c r="A3612" s="187" t="s">
        <v>1372</v>
      </c>
      <c r="B3612" s="187" t="s">
        <v>1373</v>
      </c>
      <c r="C3612" s="187" t="s">
        <v>6252</v>
      </c>
      <c r="D3612" s="188" t="s">
        <v>2288</v>
      </c>
    </row>
    <row r="3613" spans="1:4" x14ac:dyDescent="0.25">
      <c r="A3613" s="187" t="s">
        <v>1372</v>
      </c>
      <c r="B3613" s="187" t="s">
        <v>1373</v>
      </c>
      <c r="C3613" s="187" t="s">
        <v>6253</v>
      </c>
      <c r="D3613" s="188" t="s">
        <v>2288</v>
      </c>
    </row>
    <row r="3614" spans="1:4" x14ac:dyDescent="0.25">
      <c r="A3614" s="187" t="s">
        <v>1372</v>
      </c>
      <c r="B3614" s="187" t="s">
        <v>1373</v>
      </c>
      <c r="C3614" s="187" t="s">
        <v>6254</v>
      </c>
      <c r="D3614" s="188" t="s">
        <v>2288</v>
      </c>
    </row>
    <row r="3615" spans="1:4" x14ac:dyDescent="0.25">
      <c r="A3615" s="187" t="s">
        <v>1372</v>
      </c>
      <c r="B3615" s="187" t="s">
        <v>1373</v>
      </c>
      <c r="C3615" s="187" t="s">
        <v>6255</v>
      </c>
      <c r="D3615" s="188" t="s">
        <v>2288</v>
      </c>
    </row>
    <row r="3616" spans="1:4" x14ac:dyDescent="0.25">
      <c r="A3616" s="187" t="s">
        <v>1372</v>
      </c>
      <c r="B3616" s="187" t="s">
        <v>1373</v>
      </c>
      <c r="C3616" s="187" t="s">
        <v>6256</v>
      </c>
      <c r="D3616" s="188" t="s">
        <v>2288</v>
      </c>
    </row>
    <row r="3617" spans="1:4" x14ac:dyDescent="0.25">
      <c r="A3617" s="187" t="s">
        <v>1372</v>
      </c>
      <c r="B3617" s="187" t="s">
        <v>1373</v>
      </c>
      <c r="C3617" s="187" t="s">
        <v>6269</v>
      </c>
      <c r="D3617" s="188" t="s">
        <v>2288</v>
      </c>
    </row>
    <row r="3618" spans="1:4" x14ac:dyDescent="0.25">
      <c r="A3618" s="187" t="s">
        <v>1372</v>
      </c>
      <c r="B3618" s="187" t="s">
        <v>1373</v>
      </c>
      <c r="C3618" s="187" t="s">
        <v>6270</v>
      </c>
      <c r="D3618" s="188" t="s">
        <v>2288</v>
      </c>
    </row>
    <row r="3619" spans="1:4" x14ac:dyDescent="0.25">
      <c r="A3619" s="187" t="s">
        <v>1372</v>
      </c>
      <c r="B3619" s="187" t="s">
        <v>1373</v>
      </c>
      <c r="C3619" s="187" t="s">
        <v>6271</v>
      </c>
      <c r="D3619" s="188" t="s">
        <v>2288</v>
      </c>
    </row>
    <row r="3620" spans="1:4" x14ac:dyDescent="0.25">
      <c r="A3620" s="187" t="s">
        <v>1372</v>
      </c>
      <c r="B3620" s="187" t="s">
        <v>1373</v>
      </c>
      <c r="C3620" s="187" t="s">
        <v>6275</v>
      </c>
      <c r="D3620" s="188" t="s">
        <v>2288</v>
      </c>
    </row>
    <row r="3621" spans="1:4" x14ac:dyDescent="0.25">
      <c r="A3621" s="187" t="s">
        <v>1372</v>
      </c>
      <c r="B3621" s="187" t="s">
        <v>1373</v>
      </c>
      <c r="C3621" s="187" t="s">
        <v>1373</v>
      </c>
      <c r="D3621" s="188" t="s">
        <v>2284</v>
      </c>
    </row>
    <row r="3622" spans="1:4" x14ac:dyDescent="0.25">
      <c r="A3622" s="187" t="s">
        <v>1372</v>
      </c>
      <c r="B3622" s="187" t="s">
        <v>1373</v>
      </c>
      <c r="C3622" s="187" t="s">
        <v>6249</v>
      </c>
      <c r="D3622" s="188" t="s">
        <v>2310</v>
      </c>
    </row>
    <row r="3623" spans="1:4" x14ac:dyDescent="0.25">
      <c r="A3623" s="187" t="s">
        <v>1372</v>
      </c>
      <c r="B3623" s="187" t="s">
        <v>1373</v>
      </c>
      <c r="C3623" s="187" t="s">
        <v>6250</v>
      </c>
      <c r="D3623" s="188" t="s">
        <v>2310</v>
      </c>
    </row>
    <row r="3624" spans="1:4" x14ac:dyDescent="0.25">
      <c r="A3624" s="187" t="s">
        <v>1372</v>
      </c>
      <c r="B3624" s="187" t="s">
        <v>1373</v>
      </c>
      <c r="C3624" s="187" t="s">
        <v>6257</v>
      </c>
      <c r="D3624" s="188" t="s">
        <v>2310</v>
      </c>
    </row>
    <row r="3625" spans="1:4" x14ac:dyDescent="0.25">
      <c r="A3625" s="187" t="s">
        <v>1372</v>
      </c>
      <c r="B3625" s="187" t="s">
        <v>1373</v>
      </c>
      <c r="C3625" s="187" t="s">
        <v>6258</v>
      </c>
      <c r="D3625" s="188" t="s">
        <v>2310</v>
      </c>
    </row>
    <row r="3626" spans="1:4" x14ac:dyDescent="0.25">
      <c r="A3626" s="187" t="s">
        <v>1372</v>
      </c>
      <c r="B3626" s="187" t="s">
        <v>1373</v>
      </c>
      <c r="C3626" s="187" t="s">
        <v>6259</v>
      </c>
      <c r="D3626" s="188" t="s">
        <v>2310</v>
      </c>
    </row>
    <row r="3627" spans="1:4" x14ac:dyDescent="0.25">
      <c r="A3627" s="187" t="s">
        <v>1372</v>
      </c>
      <c r="B3627" s="187" t="s">
        <v>1373</v>
      </c>
      <c r="C3627" s="187" t="s">
        <v>6260</v>
      </c>
      <c r="D3627" s="188" t="s">
        <v>2310</v>
      </c>
    </row>
    <row r="3628" spans="1:4" x14ac:dyDescent="0.25">
      <c r="A3628" s="187" t="s">
        <v>1372</v>
      </c>
      <c r="B3628" s="187" t="s">
        <v>1373</v>
      </c>
      <c r="C3628" s="187" t="s">
        <v>6261</v>
      </c>
      <c r="D3628" s="188" t="s">
        <v>2310</v>
      </c>
    </row>
    <row r="3629" spans="1:4" x14ac:dyDescent="0.25">
      <c r="A3629" s="187" t="s">
        <v>1372</v>
      </c>
      <c r="B3629" s="187" t="s">
        <v>1373</v>
      </c>
      <c r="C3629" s="187" t="s">
        <v>6262</v>
      </c>
      <c r="D3629" s="188" t="s">
        <v>2310</v>
      </c>
    </row>
    <row r="3630" spans="1:4" x14ac:dyDescent="0.25">
      <c r="A3630" s="187" t="s">
        <v>1372</v>
      </c>
      <c r="B3630" s="187" t="s">
        <v>1373</v>
      </c>
      <c r="C3630" s="187" t="s">
        <v>6263</v>
      </c>
      <c r="D3630" s="188" t="s">
        <v>2310</v>
      </c>
    </row>
    <row r="3631" spans="1:4" x14ac:dyDescent="0.25">
      <c r="A3631" s="187" t="s">
        <v>1372</v>
      </c>
      <c r="B3631" s="187" t="s">
        <v>1373</v>
      </c>
      <c r="C3631" s="187" t="s">
        <v>6264</v>
      </c>
      <c r="D3631" s="188" t="s">
        <v>2310</v>
      </c>
    </row>
    <row r="3632" spans="1:4" x14ac:dyDescent="0.25">
      <c r="A3632" s="187" t="s">
        <v>1372</v>
      </c>
      <c r="B3632" s="187" t="s">
        <v>1373</v>
      </c>
      <c r="C3632" s="187" t="s">
        <v>6265</v>
      </c>
      <c r="D3632" s="188" t="s">
        <v>2310</v>
      </c>
    </row>
    <row r="3633" spans="1:4" x14ac:dyDescent="0.25">
      <c r="A3633" s="187" t="s">
        <v>1372</v>
      </c>
      <c r="B3633" s="187" t="s">
        <v>1373</v>
      </c>
      <c r="C3633" s="187" t="s">
        <v>6266</v>
      </c>
      <c r="D3633" s="188" t="s">
        <v>2310</v>
      </c>
    </row>
    <row r="3634" spans="1:4" x14ac:dyDescent="0.25">
      <c r="A3634" s="187" t="s">
        <v>1372</v>
      </c>
      <c r="B3634" s="187" t="s">
        <v>1373</v>
      </c>
      <c r="C3634" s="187" t="s">
        <v>6267</v>
      </c>
      <c r="D3634" s="188" t="s">
        <v>2310</v>
      </c>
    </row>
    <row r="3635" spans="1:4" x14ac:dyDescent="0.25">
      <c r="A3635" s="187" t="s">
        <v>1372</v>
      </c>
      <c r="B3635" s="187" t="s">
        <v>1373</v>
      </c>
      <c r="C3635" s="187" t="s">
        <v>6268</v>
      </c>
      <c r="D3635" s="188" t="s">
        <v>2310</v>
      </c>
    </row>
    <row r="3636" spans="1:4" x14ac:dyDescent="0.25">
      <c r="A3636" s="187" t="s">
        <v>1372</v>
      </c>
      <c r="B3636" s="187" t="s">
        <v>1373</v>
      </c>
      <c r="C3636" s="187" t="s">
        <v>6272</v>
      </c>
      <c r="D3636" s="188" t="s">
        <v>2310</v>
      </c>
    </row>
    <row r="3637" spans="1:4" x14ac:dyDescent="0.25">
      <c r="A3637" s="187" t="s">
        <v>1372</v>
      </c>
      <c r="B3637" s="187" t="s">
        <v>1373</v>
      </c>
      <c r="C3637" s="187" t="s">
        <v>6273</v>
      </c>
      <c r="D3637" s="188" t="s">
        <v>2310</v>
      </c>
    </row>
    <row r="3638" spans="1:4" x14ac:dyDescent="0.25">
      <c r="A3638" s="187" t="s">
        <v>1372</v>
      </c>
      <c r="B3638" s="187" t="s">
        <v>1373</v>
      </c>
      <c r="C3638" s="187" t="s">
        <v>6274</v>
      </c>
      <c r="D3638" s="188" t="s">
        <v>2310</v>
      </c>
    </row>
    <row r="3639" spans="1:4" x14ac:dyDescent="0.25">
      <c r="A3639" s="187" t="s">
        <v>1372</v>
      </c>
      <c r="B3639" s="187" t="s">
        <v>1373</v>
      </c>
      <c r="C3639" s="187" t="s">
        <v>6276</v>
      </c>
      <c r="D3639" s="188" t="s">
        <v>2310</v>
      </c>
    </row>
    <row r="3640" spans="1:4" x14ac:dyDescent="0.25">
      <c r="A3640" s="187" t="s">
        <v>1372</v>
      </c>
      <c r="B3640" s="187" t="s">
        <v>1373</v>
      </c>
      <c r="C3640" s="187" t="s">
        <v>3993</v>
      </c>
      <c r="D3640" s="188" t="s">
        <v>2310</v>
      </c>
    </row>
    <row r="3641" spans="1:4" x14ac:dyDescent="0.25">
      <c r="A3641" s="187" t="s">
        <v>1374</v>
      </c>
      <c r="B3641" s="187" t="s">
        <v>2178</v>
      </c>
      <c r="C3641" s="187" t="s">
        <v>2178</v>
      </c>
      <c r="D3641" s="188" t="s">
        <v>2857</v>
      </c>
    </row>
    <row r="3642" spans="1:4" x14ac:dyDescent="0.25">
      <c r="A3642" s="187" t="s">
        <v>1376</v>
      </c>
      <c r="B3642" s="187" t="s">
        <v>6247</v>
      </c>
      <c r="C3642" s="187" t="s">
        <v>6247</v>
      </c>
      <c r="D3642" s="188" t="s">
        <v>2269</v>
      </c>
    </row>
    <row r="3643" spans="1:4" x14ac:dyDescent="0.25">
      <c r="A3643" s="187" t="s">
        <v>1378</v>
      </c>
      <c r="B3643" s="187" t="s">
        <v>1379</v>
      </c>
      <c r="C3643" s="187" t="s">
        <v>1379</v>
      </c>
      <c r="D3643" s="188" t="s">
        <v>2269</v>
      </c>
    </row>
    <row r="3644" spans="1:4" x14ac:dyDescent="0.25">
      <c r="A3644" s="187" t="s">
        <v>1378</v>
      </c>
      <c r="B3644" s="187" t="s">
        <v>1379</v>
      </c>
      <c r="C3644" s="187" t="s">
        <v>6316</v>
      </c>
      <c r="D3644" s="188" t="s">
        <v>2269</v>
      </c>
    </row>
    <row r="3645" spans="1:4" x14ac:dyDescent="0.25">
      <c r="A3645" s="187" t="s">
        <v>1378</v>
      </c>
      <c r="B3645" s="187" t="s">
        <v>1379</v>
      </c>
      <c r="C3645" s="187" t="s">
        <v>6317</v>
      </c>
      <c r="D3645" s="188" t="s">
        <v>2269</v>
      </c>
    </row>
    <row r="3646" spans="1:4" x14ac:dyDescent="0.25">
      <c r="A3646" s="187" t="s">
        <v>1380</v>
      </c>
      <c r="B3646" s="187" t="s">
        <v>1381</v>
      </c>
      <c r="C3646" s="187" t="s">
        <v>2689</v>
      </c>
      <c r="D3646" s="188" t="s">
        <v>2269</v>
      </c>
    </row>
    <row r="3647" spans="1:4" x14ac:dyDescent="0.25">
      <c r="A3647" s="187" t="s">
        <v>1380</v>
      </c>
      <c r="B3647" s="187" t="s">
        <v>1381</v>
      </c>
      <c r="C3647" s="187" t="s">
        <v>1381</v>
      </c>
      <c r="D3647" s="188" t="s">
        <v>2269</v>
      </c>
    </row>
    <row r="3648" spans="1:4" x14ac:dyDescent="0.25">
      <c r="A3648" s="187" t="s">
        <v>1380</v>
      </c>
      <c r="B3648" s="187" t="s">
        <v>1381</v>
      </c>
      <c r="C3648" s="187" t="s">
        <v>2690</v>
      </c>
      <c r="D3648" s="188" t="s">
        <v>2269</v>
      </c>
    </row>
    <row r="3649" spans="1:4" x14ac:dyDescent="0.25">
      <c r="A3649" s="187" t="s">
        <v>1380</v>
      </c>
      <c r="B3649" s="187" t="s">
        <v>1381</v>
      </c>
      <c r="C3649" s="187" t="s">
        <v>2691</v>
      </c>
      <c r="D3649" s="188" t="s">
        <v>2269</v>
      </c>
    </row>
    <row r="3650" spans="1:4" x14ac:dyDescent="0.25">
      <c r="A3650" s="187" t="s">
        <v>1380</v>
      </c>
      <c r="B3650" s="187" t="s">
        <v>1381</v>
      </c>
      <c r="C3650" s="187" t="s">
        <v>2692</v>
      </c>
      <c r="D3650" s="188" t="s">
        <v>2269</v>
      </c>
    </row>
    <row r="3651" spans="1:4" x14ac:dyDescent="0.25">
      <c r="A3651" s="187" t="s">
        <v>1382</v>
      </c>
      <c r="B3651" s="187" t="s">
        <v>1383</v>
      </c>
      <c r="C3651" s="187" t="s">
        <v>2973</v>
      </c>
      <c r="D3651" s="188" t="s">
        <v>2269</v>
      </c>
    </row>
    <row r="3652" spans="1:4" x14ac:dyDescent="0.25">
      <c r="A3652" s="187" t="s">
        <v>1382</v>
      </c>
      <c r="B3652" s="187" t="s">
        <v>1383</v>
      </c>
      <c r="C3652" s="187" t="s">
        <v>1383</v>
      </c>
      <c r="D3652" s="188" t="s">
        <v>2269</v>
      </c>
    </row>
    <row r="3653" spans="1:4" x14ac:dyDescent="0.25">
      <c r="A3653" s="187" t="s">
        <v>1382</v>
      </c>
      <c r="B3653" s="187" t="s">
        <v>1383</v>
      </c>
      <c r="C3653" s="187" t="s">
        <v>2974</v>
      </c>
      <c r="D3653" s="188" t="s">
        <v>2269</v>
      </c>
    </row>
    <row r="3654" spans="1:4" x14ac:dyDescent="0.25">
      <c r="A3654" s="187" t="s">
        <v>1382</v>
      </c>
      <c r="B3654" s="187" t="s">
        <v>1383</v>
      </c>
      <c r="C3654" s="187" t="s">
        <v>2975</v>
      </c>
      <c r="D3654" s="188" t="s">
        <v>2269</v>
      </c>
    </row>
    <row r="3655" spans="1:4" x14ac:dyDescent="0.25">
      <c r="A3655" s="187" t="s">
        <v>1384</v>
      </c>
      <c r="B3655" s="187" t="s">
        <v>1385</v>
      </c>
      <c r="C3655" s="187" t="s">
        <v>3222</v>
      </c>
      <c r="D3655" s="188" t="s">
        <v>2288</v>
      </c>
    </row>
    <row r="3656" spans="1:4" x14ac:dyDescent="0.25">
      <c r="A3656" s="187" t="s">
        <v>1384</v>
      </c>
      <c r="B3656" s="187" t="s">
        <v>1385</v>
      </c>
      <c r="C3656" s="187" t="s">
        <v>3223</v>
      </c>
      <c r="D3656" s="188" t="s">
        <v>2288</v>
      </c>
    </row>
    <row r="3657" spans="1:4" x14ac:dyDescent="0.25">
      <c r="A3657" s="187" t="s">
        <v>1384</v>
      </c>
      <c r="B3657" s="187" t="s">
        <v>1385</v>
      </c>
      <c r="C3657" s="187" t="s">
        <v>3224</v>
      </c>
      <c r="D3657" s="188" t="s">
        <v>2288</v>
      </c>
    </row>
    <row r="3658" spans="1:4" x14ac:dyDescent="0.25">
      <c r="A3658" s="187" t="s">
        <v>1384</v>
      </c>
      <c r="B3658" s="187" t="s">
        <v>1385</v>
      </c>
      <c r="C3658" s="187" t="s">
        <v>1385</v>
      </c>
      <c r="D3658" s="188" t="s">
        <v>2284</v>
      </c>
    </row>
    <row r="3659" spans="1:4" x14ac:dyDescent="0.25">
      <c r="A3659" s="187" t="s">
        <v>1384</v>
      </c>
      <c r="B3659" s="187" t="s">
        <v>1385</v>
      </c>
      <c r="C3659" s="187" t="s">
        <v>3225</v>
      </c>
      <c r="D3659" s="188" t="s">
        <v>2269</v>
      </c>
    </row>
    <row r="3660" spans="1:4" x14ac:dyDescent="0.25">
      <c r="A3660" s="187" t="s">
        <v>1386</v>
      </c>
      <c r="B3660" s="187" t="s">
        <v>3254</v>
      </c>
      <c r="C3660" s="187" t="s">
        <v>3254</v>
      </c>
      <c r="D3660" s="188" t="s">
        <v>2269</v>
      </c>
    </row>
    <row r="3661" spans="1:4" x14ac:dyDescent="0.25">
      <c r="A3661" s="187" t="s">
        <v>1386</v>
      </c>
      <c r="B3661" s="187" t="s">
        <v>3254</v>
      </c>
      <c r="C3661" s="187" t="s">
        <v>3255</v>
      </c>
      <c r="D3661" s="188" t="s">
        <v>2269</v>
      </c>
    </row>
    <row r="3662" spans="1:4" x14ac:dyDescent="0.25">
      <c r="A3662" s="187" t="s">
        <v>1386</v>
      </c>
      <c r="B3662" s="187" t="s">
        <v>3254</v>
      </c>
      <c r="C3662" s="187" t="s">
        <v>3256</v>
      </c>
      <c r="D3662" s="188" t="s">
        <v>2269</v>
      </c>
    </row>
    <row r="3663" spans="1:4" x14ac:dyDescent="0.25">
      <c r="A3663" s="187" t="s">
        <v>1386</v>
      </c>
      <c r="B3663" s="187" t="s">
        <v>3254</v>
      </c>
      <c r="C3663" s="187" t="s">
        <v>6714</v>
      </c>
      <c r="D3663" s="188" t="s">
        <v>2269</v>
      </c>
    </row>
    <row r="3664" spans="1:4" x14ac:dyDescent="0.25">
      <c r="A3664" s="187" t="s">
        <v>1386</v>
      </c>
      <c r="B3664" s="187" t="s">
        <v>3254</v>
      </c>
      <c r="C3664" s="187" t="s">
        <v>6713</v>
      </c>
      <c r="D3664" s="188" t="s">
        <v>2286</v>
      </c>
    </row>
    <row r="3665" spans="1:4" x14ac:dyDescent="0.25">
      <c r="A3665" s="187" t="s">
        <v>1388</v>
      </c>
      <c r="B3665" s="187" t="s">
        <v>3829</v>
      </c>
      <c r="C3665" s="187" t="s">
        <v>3830</v>
      </c>
      <c r="D3665" s="188" t="s">
        <v>2269</v>
      </c>
    </row>
    <row r="3666" spans="1:4" x14ac:dyDescent="0.25">
      <c r="A3666" s="187" t="s">
        <v>1388</v>
      </c>
      <c r="B3666" s="187" t="s">
        <v>3829</v>
      </c>
      <c r="C3666" s="187" t="s">
        <v>3829</v>
      </c>
      <c r="D3666" s="188" t="s">
        <v>2269</v>
      </c>
    </row>
    <row r="3667" spans="1:4" x14ac:dyDescent="0.25">
      <c r="A3667" s="187" t="s">
        <v>1388</v>
      </c>
      <c r="B3667" s="187" t="s">
        <v>3829</v>
      </c>
      <c r="C3667" s="187" t="s">
        <v>3831</v>
      </c>
      <c r="D3667" s="188" t="s">
        <v>2269</v>
      </c>
    </row>
    <row r="3668" spans="1:4" x14ac:dyDescent="0.25">
      <c r="A3668" s="187" t="s">
        <v>1388</v>
      </c>
      <c r="B3668" s="187" t="s">
        <v>3829</v>
      </c>
      <c r="C3668" s="187" t="s">
        <v>3832</v>
      </c>
      <c r="D3668" s="188" t="s">
        <v>2269</v>
      </c>
    </row>
    <row r="3669" spans="1:4" x14ac:dyDescent="0.25">
      <c r="A3669" s="187" t="s">
        <v>1390</v>
      </c>
      <c r="B3669" s="187" t="s">
        <v>1391</v>
      </c>
      <c r="C3669" s="187" t="s">
        <v>1391</v>
      </c>
      <c r="D3669" s="188" t="s">
        <v>2269</v>
      </c>
    </row>
    <row r="3670" spans="1:4" x14ac:dyDescent="0.25">
      <c r="A3670" s="187" t="s">
        <v>1390</v>
      </c>
      <c r="B3670" s="187" t="s">
        <v>1391</v>
      </c>
      <c r="C3670" s="187" t="s">
        <v>3989</v>
      </c>
      <c r="D3670" s="188" t="s">
        <v>2269</v>
      </c>
    </row>
    <row r="3671" spans="1:4" x14ac:dyDescent="0.25">
      <c r="A3671" s="187" t="s">
        <v>1390</v>
      </c>
      <c r="B3671" s="187" t="s">
        <v>1391</v>
      </c>
      <c r="C3671" s="187" t="s">
        <v>3990</v>
      </c>
      <c r="D3671" s="188" t="s">
        <v>2269</v>
      </c>
    </row>
    <row r="3672" spans="1:4" x14ac:dyDescent="0.25">
      <c r="A3672" s="187" t="s">
        <v>1392</v>
      </c>
      <c r="B3672" s="187" t="s">
        <v>5705</v>
      </c>
      <c r="C3672" s="187" t="s">
        <v>5705</v>
      </c>
      <c r="D3672" s="188" t="s">
        <v>2269</v>
      </c>
    </row>
    <row r="3673" spans="1:4" x14ac:dyDescent="0.25">
      <c r="A3673" s="187" t="s">
        <v>1392</v>
      </c>
      <c r="B3673" s="187" t="s">
        <v>5705</v>
      </c>
      <c r="C3673" s="187" t="s">
        <v>5707</v>
      </c>
      <c r="D3673" s="188" t="s">
        <v>2269</v>
      </c>
    </row>
    <row r="3674" spans="1:4" x14ac:dyDescent="0.25">
      <c r="A3674" s="187" t="s">
        <v>1392</v>
      </c>
      <c r="B3674" s="187" t="s">
        <v>5705</v>
      </c>
      <c r="C3674" s="187" t="s">
        <v>5709</v>
      </c>
      <c r="D3674" s="188" t="s">
        <v>2269</v>
      </c>
    </row>
    <row r="3675" spans="1:4" x14ac:dyDescent="0.25">
      <c r="A3675" s="187" t="s">
        <v>1392</v>
      </c>
      <c r="B3675" s="187" t="s">
        <v>5705</v>
      </c>
      <c r="C3675" s="187" t="s">
        <v>5706</v>
      </c>
      <c r="D3675" s="188" t="s">
        <v>2286</v>
      </c>
    </row>
    <row r="3676" spans="1:4" x14ac:dyDescent="0.25">
      <c r="A3676" s="187" t="s">
        <v>1392</v>
      </c>
      <c r="B3676" s="187" t="s">
        <v>5705</v>
      </c>
      <c r="C3676" s="187" t="s">
        <v>5708</v>
      </c>
      <c r="D3676" s="188" t="s">
        <v>2286</v>
      </c>
    </row>
    <row r="3677" spans="1:4" x14ac:dyDescent="0.25">
      <c r="A3677" s="187" t="s">
        <v>1394</v>
      </c>
      <c r="B3677" s="187" t="s">
        <v>1395</v>
      </c>
      <c r="C3677" s="187" t="s">
        <v>1395</v>
      </c>
      <c r="D3677" s="188" t="s">
        <v>2269</v>
      </c>
    </row>
    <row r="3678" spans="1:4" x14ac:dyDescent="0.25">
      <c r="A3678" s="187" t="s">
        <v>1394</v>
      </c>
      <c r="B3678" s="187" t="s">
        <v>1395</v>
      </c>
      <c r="C3678" s="187" t="s">
        <v>3487</v>
      </c>
      <c r="D3678" s="188" t="s">
        <v>2269</v>
      </c>
    </row>
    <row r="3679" spans="1:4" x14ac:dyDescent="0.25">
      <c r="A3679" s="187" t="s">
        <v>1394</v>
      </c>
      <c r="B3679" s="187" t="s">
        <v>1395</v>
      </c>
      <c r="C3679" s="187" t="s">
        <v>3488</v>
      </c>
      <c r="D3679" s="188" t="s">
        <v>2269</v>
      </c>
    </row>
    <row r="3680" spans="1:4" x14ac:dyDescent="0.25">
      <c r="A3680" s="187" t="s">
        <v>1396</v>
      </c>
      <c r="B3680" s="187" t="s">
        <v>1397</v>
      </c>
      <c r="C3680" s="187" t="s">
        <v>6395</v>
      </c>
      <c r="D3680" s="188" t="s">
        <v>2269</v>
      </c>
    </row>
    <row r="3681" spans="1:4" x14ac:dyDescent="0.25">
      <c r="A3681" s="187" t="s">
        <v>1396</v>
      </c>
      <c r="B3681" s="187" t="s">
        <v>1397</v>
      </c>
      <c r="C3681" s="187" t="s">
        <v>6396</v>
      </c>
      <c r="D3681" s="188" t="s">
        <v>2269</v>
      </c>
    </row>
    <row r="3682" spans="1:4" x14ac:dyDescent="0.25">
      <c r="A3682" s="187" t="s">
        <v>1396</v>
      </c>
      <c r="B3682" s="187" t="s">
        <v>1397</v>
      </c>
      <c r="C3682" s="187" t="s">
        <v>1397</v>
      </c>
      <c r="D3682" s="188" t="s">
        <v>2269</v>
      </c>
    </row>
    <row r="3683" spans="1:4" x14ac:dyDescent="0.25">
      <c r="A3683" s="187" t="s">
        <v>1396</v>
      </c>
      <c r="B3683" s="187" t="s">
        <v>1397</v>
      </c>
      <c r="C3683" s="187" t="s">
        <v>6397</v>
      </c>
      <c r="D3683" s="188" t="s">
        <v>2269</v>
      </c>
    </row>
    <row r="3684" spans="1:4" x14ac:dyDescent="0.25">
      <c r="A3684" s="187" t="s">
        <v>1396</v>
      </c>
      <c r="B3684" s="187" t="s">
        <v>1397</v>
      </c>
      <c r="C3684" s="187" t="s">
        <v>6398</v>
      </c>
      <c r="D3684" s="188" t="s">
        <v>2269</v>
      </c>
    </row>
    <row r="3685" spans="1:4" x14ac:dyDescent="0.25">
      <c r="A3685" s="187" t="s">
        <v>1396</v>
      </c>
      <c r="B3685" s="187" t="s">
        <v>1397</v>
      </c>
      <c r="C3685" s="187" t="s">
        <v>6674</v>
      </c>
      <c r="D3685" s="188" t="s">
        <v>2269</v>
      </c>
    </row>
    <row r="3686" spans="1:4" x14ac:dyDescent="0.25">
      <c r="A3686" s="187" t="s">
        <v>1398</v>
      </c>
      <c r="B3686" s="187" t="s">
        <v>1399</v>
      </c>
      <c r="C3686" s="187" t="s">
        <v>1399</v>
      </c>
      <c r="D3686" s="188" t="s">
        <v>2269</v>
      </c>
    </row>
    <row r="3687" spans="1:4" x14ac:dyDescent="0.25">
      <c r="A3687" s="187" t="s">
        <v>1398</v>
      </c>
      <c r="B3687" s="187" t="s">
        <v>1399</v>
      </c>
      <c r="C3687" s="187" t="s">
        <v>6437</v>
      </c>
      <c r="D3687" s="188" t="s">
        <v>2269</v>
      </c>
    </row>
    <row r="3688" spans="1:4" x14ac:dyDescent="0.25">
      <c r="A3688" s="187" t="s">
        <v>1398</v>
      </c>
      <c r="B3688" s="187" t="s">
        <v>1399</v>
      </c>
      <c r="C3688" s="187" t="s">
        <v>6438</v>
      </c>
      <c r="D3688" s="188" t="s">
        <v>2269</v>
      </c>
    </row>
    <row r="3689" spans="1:4" x14ac:dyDescent="0.25">
      <c r="A3689" s="187" t="s">
        <v>1398</v>
      </c>
      <c r="B3689" s="187" t="s">
        <v>1399</v>
      </c>
      <c r="C3689" s="187" t="s">
        <v>6439</v>
      </c>
      <c r="D3689" s="188" t="s">
        <v>2269</v>
      </c>
    </row>
    <row r="3690" spans="1:4" x14ac:dyDescent="0.25">
      <c r="A3690" s="187" t="s">
        <v>1398</v>
      </c>
      <c r="B3690" s="187" t="s">
        <v>1399</v>
      </c>
      <c r="C3690" s="187" t="s">
        <v>6440</v>
      </c>
      <c r="D3690" s="188" t="s">
        <v>2269</v>
      </c>
    </row>
    <row r="3691" spans="1:4" x14ac:dyDescent="0.25">
      <c r="A3691" s="187" t="s">
        <v>1398</v>
      </c>
      <c r="B3691" s="187" t="s">
        <v>1399</v>
      </c>
      <c r="C3691" s="187" t="s">
        <v>6441</v>
      </c>
      <c r="D3691" s="188" t="s">
        <v>2286</v>
      </c>
    </row>
    <row r="3692" spans="1:4" x14ac:dyDescent="0.25">
      <c r="A3692" s="187" t="s">
        <v>1400</v>
      </c>
      <c r="B3692" s="187" t="s">
        <v>1401</v>
      </c>
      <c r="C3692" s="187" t="s">
        <v>1401</v>
      </c>
      <c r="D3692" s="188" t="s">
        <v>2269</v>
      </c>
    </row>
    <row r="3693" spans="1:4" x14ac:dyDescent="0.25">
      <c r="A3693" s="187" t="s">
        <v>1400</v>
      </c>
      <c r="B3693" s="187" t="s">
        <v>1401</v>
      </c>
      <c r="C3693" s="187" t="s">
        <v>2785</v>
      </c>
      <c r="D3693" s="188" t="s">
        <v>2269</v>
      </c>
    </row>
    <row r="3694" spans="1:4" x14ac:dyDescent="0.25">
      <c r="A3694" s="187" t="s">
        <v>1400</v>
      </c>
      <c r="B3694" s="187" t="s">
        <v>1401</v>
      </c>
      <c r="C3694" s="187" t="s">
        <v>2786</v>
      </c>
      <c r="D3694" s="188" t="s">
        <v>2269</v>
      </c>
    </row>
    <row r="3695" spans="1:4" x14ac:dyDescent="0.25">
      <c r="A3695" s="187" t="s">
        <v>1402</v>
      </c>
      <c r="B3695" s="187" t="s">
        <v>1403</v>
      </c>
      <c r="C3695" s="187" t="s">
        <v>1403</v>
      </c>
      <c r="D3695" s="188" t="s">
        <v>2269</v>
      </c>
    </row>
    <row r="3696" spans="1:4" x14ac:dyDescent="0.25">
      <c r="A3696" s="187" t="s">
        <v>1402</v>
      </c>
      <c r="B3696" s="187" t="s">
        <v>1403</v>
      </c>
      <c r="C3696" s="187" t="s">
        <v>2893</v>
      </c>
      <c r="D3696" s="188" t="s">
        <v>2269</v>
      </c>
    </row>
    <row r="3697" spans="1:4" x14ac:dyDescent="0.25">
      <c r="A3697" s="187" t="s">
        <v>1402</v>
      </c>
      <c r="B3697" s="187" t="s">
        <v>1403</v>
      </c>
      <c r="C3697" s="187" t="s">
        <v>2894</v>
      </c>
      <c r="D3697" s="188" t="s">
        <v>2269</v>
      </c>
    </row>
    <row r="3698" spans="1:4" x14ac:dyDescent="0.25">
      <c r="A3698" s="187" t="s">
        <v>1402</v>
      </c>
      <c r="B3698" s="187" t="s">
        <v>1403</v>
      </c>
      <c r="C3698" s="187" t="s">
        <v>2895</v>
      </c>
      <c r="D3698" s="188" t="s">
        <v>2269</v>
      </c>
    </row>
    <row r="3699" spans="1:4" x14ac:dyDescent="0.25">
      <c r="A3699" s="187" t="s">
        <v>1402</v>
      </c>
      <c r="B3699" s="187" t="s">
        <v>1403</v>
      </c>
      <c r="C3699" s="187" t="s">
        <v>2896</v>
      </c>
      <c r="D3699" s="188" t="s">
        <v>2269</v>
      </c>
    </row>
    <row r="3700" spans="1:4" x14ac:dyDescent="0.25">
      <c r="A3700" s="187" t="s">
        <v>1402</v>
      </c>
      <c r="B3700" s="187" t="s">
        <v>1403</v>
      </c>
      <c r="C3700" s="187" t="s">
        <v>2897</v>
      </c>
      <c r="D3700" s="188" t="s">
        <v>2269</v>
      </c>
    </row>
    <row r="3701" spans="1:4" x14ac:dyDescent="0.25">
      <c r="A3701" s="187" t="s">
        <v>1404</v>
      </c>
      <c r="B3701" s="187" t="s">
        <v>1405</v>
      </c>
      <c r="C3701" s="187" t="s">
        <v>1405</v>
      </c>
      <c r="D3701" s="188" t="s">
        <v>2269</v>
      </c>
    </row>
    <row r="3702" spans="1:4" x14ac:dyDescent="0.25">
      <c r="A3702" s="187" t="s">
        <v>1404</v>
      </c>
      <c r="B3702" s="187" t="s">
        <v>1405</v>
      </c>
      <c r="C3702" s="187" t="s">
        <v>5713</v>
      </c>
      <c r="D3702" s="188" t="s">
        <v>2269</v>
      </c>
    </row>
    <row r="3703" spans="1:4" x14ac:dyDescent="0.25">
      <c r="A3703" s="187" t="s">
        <v>1404</v>
      </c>
      <c r="B3703" s="187" t="s">
        <v>1405</v>
      </c>
      <c r="C3703" s="187" t="s">
        <v>5715</v>
      </c>
      <c r="D3703" s="188" t="s">
        <v>2269</v>
      </c>
    </row>
    <row r="3704" spans="1:4" x14ac:dyDescent="0.25">
      <c r="A3704" s="187" t="s">
        <v>1404</v>
      </c>
      <c r="B3704" s="187" t="s">
        <v>1405</v>
      </c>
      <c r="C3704" s="187" t="s">
        <v>5716</v>
      </c>
      <c r="D3704" s="188" t="s">
        <v>2269</v>
      </c>
    </row>
    <row r="3705" spans="1:4" x14ac:dyDescent="0.25">
      <c r="A3705" s="187" t="s">
        <v>1404</v>
      </c>
      <c r="B3705" s="187" t="s">
        <v>1405</v>
      </c>
      <c r="C3705" s="187" t="s">
        <v>5717</v>
      </c>
      <c r="D3705" s="188" t="s">
        <v>2269</v>
      </c>
    </row>
    <row r="3706" spans="1:4" x14ac:dyDescent="0.25">
      <c r="A3706" s="187" t="s">
        <v>1404</v>
      </c>
      <c r="B3706" s="187" t="s">
        <v>1405</v>
      </c>
      <c r="C3706" s="187" t="s">
        <v>5718</v>
      </c>
      <c r="D3706" s="188" t="s">
        <v>2269</v>
      </c>
    </row>
    <row r="3707" spans="1:4" x14ac:dyDescent="0.25">
      <c r="A3707" s="187" t="s">
        <v>1404</v>
      </c>
      <c r="B3707" s="187" t="s">
        <v>1405</v>
      </c>
      <c r="C3707" s="187" t="s">
        <v>5714</v>
      </c>
      <c r="D3707" s="188" t="s">
        <v>2286</v>
      </c>
    </row>
    <row r="3708" spans="1:4" x14ac:dyDescent="0.25">
      <c r="A3708" s="187" t="s">
        <v>1404</v>
      </c>
      <c r="B3708" s="187" t="s">
        <v>1405</v>
      </c>
      <c r="C3708" s="187" t="s">
        <v>3336</v>
      </c>
      <c r="D3708" s="188" t="s">
        <v>2286</v>
      </c>
    </row>
    <row r="3709" spans="1:4" x14ac:dyDescent="0.25">
      <c r="A3709" s="187" t="s">
        <v>1406</v>
      </c>
      <c r="B3709" s="187" t="s">
        <v>1407</v>
      </c>
      <c r="C3709" s="187" t="s">
        <v>1407</v>
      </c>
      <c r="D3709" s="188" t="s">
        <v>2269</v>
      </c>
    </row>
    <row r="3710" spans="1:4" x14ac:dyDescent="0.25">
      <c r="A3710" s="187" t="s">
        <v>1406</v>
      </c>
      <c r="B3710" s="187" t="s">
        <v>1407</v>
      </c>
      <c r="C3710" s="187" t="s">
        <v>3257</v>
      </c>
      <c r="D3710" s="188" t="s">
        <v>2269</v>
      </c>
    </row>
    <row r="3711" spans="1:4" x14ac:dyDescent="0.25">
      <c r="A3711" s="187" t="s">
        <v>1406</v>
      </c>
      <c r="B3711" s="187" t="s">
        <v>1407</v>
      </c>
      <c r="C3711" s="187" t="s">
        <v>3259</v>
      </c>
      <c r="D3711" s="188" t="s">
        <v>2269</v>
      </c>
    </row>
    <row r="3712" spans="1:4" x14ac:dyDescent="0.25">
      <c r="A3712" s="187" t="s">
        <v>1406</v>
      </c>
      <c r="B3712" s="187" t="s">
        <v>1407</v>
      </c>
      <c r="C3712" s="187" t="s">
        <v>3260</v>
      </c>
      <c r="D3712" s="188" t="s">
        <v>2269</v>
      </c>
    </row>
    <row r="3713" spans="1:4" x14ac:dyDescent="0.25">
      <c r="A3713" s="187" t="s">
        <v>1406</v>
      </c>
      <c r="B3713" s="187" t="s">
        <v>1407</v>
      </c>
      <c r="C3713" s="187" t="s">
        <v>3258</v>
      </c>
      <c r="D3713" s="188" t="s">
        <v>2286</v>
      </c>
    </row>
    <row r="3714" spans="1:4" x14ac:dyDescent="0.25">
      <c r="A3714" s="187" t="s">
        <v>1408</v>
      </c>
      <c r="B3714" s="187" t="s">
        <v>1409</v>
      </c>
      <c r="C3714" s="187" t="s">
        <v>3469</v>
      </c>
      <c r="D3714" s="188" t="s">
        <v>2288</v>
      </c>
    </row>
    <row r="3715" spans="1:4" x14ac:dyDescent="0.25">
      <c r="A3715" s="187" t="s">
        <v>1408</v>
      </c>
      <c r="B3715" s="187" t="s">
        <v>1409</v>
      </c>
      <c r="C3715" s="187" t="s">
        <v>1409</v>
      </c>
      <c r="D3715" s="188" t="s">
        <v>2284</v>
      </c>
    </row>
    <row r="3716" spans="1:4" x14ac:dyDescent="0.25">
      <c r="A3716" s="187" t="s">
        <v>1408</v>
      </c>
      <c r="B3716" s="187" t="s">
        <v>1409</v>
      </c>
      <c r="C3716" s="187" t="s">
        <v>3467</v>
      </c>
      <c r="D3716" s="188" t="s">
        <v>2269</v>
      </c>
    </row>
    <row r="3717" spans="1:4" x14ac:dyDescent="0.25">
      <c r="A3717" s="187" t="s">
        <v>1408</v>
      </c>
      <c r="B3717" s="187" t="s">
        <v>1409</v>
      </c>
      <c r="C3717" s="187" t="s">
        <v>3468</v>
      </c>
      <c r="D3717" s="188" t="s">
        <v>2269</v>
      </c>
    </row>
    <row r="3718" spans="1:4" x14ac:dyDescent="0.25">
      <c r="A3718" s="187" t="s">
        <v>1410</v>
      </c>
      <c r="B3718" s="187" t="s">
        <v>1411</v>
      </c>
      <c r="C3718" s="187" t="s">
        <v>1411</v>
      </c>
      <c r="D3718" s="188" t="s">
        <v>2269</v>
      </c>
    </row>
    <row r="3719" spans="1:4" x14ac:dyDescent="0.25">
      <c r="A3719" s="187" t="s">
        <v>1410</v>
      </c>
      <c r="B3719" s="187" t="s">
        <v>1411</v>
      </c>
      <c r="C3719" s="187" t="s">
        <v>3903</v>
      </c>
      <c r="D3719" s="188" t="s">
        <v>2269</v>
      </c>
    </row>
    <row r="3720" spans="1:4" x14ac:dyDescent="0.25">
      <c r="A3720" s="187" t="s">
        <v>1410</v>
      </c>
      <c r="B3720" s="187" t="s">
        <v>1411</v>
      </c>
      <c r="C3720" s="187" t="s">
        <v>3904</v>
      </c>
      <c r="D3720" s="188" t="s">
        <v>2269</v>
      </c>
    </row>
    <row r="3721" spans="1:4" x14ac:dyDescent="0.25">
      <c r="A3721" s="187" t="s">
        <v>1410</v>
      </c>
      <c r="B3721" s="187" t="s">
        <v>1411</v>
      </c>
      <c r="C3721" s="187" t="s">
        <v>3905</v>
      </c>
      <c r="D3721" s="188" t="s">
        <v>2269</v>
      </c>
    </row>
    <row r="3722" spans="1:4" x14ac:dyDescent="0.25">
      <c r="A3722" s="187" t="s">
        <v>1410</v>
      </c>
      <c r="B3722" s="187" t="s">
        <v>1411</v>
      </c>
      <c r="C3722" s="187" t="s">
        <v>6736</v>
      </c>
      <c r="D3722" s="188" t="s">
        <v>2286</v>
      </c>
    </row>
    <row r="3723" spans="1:4" x14ac:dyDescent="0.25">
      <c r="A3723" s="187" t="s">
        <v>1410</v>
      </c>
      <c r="B3723" s="187" t="s">
        <v>1411</v>
      </c>
      <c r="C3723" s="187" t="s">
        <v>6737</v>
      </c>
      <c r="D3723" s="188" t="s">
        <v>2286</v>
      </c>
    </row>
    <row r="3724" spans="1:4" x14ac:dyDescent="0.25">
      <c r="A3724" s="187" t="s">
        <v>1410</v>
      </c>
      <c r="B3724" s="187" t="s">
        <v>1411</v>
      </c>
      <c r="C3724" s="187" t="s">
        <v>6738</v>
      </c>
      <c r="D3724" s="188" t="s">
        <v>2286</v>
      </c>
    </row>
    <row r="3725" spans="1:4" x14ac:dyDescent="0.25">
      <c r="A3725" s="187" t="s">
        <v>1412</v>
      </c>
      <c r="B3725" s="187" t="s">
        <v>1413</v>
      </c>
      <c r="C3725" s="187" t="s">
        <v>1413</v>
      </c>
      <c r="D3725" s="188" t="s">
        <v>2269</v>
      </c>
    </row>
    <row r="3726" spans="1:4" x14ac:dyDescent="0.25">
      <c r="A3726" s="187" t="s">
        <v>1412</v>
      </c>
      <c r="B3726" s="187" t="s">
        <v>1413</v>
      </c>
      <c r="C3726" s="187" t="s">
        <v>3922</v>
      </c>
      <c r="D3726" s="188" t="s">
        <v>2269</v>
      </c>
    </row>
    <row r="3727" spans="1:4" x14ac:dyDescent="0.25">
      <c r="A3727" s="187" t="s">
        <v>1412</v>
      </c>
      <c r="B3727" s="187" t="s">
        <v>1413</v>
      </c>
      <c r="C3727" s="187" t="s">
        <v>3923</v>
      </c>
      <c r="D3727" s="188" t="s">
        <v>2269</v>
      </c>
    </row>
    <row r="3728" spans="1:4" x14ac:dyDescent="0.25">
      <c r="A3728" s="187" t="s">
        <v>1412</v>
      </c>
      <c r="B3728" s="187" t="s">
        <v>1413</v>
      </c>
      <c r="C3728" s="187" t="s">
        <v>3925</v>
      </c>
      <c r="D3728" s="188" t="s">
        <v>2269</v>
      </c>
    </row>
    <row r="3729" spans="1:4" x14ac:dyDescent="0.25">
      <c r="A3729" s="187" t="s">
        <v>1412</v>
      </c>
      <c r="B3729" s="187" t="s">
        <v>1413</v>
      </c>
      <c r="C3729" s="187" t="s">
        <v>3926</v>
      </c>
      <c r="D3729" s="188" t="s">
        <v>2269</v>
      </c>
    </row>
    <row r="3730" spans="1:4" x14ac:dyDescent="0.25">
      <c r="A3730" s="187" t="s">
        <v>1412</v>
      </c>
      <c r="B3730" s="187" t="s">
        <v>1413</v>
      </c>
      <c r="C3730" s="187" t="s">
        <v>3924</v>
      </c>
      <c r="D3730" s="188" t="s">
        <v>2286</v>
      </c>
    </row>
    <row r="3731" spans="1:4" x14ac:dyDescent="0.25">
      <c r="A3731" s="187" t="s">
        <v>1414</v>
      </c>
      <c r="B3731" s="187" t="s">
        <v>1415</v>
      </c>
      <c r="C3731" s="187" t="s">
        <v>1415</v>
      </c>
      <c r="D3731" s="188" t="s">
        <v>2269</v>
      </c>
    </row>
    <row r="3732" spans="1:4" x14ac:dyDescent="0.25">
      <c r="A3732" s="187" t="s">
        <v>1414</v>
      </c>
      <c r="B3732" s="187" t="s">
        <v>1415</v>
      </c>
      <c r="C3732" s="187" t="s">
        <v>3929</v>
      </c>
      <c r="D3732" s="188" t="s">
        <v>2269</v>
      </c>
    </row>
    <row r="3733" spans="1:4" x14ac:dyDescent="0.25">
      <c r="A3733" s="187" t="s">
        <v>1414</v>
      </c>
      <c r="B3733" s="187" t="s">
        <v>1415</v>
      </c>
      <c r="C3733" s="187" t="s">
        <v>3930</v>
      </c>
      <c r="D3733" s="188" t="s">
        <v>2269</v>
      </c>
    </row>
    <row r="3734" spans="1:4" x14ac:dyDescent="0.25">
      <c r="A3734" s="187" t="s">
        <v>1414</v>
      </c>
      <c r="B3734" s="187" t="s">
        <v>1415</v>
      </c>
      <c r="C3734" s="187" t="s">
        <v>3931</v>
      </c>
      <c r="D3734" s="188" t="s">
        <v>2269</v>
      </c>
    </row>
    <row r="3735" spans="1:4" x14ac:dyDescent="0.25">
      <c r="A3735" s="187" t="s">
        <v>1414</v>
      </c>
      <c r="B3735" s="187" t="s">
        <v>1415</v>
      </c>
      <c r="C3735" s="187" t="s">
        <v>3932</v>
      </c>
      <c r="D3735" s="188" t="s">
        <v>2269</v>
      </c>
    </row>
    <row r="3736" spans="1:4" x14ac:dyDescent="0.25">
      <c r="A3736" s="187" t="s">
        <v>1414</v>
      </c>
      <c r="B3736" s="187" t="s">
        <v>1415</v>
      </c>
      <c r="C3736" s="187" t="s">
        <v>3933</v>
      </c>
      <c r="D3736" s="188" t="s">
        <v>2269</v>
      </c>
    </row>
    <row r="3737" spans="1:4" x14ac:dyDescent="0.25">
      <c r="A3737" s="187" t="s">
        <v>1414</v>
      </c>
      <c r="B3737" s="187" t="s">
        <v>1415</v>
      </c>
      <c r="C3737" s="187" t="s">
        <v>3934</v>
      </c>
      <c r="D3737" s="188" t="s">
        <v>2269</v>
      </c>
    </row>
    <row r="3738" spans="1:4" x14ac:dyDescent="0.25">
      <c r="A3738" s="187" t="s">
        <v>1414</v>
      </c>
      <c r="B3738" s="187" t="s">
        <v>1415</v>
      </c>
      <c r="C3738" s="187" t="s">
        <v>3935</v>
      </c>
      <c r="D3738" s="188" t="s">
        <v>2269</v>
      </c>
    </row>
    <row r="3739" spans="1:4" x14ac:dyDescent="0.25">
      <c r="A3739" s="187" t="s">
        <v>1416</v>
      </c>
      <c r="B3739" s="187" t="s">
        <v>3663</v>
      </c>
      <c r="C3739" s="187" t="s">
        <v>3663</v>
      </c>
      <c r="D3739" s="188" t="s">
        <v>2269</v>
      </c>
    </row>
    <row r="3740" spans="1:4" x14ac:dyDescent="0.25">
      <c r="A3740" s="187" t="s">
        <v>1416</v>
      </c>
      <c r="B3740" s="187" t="s">
        <v>3663</v>
      </c>
      <c r="C3740" s="187" t="s">
        <v>3664</v>
      </c>
      <c r="D3740" s="188" t="s">
        <v>2269</v>
      </c>
    </row>
    <row r="3741" spans="1:4" x14ac:dyDescent="0.25">
      <c r="A3741" s="187" t="s">
        <v>1418</v>
      </c>
      <c r="B3741" s="187" t="s">
        <v>1419</v>
      </c>
      <c r="C3741" s="187" t="s">
        <v>6364</v>
      </c>
      <c r="D3741" s="188" t="s">
        <v>2269</v>
      </c>
    </row>
    <row r="3742" spans="1:4" x14ac:dyDescent="0.25">
      <c r="A3742" s="187" t="s">
        <v>1418</v>
      </c>
      <c r="B3742" s="187" t="s">
        <v>1419</v>
      </c>
      <c r="C3742" s="187" t="s">
        <v>6365</v>
      </c>
      <c r="D3742" s="188" t="s">
        <v>2269</v>
      </c>
    </row>
    <row r="3743" spans="1:4" x14ac:dyDescent="0.25">
      <c r="A3743" s="187" t="s">
        <v>1418</v>
      </c>
      <c r="B3743" s="187" t="s">
        <v>1419</v>
      </c>
      <c r="C3743" s="187" t="s">
        <v>6366</v>
      </c>
      <c r="D3743" s="188" t="s">
        <v>2269</v>
      </c>
    </row>
    <row r="3744" spans="1:4" x14ac:dyDescent="0.25">
      <c r="A3744" s="187" t="s">
        <v>1418</v>
      </c>
      <c r="B3744" s="187" t="s">
        <v>1419</v>
      </c>
      <c r="C3744" s="187" t="s">
        <v>6367</v>
      </c>
      <c r="D3744" s="188" t="s">
        <v>2269</v>
      </c>
    </row>
    <row r="3745" spans="1:4" x14ac:dyDescent="0.25">
      <c r="A3745" s="187" t="s">
        <v>1418</v>
      </c>
      <c r="B3745" s="187" t="s">
        <v>1419</v>
      </c>
      <c r="C3745" s="187" t="s">
        <v>6368</v>
      </c>
      <c r="D3745" s="188" t="s">
        <v>2269</v>
      </c>
    </row>
    <row r="3746" spans="1:4" x14ac:dyDescent="0.25">
      <c r="A3746" s="187" t="s">
        <v>1418</v>
      </c>
      <c r="B3746" s="187" t="s">
        <v>1419</v>
      </c>
      <c r="C3746" s="187" t="s">
        <v>6369</v>
      </c>
      <c r="D3746" s="188" t="s">
        <v>2269</v>
      </c>
    </row>
    <row r="3747" spans="1:4" x14ac:dyDescent="0.25">
      <c r="A3747" s="187" t="s">
        <v>1418</v>
      </c>
      <c r="B3747" s="187" t="s">
        <v>1419</v>
      </c>
      <c r="C3747" s="187" t="s">
        <v>6370</v>
      </c>
      <c r="D3747" s="188" t="s">
        <v>2269</v>
      </c>
    </row>
    <row r="3748" spans="1:4" x14ac:dyDescent="0.25">
      <c r="A3748" s="187" t="s">
        <v>1420</v>
      </c>
      <c r="B3748" s="187" t="s">
        <v>1421</v>
      </c>
      <c r="C3748" s="187" t="s">
        <v>4031</v>
      </c>
      <c r="D3748" s="188" t="s">
        <v>2288</v>
      </c>
    </row>
    <row r="3749" spans="1:4" x14ac:dyDescent="0.25">
      <c r="A3749" s="187" t="s">
        <v>1420</v>
      </c>
      <c r="B3749" s="187" t="s">
        <v>1421</v>
      </c>
      <c r="C3749" s="187" t="s">
        <v>4032</v>
      </c>
      <c r="D3749" s="188" t="s">
        <v>2288</v>
      </c>
    </row>
    <row r="3750" spans="1:4" x14ac:dyDescent="0.25">
      <c r="A3750" s="187" t="s">
        <v>1420</v>
      </c>
      <c r="B3750" s="187" t="s">
        <v>1421</v>
      </c>
      <c r="C3750" s="187" t="s">
        <v>4033</v>
      </c>
      <c r="D3750" s="188" t="s">
        <v>2288</v>
      </c>
    </row>
    <row r="3751" spans="1:4" x14ac:dyDescent="0.25">
      <c r="A3751" s="187" t="s">
        <v>1420</v>
      </c>
      <c r="B3751" s="187" t="s">
        <v>1421</v>
      </c>
      <c r="C3751" s="187" t="s">
        <v>4034</v>
      </c>
      <c r="D3751" s="188" t="s">
        <v>2288</v>
      </c>
    </row>
    <row r="3752" spans="1:4" x14ac:dyDescent="0.25">
      <c r="A3752" s="187" t="s">
        <v>1420</v>
      </c>
      <c r="B3752" s="187" t="s">
        <v>1421</v>
      </c>
      <c r="C3752" s="187" t="s">
        <v>4035</v>
      </c>
      <c r="D3752" s="188" t="s">
        <v>2288</v>
      </c>
    </row>
    <row r="3753" spans="1:4" x14ac:dyDescent="0.25">
      <c r="A3753" s="187" t="s">
        <v>1420</v>
      </c>
      <c r="B3753" s="187" t="s">
        <v>1421</v>
      </c>
      <c r="C3753" s="187" t="s">
        <v>4036</v>
      </c>
      <c r="D3753" s="188" t="s">
        <v>2288</v>
      </c>
    </row>
    <row r="3754" spans="1:4" x14ac:dyDescent="0.25">
      <c r="A3754" s="187" t="s">
        <v>1420</v>
      </c>
      <c r="B3754" s="187" t="s">
        <v>1421</v>
      </c>
      <c r="C3754" s="187" t="s">
        <v>4037</v>
      </c>
      <c r="D3754" s="188" t="s">
        <v>2288</v>
      </c>
    </row>
    <row r="3755" spans="1:4" x14ac:dyDescent="0.25">
      <c r="A3755" s="187" t="s">
        <v>1420</v>
      </c>
      <c r="B3755" s="187" t="s">
        <v>1421</v>
      </c>
      <c r="C3755" s="187" t="s">
        <v>4038</v>
      </c>
      <c r="D3755" s="188" t="s">
        <v>2288</v>
      </c>
    </row>
    <row r="3756" spans="1:4" x14ac:dyDescent="0.25">
      <c r="A3756" s="187" t="s">
        <v>1420</v>
      </c>
      <c r="B3756" s="187" t="s">
        <v>1421</v>
      </c>
      <c r="C3756" s="187" t="s">
        <v>2532</v>
      </c>
      <c r="D3756" s="188" t="s">
        <v>2288</v>
      </c>
    </row>
    <row r="3757" spans="1:4" x14ac:dyDescent="0.25">
      <c r="A3757" s="187" t="s">
        <v>1420</v>
      </c>
      <c r="B3757" s="187" t="s">
        <v>1421</v>
      </c>
      <c r="C3757" s="187" t="s">
        <v>4039</v>
      </c>
      <c r="D3757" s="188" t="s">
        <v>2288</v>
      </c>
    </row>
    <row r="3758" spans="1:4" x14ac:dyDescent="0.25">
      <c r="A3758" s="187" t="s">
        <v>1420</v>
      </c>
      <c r="B3758" s="187" t="s">
        <v>1421</v>
      </c>
      <c r="C3758" s="187" t="s">
        <v>4041</v>
      </c>
      <c r="D3758" s="188" t="s">
        <v>2288</v>
      </c>
    </row>
    <row r="3759" spans="1:4" x14ac:dyDescent="0.25">
      <c r="A3759" s="187" t="s">
        <v>1420</v>
      </c>
      <c r="B3759" s="187" t="s">
        <v>1421</v>
      </c>
      <c r="C3759" s="187" t="s">
        <v>1421</v>
      </c>
      <c r="D3759" s="188" t="s">
        <v>2284</v>
      </c>
    </row>
    <row r="3760" spans="1:4" x14ac:dyDescent="0.25">
      <c r="A3760" s="187" t="s">
        <v>1420</v>
      </c>
      <c r="B3760" s="187" t="s">
        <v>1421</v>
      </c>
      <c r="C3760" s="187" t="s">
        <v>4040</v>
      </c>
      <c r="D3760" s="188" t="s">
        <v>2310</v>
      </c>
    </row>
    <row r="3761" spans="1:4" x14ac:dyDescent="0.25">
      <c r="A3761" s="187" t="s">
        <v>1424</v>
      </c>
      <c r="B3761" s="187" t="s">
        <v>1425</v>
      </c>
      <c r="C3761" s="187" t="s">
        <v>1425</v>
      </c>
      <c r="D3761" s="188" t="s">
        <v>2269</v>
      </c>
    </row>
    <row r="3762" spans="1:4" x14ac:dyDescent="0.25">
      <c r="A3762" s="187" t="s">
        <v>1424</v>
      </c>
      <c r="B3762" s="187" t="s">
        <v>1425</v>
      </c>
      <c r="C3762" s="187" t="s">
        <v>5769</v>
      </c>
      <c r="D3762" s="188" t="s">
        <v>2269</v>
      </c>
    </row>
    <row r="3763" spans="1:4" x14ac:dyDescent="0.25">
      <c r="A3763" s="187" t="s">
        <v>1424</v>
      </c>
      <c r="B3763" s="187" t="s">
        <v>1425</v>
      </c>
      <c r="C3763" s="187" t="s">
        <v>5770</v>
      </c>
      <c r="D3763" s="188" t="s">
        <v>2269</v>
      </c>
    </row>
    <row r="3764" spans="1:4" x14ac:dyDescent="0.25">
      <c r="A3764" s="187" t="s">
        <v>1424</v>
      </c>
      <c r="B3764" s="187" t="s">
        <v>1425</v>
      </c>
      <c r="C3764" s="187" t="s">
        <v>5771</v>
      </c>
      <c r="D3764" s="188" t="s">
        <v>2269</v>
      </c>
    </row>
    <row r="3765" spans="1:4" x14ac:dyDescent="0.25">
      <c r="A3765" s="187" t="s">
        <v>1424</v>
      </c>
      <c r="B3765" s="187" t="s">
        <v>1425</v>
      </c>
      <c r="C3765" s="187" t="s">
        <v>5772</v>
      </c>
      <c r="D3765" s="188" t="s">
        <v>2269</v>
      </c>
    </row>
    <row r="3766" spans="1:4" x14ac:dyDescent="0.25">
      <c r="A3766" s="187" t="s">
        <v>1426</v>
      </c>
      <c r="B3766" s="187" t="s">
        <v>1427</v>
      </c>
      <c r="C3766" s="187" t="s">
        <v>6320</v>
      </c>
      <c r="D3766" s="188" t="s">
        <v>2269</v>
      </c>
    </row>
    <row r="3767" spans="1:4" x14ac:dyDescent="0.25">
      <c r="A3767" s="187" t="s">
        <v>1426</v>
      </c>
      <c r="B3767" s="187" t="s">
        <v>1427</v>
      </c>
      <c r="C3767" s="187" t="s">
        <v>1427</v>
      </c>
      <c r="D3767" s="188" t="s">
        <v>2269</v>
      </c>
    </row>
    <row r="3768" spans="1:4" x14ac:dyDescent="0.25">
      <c r="A3768" s="187" t="s">
        <v>1426</v>
      </c>
      <c r="B3768" s="187" t="s">
        <v>1427</v>
      </c>
      <c r="C3768" s="187" t="s">
        <v>6321</v>
      </c>
      <c r="D3768" s="188" t="s">
        <v>2269</v>
      </c>
    </row>
    <row r="3769" spans="1:4" x14ac:dyDescent="0.25">
      <c r="A3769" s="187" t="s">
        <v>1428</v>
      </c>
      <c r="B3769" s="187" t="s">
        <v>1429</v>
      </c>
      <c r="C3769" s="187" t="s">
        <v>6436</v>
      </c>
      <c r="D3769" s="188" t="s">
        <v>2269</v>
      </c>
    </row>
    <row r="3770" spans="1:4" x14ac:dyDescent="0.25">
      <c r="A3770" s="187" t="s">
        <v>1428</v>
      </c>
      <c r="B3770" s="187" t="s">
        <v>1429</v>
      </c>
      <c r="C3770" s="187" t="s">
        <v>1429</v>
      </c>
      <c r="D3770" s="188" t="s">
        <v>2269</v>
      </c>
    </row>
    <row r="3771" spans="1:4" x14ac:dyDescent="0.25">
      <c r="A3771" s="187" t="s">
        <v>1428</v>
      </c>
      <c r="B3771" s="187" t="s">
        <v>1429</v>
      </c>
      <c r="C3771" s="187" t="s">
        <v>6755</v>
      </c>
      <c r="D3771" s="188" t="s">
        <v>2269</v>
      </c>
    </row>
    <row r="3772" spans="1:4" x14ac:dyDescent="0.25">
      <c r="A3772" s="187" t="s">
        <v>1428</v>
      </c>
      <c r="B3772" s="187" t="s">
        <v>1429</v>
      </c>
      <c r="C3772" s="187" t="s">
        <v>6756</v>
      </c>
      <c r="D3772" s="188" t="s">
        <v>2269</v>
      </c>
    </row>
    <row r="3773" spans="1:4" x14ac:dyDescent="0.25">
      <c r="A3773" s="187" t="s">
        <v>1428</v>
      </c>
      <c r="B3773" s="187" t="s">
        <v>1429</v>
      </c>
      <c r="C3773" s="187" t="s">
        <v>6757</v>
      </c>
      <c r="D3773" s="188" t="s">
        <v>2269</v>
      </c>
    </row>
    <row r="3774" spans="1:4" x14ac:dyDescent="0.25">
      <c r="A3774" s="187" t="s">
        <v>1430</v>
      </c>
      <c r="B3774" s="187" t="s">
        <v>1431</v>
      </c>
      <c r="C3774" s="187" t="s">
        <v>1431</v>
      </c>
      <c r="D3774" s="188" t="s">
        <v>2269</v>
      </c>
    </row>
    <row r="3775" spans="1:4" x14ac:dyDescent="0.25">
      <c r="A3775" s="187" t="s">
        <v>1430</v>
      </c>
      <c r="B3775" s="187" t="s">
        <v>1431</v>
      </c>
      <c r="C3775" s="187" t="s">
        <v>3331</v>
      </c>
      <c r="D3775" s="188" t="s">
        <v>2269</v>
      </c>
    </row>
    <row r="3776" spans="1:4" x14ac:dyDescent="0.25">
      <c r="A3776" s="187" t="s">
        <v>1430</v>
      </c>
      <c r="B3776" s="187" t="s">
        <v>1431</v>
      </c>
      <c r="C3776" s="187" t="s">
        <v>3332</v>
      </c>
      <c r="D3776" s="188" t="s">
        <v>2269</v>
      </c>
    </row>
    <row r="3777" spans="1:4" x14ac:dyDescent="0.25">
      <c r="A3777" s="187" t="s">
        <v>1432</v>
      </c>
      <c r="B3777" s="187" t="s">
        <v>1433</v>
      </c>
      <c r="C3777" s="187" t="s">
        <v>1433</v>
      </c>
      <c r="D3777" s="188" t="s">
        <v>2269</v>
      </c>
    </row>
    <row r="3778" spans="1:4" x14ac:dyDescent="0.25">
      <c r="A3778" s="187" t="s">
        <v>1432</v>
      </c>
      <c r="B3778" s="187" t="s">
        <v>1433</v>
      </c>
      <c r="C3778" s="187" t="s">
        <v>3150</v>
      </c>
      <c r="D3778" s="188" t="s">
        <v>2269</v>
      </c>
    </row>
    <row r="3779" spans="1:4" x14ac:dyDescent="0.25">
      <c r="A3779" s="187" t="s">
        <v>1432</v>
      </c>
      <c r="B3779" s="187" t="s">
        <v>1433</v>
      </c>
      <c r="C3779" s="187" t="s">
        <v>3151</v>
      </c>
      <c r="D3779" s="188" t="s">
        <v>2269</v>
      </c>
    </row>
    <row r="3780" spans="1:4" x14ac:dyDescent="0.25">
      <c r="A3780" s="187" t="s">
        <v>1434</v>
      </c>
      <c r="B3780" s="187" t="s">
        <v>1435</v>
      </c>
      <c r="C3780" s="187" t="s">
        <v>1435</v>
      </c>
      <c r="D3780" s="188" t="s">
        <v>2269</v>
      </c>
    </row>
    <row r="3781" spans="1:4" x14ac:dyDescent="0.25">
      <c r="A3781" s="187" t="s">
        <v>1434</v>
      </c>
      <c r="B3781" s="187" t="s">
        <v>1435</v>
      </c>
      <c r="C3781" s="187" t="s">
        <v>2318</v>
      </c>
      <c r="D3781" s="188" t="s">
        <v>2269</v>
      </c>
    </row>
    <row r="3782" spans="1:4" x14ac:dyDescent="0.25">
      <c r="A3782" s="187" t="s">
        <v>1434</v>
      </c>
      <c r="B3782" s="187" t="s">
        <v>1435</v>
      </c>
      <c r="C3782" s="187" t="s">
        <v>2319</v>
      </c>
      <c r="D3782" s="188" t="s">
        <v>2269</v>
      </c>
    </row>
    <row r="3783" spans="1:4" x14ac:dyDescent="0.25">
      <c r="A3783" s="187" t="s">
        <v>1434</v>
      </c>
      <c r="B3783" s="187" t="s">
        <v>1435</v>
      </c>
      <c r="C3783" s="187" t="s">
        <v>2320</v>
      </c>
      <c r="D3783" s="188" t="s">
        <v>2269</v>
      </c>
    </row>
    <row r="3784" spans="1:4" x14ac:dyDescent="0.25">
      <c r="A3784" s="187" t="s">
        <v>1436</v>
      </c>
      <c r="B3784" s="187" t="s">
        <v>1437</v>
      </c>
      <c r="C3784" s="187" t="s">
        <v>1437</v>
      </c>
      <c r="D3784" s="188" t="s">
        <v>2269</v>
      </c>
    </row>
    <row r="3785" spans="1:4" x14ac:dyDescent="0.25">
      <c r="A3785" s="187" t="s">
        <v>1436</v>
      </c>
      <c r="B3785" s="187" t="s">
        <v>1437</v>
      </c>
      <c r="C3785" s="187" t="s">
        <v>3632</v>
      </c>
      <c r="D3785" s="188" t="s">
        <v>2269</v>
      </c>
    </row>
    <row r="3786" spans="1:4" x14ac:dyDescent="0.25">
      <c r="A3786" s="187" t="s">
        <v>1436</v>
      </c>
      <c r="B3786" s="187" t="s">
        <v>1437</v>
      </c>
      <c r="C3786" s="187" t="s">
        <v>3633</v>
      </c>
      <c r="D3786" s="188" t="s">
        <v>2269</v>
      </c>
    </row>
    <row r="3787" spans="1:4" x14ac:dyDescent="0.25">
      <c r="A3787" s="187" t="s">
        <v>1438</v>
      </c>
      <c r="B3787" s="187" t="s">
        <v>1439</v>
      </c>
      <c r="C3787" s="187" t="s">
        <v>1439</v>
      </c>
      <c r="D3787" s="188" t="s">
        <v>2269</v>
      </c>
    </row>
    <row r="3788" spans="1:4" x14ac:dyDescent="0.25">
      <c r="A3788" s="187" t="s">
        <v>1438</v>
      </c>
      <c r="B3788" s="187" t="s">
        <v>1439</v>
      </c>
      <c r="C3788" s="187" t="s">
        <v>3482</v>
      </c>
      <c r="D3788" s="188" t="s">
        <v>2269</v>
      </c>
    </row>
    <row r="3789" spans="1:4" x14ac:dyDescent="0.25">
      <c r="A3789" s="187" t="s">
        <v>1438</v>
      </c>
      <c r="B3789" s="187" t="s">
        <v>1439</v>
      </c>
      <c r="C3789" s="187" t="s">
        <v>3483</v>
      </c>
      <c r="D3789" s="188" t="s">
        <v>2286</v>
      </c>
    </row>
    <row r="3790" spans="1:4" x14ac:dyDescent="0.25">
      <c r="A3790" s="187" t="s">
        <v>1440</v>
      </c>
      <c r="B3790" s="187" t="s">
        <v>1441</v>
      </c>
      <c r="C3790" s="187" t="s">
        <v>3872</v>
      </c>
      <c r="D3790" s="188" t="s">
        <v>2288</v>
      </c>
    </row>
    <row r="3791" spans="1:4" x14ac:dyDescent="0.25">
      <c r="A3791" s="187" t="s">
        <v>1440</v>
      </c>
      <c r="B3791" s="187" t="s">
        <v>1441</v>
      </c>
      <c r="C3791" s="187" t="s">
        <v>3873</v>
      </c>
      <c r="D3791" s="188" t="s">
        <v>2288</v>
      </c>
    </row>
    <row r="3792" spans="1:4" x14ac:dyDescent="0.25">
      <c r="A3792" s="187" t="s">
        <v>1440</v>
      </c>
      <c r="B3792" s="187" t="s">
        <v>1441</v>
      </c>
      <c r="C3792" s="187" t="s">
        <v>1441</v>
      </c>
      <c r="D3792" s="188" t="s">
        <v>2284</v>
      </c>
    </row>
    <row r="3793" spans="1:4" x14ac:dyDescent="0.25">
      <c r="A3793" s="187" t="s">
        <v>1440</v>
      </c>
      <c r="B3793" s="187" t="s">
        <v>1441</v>
      </c>
      <c r="C3793" s="187" t="s">
        <v>3874</v>
      </c>
      <c r="D3793" s="188" t="s">
        <v>2269</v>
      </c>
    </row>
    <row r="3794" spans="1:4" x14ac:dyDescent="0.25">
      <c r="A3794" s="187" t="s">
        <v>1442</v>
      </c>
      <c r="B3794" s="187" t="s">
        <v>1443</v>
      </c>
      <c r="C3794" s="187" t="s">
        <v>1443</v>
      </c>
      <c r="D3794" s="188" t="s">
        <v>2269</v>
      </c>
    </row>
    <row r="3795" spans="1:4" x14ac:dyDescent="0.25">
      <c r="A3795" s="187" t="s">
        <v>1442</v>
      </c>
      <c r="B3795" s="187" t="s">
        <v>1443</v>
      </c>
      <c r="C3795" s="187" t="s">
        <v>3800</v>
      </c>
      <c r="D3795" s="188" t="s">
        <v>2269</v>
      </c>
    </row>
    <row r="3796" spans="1:4" x14ac:dyDescent="0.25">
      <c r="A3796" s="187" t="s">
        <v>1442</v>
      </c>
      <c r="B3796" s="187" t="s">
        <v>1443</v>
      </c>
      <c r="C3796" s="187" t="s">
        <v>3801</v>
      </c>
      <c r="D3796" s="188" t="s">
        <v>2269</v>
      </c>
    </row>
    <row r="3797" spans="1:4" x14ac:dyDescent="0.25">
      <c r="A3797" s="187" t="s">
        <v>1444</v>
      </c>
      <c r="B3797" s="187" t="s">
        <v>2334</v>
      </c>
      <c r="C3797" s="187" t="s">
        <v>2334</v>
      </c>
      <c r="D3797" s="188" t="s">
        <v>2269</v>
      </c>
    </row>
    <row r="3798" spans="1:4" x14ac:dyDescent="0.25">
      <c r="A3798" s="187" t="s">
        <v>1444</v>
      </c>
      <c r="B3798" s="187" t="s">
        <v>2334</v>
      </c>
      <c r="C3798" s="187" t="s">
        <v>2335</v>
      </c>
      <c r="D3798" s="188" t="s">
        <v>2269</v>
      </c>
    </row>
    <row r="3799" spans="1:4" x14ac:dyDescent="0.25">
      <c r="A3799" s="187" t="s">
        <v>1446</v>
      </c>
      <c r="B3799" s="187" t="s">
        <v>1447</v>
      </c>
      <c r="C3799" s="187" t="s">
        <v>1447</v>
      </c>
      <c r="D3799" s="188" t="s">
        <v>2269</v>
      </c>
    </row>
    <row r="3800" spans="1:4" x14ac:dyDescent="0.25">
      <c r="A3800" s="187" t="s">
        <v>1446</v>
      </c>
      <c r="B3800" s="187" t="s">
        <v>1447</v>
      </c>
      <c r="C3800" s="187" t="s">
        <v>3190</v>
      </c>
      <c r="D3800" s="188" t="s">
        <v>2269</v>
      </c>
    </row>
    <row r="3801" spans="1:4" x14ac:dyDescent="0.25">
      <c r="A3801" s="187" t="s">
        <v>1446</v>
      </c>
      <c r="B3801" s="187" t="s">
        <v>1447</v>
      </c>
      <c r="C3801" s="187" t="s">
        <v>3192</v>
      </c>
      <c r="D3801" s="188" t="s">
        <v>2269</v>
      </c>
    </row>
    <row r="3802" spans="1:4" x14ac:dyDescent="0.25">
      <c r="A3802" s="187" t="s">
        <v>1446</v>
      </c>
      <c r="B3802" s="187" t="s">
        <v>1447</v>
      </c>
      <c r="C3802" s="187" t="s">
        <v>3194</v>
      </c>
      <c r="D3802" s="188" t="s">
        <v>2269</v>
      </c>
    </row>
    <row r="3803" spans="1:4" x14ac:dyDescent="0.25">
      <c r="A3803" s="187" t="s">
        <v>1446</v>
      </c>
      <c r="B3803" s="187" t="s">
        <v>1447</v>
      </c>
      <c r="C3803" s="187" t="s">
        <v>3189</v>
      </c>
      <c r="D3803" s="188" t="s">
        <v>2286</v>
      </c>
    </row>
    <row r="3804" spans="1:4" x14ac:dyDescent="0.25">
      <c r="A3804" s="187" t="s">
        <v>1446</v>
      </c>
      <c r="B3804" s="187" t="s">
        <v>1447</v>
      </c>
      <c r="C3804" s="187" t="s">
        <v>3191</v>
      </c>
      <c r="D3804" s="188" t="s">
        <v>2286</v>
      </c>
    </row>
    <row r="3805" spans="1:4" x14ac:dyDescent="0.25">
      <c r="A3805" s="187" t="s">
        <v>1446</v>
      </c>
      <c r="B3805" s="187" t="s">
        <v>1447</v>
      </c>
      <c r="C3805" s="187" t="s">
        <v>3193</v>
      </c>
      <c r="D3805" s="188" t="s">
        <v>2286</v>
      </c>
    </row>
    <row r="3806" spans="1:4" x14ac:dyDescent="0.25">
      <c r="A3806" s="187" t="s">
        <v>1448</v>
      </c>
      <c r="B3806" s="187" t="s">
        <v>1449</v>
      </c>
      <c r="C3806" s="187" t="s">
        <v>3374</v>
      </c>
      <c r="D3806" s="188" t="s">
        <v>2288</v>
      </c>
    </row>
    <row r="3807" spans="1:4" x14ac:dyDescent="0.25">
      <c r="A3807" s="187" t="s">
        <v>1448</v>
      </c>
      <c r="B3807" s="187" t="s">
        <v>1449</v>
      </c>
      <c r="C3807" s="187" t="s">
        <v>3375</v>
      </c>
      <c r="D3807" s="188" t="s">
        <v>2288</v>
      </c>
    </row>
    <row r="3808" spans="1:4" x14ac:dyDescent="0.25">
      <c r="A3808" s="187" t="s">
        <v>1448</v>
      </c>
      <c r="B3808" s="187" t="s">
        <v>1449</v>
      </c>
      <c r="C3808" s="187" t="s">
        <v>1449</v>
      </c>
      <c r="D3808" s="188" t="s">
        <v>2284</v>
      </c>
    </row>
    <row r="3809" spans="1:4" x14ac:dyDescent="0.25">
      <c r="A3809" s="187" t="s">
        <v>1448</v>
      </c>
      <c r="B3809" s="187" t="s">
        <v>1449</v>
      </c>
      <c r="C3809" s="187" t="s">
        <v>3376</v>
      </c>
      <c r="D3809" s="188" t="s">
        <v>2269</v>
      </c>
    </row>
    <row r="3810" spans="1:4" x14ac:dyDescent="0.25">
      <c r="A3810" s="187" t="s">
        <v>1450</v>
      </c>
      <c r="B3810" s="187" t="s">
        <v>1451</v>
      </c>
      <c r="C3810" s="187" t="s">
        <v>1451</v>
      </c>
      <c r="D3810" s="188" t="s">
        <v>2269</v>
      </c>
    </row>
    <row r="3811" spans="1:4" x14ac:dyDescent="0.25">
      <c r="A3811" s="187" t="s">
        <v>1450</v>
      </c>
      <c r="B3811" s="187" t="s">
        <v>1451</v>
      </c>
      <c r="C3811" s="187" t="s">
        <v>2739</v>
      </c>
      <c r="D3811" s="188" t="s">
        <v>2269</v>
      </c>
    </row>
    <row r="3812" spans="1:4" x14ac:dyDescent="0.25">
      <c r="A3812" s="187" t="s">
        <v>1450</v>
      </c>
      <c r="B3812" s="187" t="s">
        <v>1451</v>
      </c>
      <c r="C3812" s="187" t="s">
        <v>2740</v>
      </c>
      <c r="D3812" s="188" t="s">
        <v>2269</v>
      </c>
    </row>
    <row r="3813" spans="1:4" x14ac:dyDescent="0.25">
      <c r="A3813" s="187" t="s">
        <v>1450</v>
      </c>
      <c r="B3813" s="187" t="s">
        <v>1451</v>
      </c>
      <c r="C3813" s="187" t="s">
        <v>2742</v>
      </c>
      <c r="D3813" s="188" t="s">
        <v>2269</v>
      </c>
    </row>
    <row r="3814" spans="1:4" x14ac:dyDescent="0.25">
      <c r="A3814" s="187" t="s">
        <v>1450</v>
      </c>
      <c r="B3814" s="187" t="s">
        <v>1451</v>
      </c>
      <c r="C3814" s="187" t="s">
        <v>2743</v>
      </c>
      <c r="D3814" s="188" t="s">
        <v>2269</v>
      </c>
    </row>
    <row r="3815" spans="1:4" x14ac:dyDescent="0.25">
      <c r="A3815" s="187" t="s">
        <v>1450</v>
      </c>
      <c r="B3815" s="187" t="s">
        <v>1451</v>
      </c>
      <c r="C3815" s="187" t="s">
        <v>2744</v>
      </c>
      <c r="D3815" s="188" t="s">
        <v>2269</v>
      </c>
    </row>
    <row r="3816" spans="1:4" x14ac:dyDescent="0.25">
      <c r="A3816" s="187" t="s">
        <v>1450</v>
      </c>
      <c r="B3816" s="187" t="s">
        <v>1451</v>
      </c>
      <c r="C3816" s="187" t="s">
        <v>2745</v>
      </c>
      <c r="D3816" s="188" t="s">
        <v>2269</v>
      </c>
    </row>
    <row r="3817" spans="1:4" x14ac:dyDescent="0.25">
      <c r="A3817" s="187" t="s">
        <v>1450</v>
      </c>
      <c r="B3817" s="187" t="s">
        <v>1451</v>
      </c>
      <c r="C3817" s="187" t="s">
        <v>2746</v>
      </c>
      <c r="D3817" s="188" t="s">
        <v>2269</v>
      </c>
    </row>
    <row r="3818" spans="1:4" x14ac:dyDescent="0.25">
      <c r="A3818" s="187" t="s">
        <v>1450</v>
      </c>
      <c r="B3818" s="187" t="s">
        <v>1451</v>
      </c>
      <c r="C3818" s="187" t="s">
        <v>2741</v>
      </c>
      <c r="D3818" s="188" t="s">
        <v>2286</v>
      </c>
    </row>
    <row r="3819" spans="1:4" x14ac:dyDescent="0.25">
      <c r="A3819" s="187" t="s">
        <v>1452</v>
      </c>
      <c r="B3819" s="187" t="s">
        <v>1453</v>
      </c>
      <c r="C3819" s="187" t="s">
        <v>1453</v>
      </c>
      <c r="D3819" s="188" t="s">
        <v>2269</v>
      </c>
    </row>
    <row r="3820" spans="1:4" x14ac:dyDescent="0.25">
      <c r="A3820" s="187" t="s">
        <v>1452</v>
      </c>
      <c r="B3820" s="187" t="s">
        <v>1453</v>
      </c>
      <c r="C3820" s="187" t="s">
        <v>3881</v>
      </c>
      <c r="D3820" s="188" t="s">
        <v>2269</v>
      </c>
    </row>
    <row r="3821" spans="1:4" x14ac:dyDescent="0.25">
      <c r="A3821" s="187" t="s">
        <v>1452</v>
      </c>
      <c r="B3821" s="187" t="s">
        <v>1453</v>
      </c>
      <c r="C3821" s="187" t="s">
        <v>3883</v>
      </c>
      <c r="D3821" s="188" t="s">
        <v>2269</v>
      </c>
    </row>
    <row r="3822" spans="1:4" x14ac:dyDescent="0.25">
      <c r="A3822" s="187" t="s">
        <v>1452</v>
      </c>
      <c r="B3822" s="187" t="s">
        <v>1453</v>
      </c>
      <c r="C3822" s="187" t="s">
        <v>3884</v>
      </c>
      <c r="D3822" s="188" t="s">
        <v>2269</v>
      </c>
    </row>
    <row r="3823" spans="1:4" x14ac:dyDescent="0.25">
      <c r="A3823" s="187" t="s">
        <v>1452</v>
      </c>
      <c r="B3823" s="187" t="s">
        <v>1453</v>
      </c>
      <c r="C3823" s="187" t="s">
        <v>3885</v>
      </c>
      <c r="D3823" s="188" t="s">
        <v>2269</v>
      </c>
    </row>
    <row r="3824" spans="1:4" x14ac:dyDescent="0.25">
      <c r="A3824" s="187" t="s">
        <v>1452</v>
      </c>
      <c r="B3824" s="187" t="s">
        <v>1453</v>
      </c>
      <c r="C3824" s="187" t="s">
        <v>3882</v>
      </c>
      <c r="D3824" s="188" t="s">
        <v>2286</v>
      </c>
    </row>
    <row r="3825" spans="1:4" x14ac:dyDescent="0.25">
      <c r="A3825" s="187" t="s">
        <v>1454</v>
      </c>
      <c r="B3825" s="187" t="s">
        <v>1455</v>
      </c>
      <c r="C3825" s="187" t="s">
        <v>5626</v>
      </c>
      <c r="D3825" s="188" t="s">
        <v>2288</v>
      </c>
    </row>
    <row r="3826" spans="1:4" x14ac:dyDescent="0.25">
      <c r="A3826" s="187" t="s">
        <v>1454</v>
      </c>
      <c r="B3826" s="187" t="s">
        <v>1455</v>
      </c>
      <c r="C3826" s="187" t="s">
        <v>5631</v>
      </c>
      <c r="D3826" s="188" t="s">
        <v>2288</v>
      </c>
    </row>
    <row r="3827" spans="1:4" x14ac:dyDescent="0.25">
      <c r="A3827" s="187" t="s">
        <v>1454</v>
      </c>
      <c r="B3827" s="187" t="s">
        <v>1455</v>
      </c>
      <c r="C3827" s="187" t="s">
        <v>1455</v>
      </c>
      <c r="D3827" s="188" t="s">
        <v>2284</v>
      </c>
    </row>
    <row r="3828" spans="1:4" x14ac:dyDescent="0.25">
      <c r="A3828" s="187" t="s">
        <v>1454</v>
      </c>
      <c r="B3828" s="187" t="s">
        <v>1455</v>
      </c>
      <c r="C3828" s="187" t="s">
        <v>5625</v>
      </c>
      <c r="D3828" s="188" t="s">
        <v>2269</v>
      </c>
    </row>
    <row r="3829" spans="1:4" x14ac:dyDescent="0.25">
      <c r="A3829" s="187" t="s">
        <v>1454</v>
      </c>
      <c r="B3829" s="187" t="s">
        <v>1455</v>
      </c>
      <c r="C3829" s="187" t="s">
        <v>5627</v>
      </c>
      <c r="D3829" s="188" t="s">
        <v>2269</v>
      </c>
    </row>
    <row r="3830" spans="1:4" x14ac:dyDescent="0.25">
      <c r="A3830" s="187" t="s">
        <v>1454</v>
      </c>
      <c r="B3830" s="187" t="s">
        <v>1455</v>
      </c>
      <c r="C3830" s="187" t="s">
        <v>5628</v>
      </c>
      <c r="D3830" s="188" t="s">
        <v>2269</v>
      </c>
    </row>
    <row r="3831" spans="1:4" x14ac:dyDescent="0.25">
      <c r="A3831" s="187" t="s">
        <v>1454</v>
      </c>
      <c r="B3831" s="187" t="s">
        <v>1455</v>
      </c>
      <c r="C3831" s="187" t="s">
        <v>5629</v>
      </c>
      <c r="D3831" s="188" t="s">
        <v>2269</v>
      </c>
    </row>
    <row r="3832" spans="1:4" x14ac:dyDescent="0.25">
      <c r="A3832" s="187" t="s">
        <v>1454</v>
      </c>
      <c r="B3832" s="187" t="s">
        <v>1455</v>
      </c>
      <c r="C3832" s="187" t="s">
        <v>5630</v>
      </c>
      <c r="D3832" s="188" t="s">
        <v>2286</v>
      </c>
    </row>
    <row r="3833" spans="1:4" x14ac:dyDescent="0.25">
      <c r="A3833" s="187" t="s">
        <v>1456</v>
      </c>
      <c r="B3833" s="187" t="s">
        <v>1457</v>
      </c>
      <c r="C3833" s="187" t="s">
        <v>1457</v>
      </c>
      <c r="D3833" s="188" t="s">
        <v>2269</v>
      </c>
    </row>
    <row r="3834" spans="1:4" x14ac:dyDescent="0.25">
      <c r="A3834" s="187" t="s">
        <v>1456</v>
      </c>
      <c r="B3834" s="187" t="s">
        <v>1457</v>
      </c>
      <c r="C3834" s="187" t="s">
        <v>5793</v>
      </c>
      <c r="D3834" s="188" t="s">
        <v>2269</v>
      </c>
    </row>
    <row r="3835" spans="1:4" x14ac:dyDescent="0.25">
      <c r="A3835" s="187" t="s">
        <v>1456</v>
      </c>
      <c r="B3835" s="187" t="s">
        <v>1457</v>
      </c>
      <c r="C3835" s="187" t="s">
        <v>5794</v>
      </c>
      <c r="D3835" s="188" t="s">
        <v>2269</v>
      </c>
    </row>
    <row r="3836" spans="1:4" x14ac:dyDescent="0.25">
      <c r="A3836" s="187" t="s">
        <v>1456</v>
      </c>
      <c r="B3836" s="187" t="s">
        <v>1457</v>
      </c>
      <c r="C3836" s="187" t="s">
        <v>5795</v>
      </c>
      <c r="D3836" s="188" t="s">
        <v>2269</v>
      </c>
    </row>
    <row r="3837" spans="1:4" x14ac:dyDescent="0.25">
      <c r="A3837" s="187" t="s">
        <v>1458</v>
      </c>
      <c r="B3837" s="187" t="s">
        <v>1459</v>
      </c>
      <c r="C3837" s="187" t="s">
        <v>5991</v>
      </c>
      <c r="D3837" s="188" t="s">
        <v>2269</v>
      </c>
    </row>
    <row r="3838" spans="1:4" x14ac:dyDescent="0.25">
      <c r="A3838" s="187" t="s">
        <v>1458</v>
      </c>
      <c r="B3838" s="187" t="s">
        <v>1459</v>
      </c>
      <c r="C3838" s="187" t="s">
        <v>1459</v>
      </c>
      <c r="D3838" s="188" t="s">
        <v>2269</v>
      </c>
    </row>
    <row r="3839" spans="1:4" x14ac:dyDescent="0.25">
      <c r="A3839" s="187" t="s">
        <v>1458</v>
      </c>
      <c r="B3839" s="187" t="s">
        <v>1459</v>
      </c>
      <c r="C3839" s="187" t="s">
        <v>5992</v>
      </c>
      <c r="D3839" s="188" t="s">
        <v>2269</v>
      </c>
    </row>
    <row r="3840" spans="1:4" x14ac:dyDescent="0.25">
      <c r="A3840" s="187" t="s">
        <v>1458</v>
      </c>
      <c r="B3840" s="187" t="s">
        <v>1459</v>
      </c>
      <c r="C3840" s="187" t="s">
        <v>5993</v>
      </c>
      <c r="D3840" s="188" t="s">
        <v>2269</v>
      </c>
    </row>
    <row r="3841" spans="1:4" x14ac:dyDescent="0.25">
      <c r="A3841" s="187" t="s">
        <v>1460</v>
      </c>
      <c r="B3841" s="187" t="s">
        <v>1461</v>
      </c>
      <c r="C3841" s="187" t="s">
        <v>1461</v>
      </c>
      <c r="D3841" s="188" t="s">
        <v>2269</v>
      </c>
    </row>
    <row r="3842" spans="1:4" x14ac:dyDescent="0.25">
      <c r="A3842" s="187" t="s">
        <v>1460</v>
      </c>
      <c r="B3842" s="187" t="s">
        <v>1461</v>
      </c>
      <c r="C3842" s="187" t="s">
        <v>5710</v>
      </c>
      <c r="D3842" s="188" t="s">
        <v>2269</v>
      </c>
    </row>
    <row r="3843" spans="1:4" x14ac:dyDescent="0.25">
      <c r="A3843" s="187" t="s">
        <v>1460</v>
      </c>
      <c r="B3843" s="187" t="s">
        <v>1461</v>
      </c>
      <c r="C3843" s="187" t="s">
        <v>5711</v>
      </c>
      <c r="D3843" s="188" t="s">
        <v>2269</v>
      </c>
    </row>
    <row r="3844" spans="1:4" x14ac:dyDescent="0.25">
      <c r="A3844" s="187" t="s">
        <v>1460</v>
      </c>
      <c r="B3844" s="187" t="s">
        <v>1461</v>
      </c>
      <c r="C3844" s="187" t="s">
        <v>5712</v>
      </c>
      <c r="D3844" s="188" t="s">
        <v>2269</v>
      </c>
    </row>
    <row r="3845" spans="1:4" x14ac:dyDescent="0.25">
      <c r="A3845" s="187" t="s">
        <v>1462</v>
      </c>
      <c r="B3845" s="187" t="s">
        <v>3229</v>
      </c>
      <c r="C3845" s="187" t="s">
        <v>3229</v>
      </c>
      <c r="D3845" s="188" t="s">
        <v>2269</v>
      </c>
    </row>
    <row r="3846" spans="1:4" x14ac:dyDescent="0.25">
      <c r="A3846" s="187" t="s">
        <v>1462</v>
      </c>
      <c r="B3846" s="187" t="s">
        <v>3229</v>
      </c>
      <c r="C3846" s="187" t="s">
        <v>3230</v>
      </c>
      <c r="D3846" s="188" t="s">
        <v>2269</v>
      </c>
    </row>
    <row r="3847" spans="1:4" x14ac:dyDescent="0.25">
      <c r="A3847" s="187" t="s">
        <v>1462</v>
      </c>
      <c r="B3847" s="187" t="s">
        <v>3229</v>
      </c>
      <c r="C3847" s="187" t="s">
        <v>3231</v>
      </c>
      <c r="D3847" s="188" t="s">
        <v>2269</v>
      </c>
    </row>
    <row r="3848" spans="1:4" x14ac:dyDescent="0.25">
      <c r="A3848" s="187" t="s">
        <v>1464</v>
      </c>
      <c r="B3848" s="187" t="s">
        <v>1465</v>
      </c>
      <c r="C3848" s="187" t="s">
        <v>1465</v>
      </c>
      <c r="D3848" s="188" t="s">
        <v>2269</v>
      </c>
    </row>
    <row r="3849" spans="1:4" x14ac:dyDescent="0.25">
      <c r="A3849" s="187" t="s">
        <v>1464</v>
      </c>
      <c r="B3849" s="187" t="s">
        <v>1465</v>
      </c>
      <c r="C3849" s="187" t="s">
        <v>3054</v>
      </c>
      <c r="D3849" s="188" t="s">
        <v>2269</v>
      </c>
    </row>
    <row r="3850" spans="1:4" x14ac:dyDescent="0.25">
      <c r="A3850" s="187" t="s">
        <v>1466</v>
      </c>
      <c r="B3850" s="187" t="s">
        <v>1467</v>
      </c>
      <c r="C3850" s="187" t="s">
        <v>1467</v>
      </c>
      <c r="D3850" s="188" t="s">
        <v>2269</v>
      </c>
    </row>
    <row r="3851" spans="1:4" x14ac:dyDescent="0.25">
      <c r="A3851" s="187" t="s">
        <v>1466</v>
      </c>
      <c r="B3851" s="187" t="s">
        <v>1467</v>
      </c>
      <c r="C3851" s="187" t="s">
        <v>3701</v>
      </c>
      <c r="D3851" s="188" t="s">
        <v>2269</v>
      </c>
    </row>
    <row r="3852" spans="1:4" x14ac:dyDescent="0.25">
      <c r="A3852" s="187" t="s">
        <v>1468</v>
      </c>
      <c r="B3852" s="187" t="s">
        <v>1469</v>
      </c>
      <c r="C3852" s="187" t="s">
        <v>1469</v>
      </c>
      <c r="D3852" s="188" t="s">
        <v>2269</v>
      </c>
    </row>
    <row r="3853" spans="1:4" x14ac:dyDescent="0.25">
      <c r="A3853" s="187" t="s">
        <v>1468</v>
      </c>
      <c r="B3853" s="187" t="s">
        <v>1469</v>
      </c>
      <c r="C3853" s="187" t="s">
        <v>6050</v>
      </c>
      <c r="D3853" s="188" t="s">
        <v>2286</v>
      </c>
    </row>
    <row r="3854" spans="1:4" x14ac:dyDescent="0.25">
      <c r="A3854" s="187" t="s">
        <v>1470</v>
      </c>
      <c r="B3854" s="187" t="s">
        <v>1471</v>
      </c>
      <c r="C3854" s="187" t="s">
        <v>1471</v>
      </c>
      <c r="D3854" s="188" t="s">
        <v>2269</v>
      </c>
    </row>
    <row r="3855" spans="1:4" x14ac:dyDescent="0.25">
      <c r="A3855" s="187" t="s">
        <v>1470</v>
      </c>
      <c r="B3855" s="187" t="s">
        <v>1471</v>
      </c>
      <c r="C3855" s="187" t="s">
        <v>3906</v>
      </c>
      <c r="D3855" s="188" t="s">
        <v>2269</v>
      </c>
    </row>
    <row r="3856" spans="1:4" x14ac:dyDescent="0.25">
      <c r="A3856" s="187" t="s">
        <v>1472</v>
      </c>
      <c r="B3856" s="187" t="s">
        <v>1473</v>
      </c>
      <c r="C3856" s="187" t="s">
        <v>1473</v>
      </c>
      <c r="D3856" s="188" t="s">
        <v>2269</v>
      </c>
    </row>
    <row r="3857" spans="1:4" x14ac:dyDescent="0.25">
      <c r="A3857" s="187" t="s">
        <v>1472</v>
      </c>
      <c r="B3857" s="187" t="s">
        <v>1473</v>
      </c>
      <c r="C3857" s="187" t="s">
        <v>3946</v>
      </c>
      <c r="D3857" s="188" t="s">
        <v>2269</v>
      </c>
    </row>
    <row r="3858" spans="1:4" x14ac:dyDescent="0.25">
      <c r="A3858" s="187" t="s">
        <v>1474</v>
      </c>
      <c r="B3858" s="187" t="s">
        <v>1475</v>
      </c>
      <c r="C3858" s="187" t="s">
        <v>1475</v>
      </c>
      <c r="D3858" s="188" t="s">
        <v>2269</v>
      </c>
    </row>
    <row r="3859" spans="1:4" x14ac:dyDescent="0.25">
      <c r="A3859" s="187" t="s">
        <v>1474</v>
      </c>
      <c r="B3859" s="187" t="s">
        <v>1475</v>
      </c>
      <c r="C3859" s="187" t="s">
        <v>5597</v>
      </c>
      <c r="D3859" s="188" t="s">
        <v>2269</v>
      </c>
    </row>
    <row r="3860" spans="1:4" x14ac:dyDescent="0.25">
      <c r="A3860" s="187" t="s">
        <v>1474</v>
      </c>
      <c r="B3860" s="187" t="s">
        <v>1475</v>
      </c>
      <c r="C3860" s="187" t="s">
        <v>5599</v>
      </c>
      <c r="D3860" s="188" t="s">
        <v>2269</v>
      </c>
    </row>
    <row r="3861" spans="1:4" x14ac:dyDescent="0.25">
      <c r="A3861" s="187" t="s">
        <v>1474</v>
      </c>
      <c r="B3861" s="187" t="s">
        <v>1475</v>
      </c>
      <c r="C3861" s="187" t="s">
        <v>5601</v>
      </c>
      <c r="D3861" s="188" t="s">
        <v>2269</v>
      </c>
    </row>
    <row r="3862" spans="1:4" x14ac:dyDescent="0.25">
      <c r="A3862" s="187" t="s">
        <v>1474</v>
      </c>
      <c r="B3862" s="187" t="s">
        <v>1475</v>
      </c>
      <c r="C3862" s="187" t="s">
        <v>5598</v>
      </c>
      <c r="D3862" s="188" t="s">
        <v>2286</v>
      </c>
    </row>
    <row r="3863" spans="1:4" x14ac:dyDescent="0.25">
      <c r="A3863" s="187" t="s">
        <v>1474</v>
      </c>
      <c r="B3863" s="187" t="s">
        <v>1475</v>
      </c>
      <c r="C3863" s="187" t="s">
        <v>5600</v>
      </c>
      <c r="D3863" s="188" t="s">
        <v>2286</v>
      </c>
    </row>
    <row r="3864" spans="1:4" x14ac:dyDescent="0.25">
      <c r="A3864" s="187" t="s">
        <v>1476</v>
      </c>
      <c r="B3864" s="187" t="s">
        <v>1477</v>
      </c>
      <c r="C3864" s="187" t="s">
        <v>1477</v>
      </c>
      <c r="D3864" s="188" t="s">
        <v>2269</v>
      </c>
    </row>
    <row r="3865" spans="1:4" x14ac:dyDescent="0.25">
      <c r="A3865" s="187" t="s">
        <v>1476</v>
      </c>
      <c r="B3865" s="187" t="s">
        <v>1477</v>
      </c>
      <c r="C3865" s="187" t="s">
        <v>5632</v>
      </c>
      <c r="D3865" s="188" t="s">
        <v>2269</v>
      </c>
    </row>
    <row r="3866" spans="1:4" x14ac:dyDescent="0.25">
      <c r="A3866" s="187" t="s">
        <v>1476</v>
      </c>
      <c r="B3866" s="187" t="s">
        <v>1477</v>
      </c>
      <c r="C3866" s="187" t="s">
        <v>5633</v>
      </c>
      <c r="D3866" s="188" t="s">
        <v>2269</v>
      </c>
    </row>
    <row r="3867" spans="1:4" x14ac:dyDescent="0.25">
      <c r="A3867" s="187" t="s">
        <v>1476</v>
      </c>
      <c r="B3867" s="187" t="s">
        <v>1477</v>
      </c>
      <c r="C3867" s="187" t="s">
        <v>5634</v>
      </c>
      <c r="D3867" s="188" t="s">
        <v>2269</v>
      </c>
    </row>
    <row r="3868" spans="1:4" x14ac:dyDescent="0.25">
      <c r="A3868" s="187" t="s">
        <v>1476</v>
      </c>
      <c r="B3868" s="187" t="s">
        <v>1477</v>
      </c>
      <c r="C3868" s="187" t="s">
        <v>5635</v>
      </c>
      <c r="D3868" s="188" t="s">
        <v>2269</v>
      </c>
    </row>
    <row r="3869" spans="1:4" x14ac:dyDescent="0.25">
      <c r="A3869" s="187" t="s">
        <v>1478</v>
      </c>
      <c r="B3869" s="187" t="s">
        <v>1479</v>
      </c>
      <c r="C3869" s="187" t="s">
        <v>1479</v>
      </c>
      <c r="D3869" s="188" t="s">
        <v>2269</v>
      </c>
    </row>
    <row r="3870" spans="1:4" x14ac:dyDescent="0.25">
      <c r="A3870" s="187" t="s">
        <v>1478</v>
      </c>
      <c r="B3870" s="187" t="s">
        <v>1479</v>
      </c>
      <c r="C3870" s="187" t="s">
        <v>2871</v>
      </c>
      <c r="D3870" s="188" t="s">
        <v>2269</v>
      </c>
    </row>
    <row r="3871" spans="1:4" x14ac:dyDescent="0.25">
      <c r="A3871" s="187" t="s">
        <v>1478</v>
      </c>
      <c r="B3871" s="187" t="s">
        <v>1479</v>
      </c>
      <c r="C3871" s="187" t="s">
        <v>2872</v>
      </c>
      <c r="D3871" s="188" t="s">
        <v>2286</v>
      </c>
    </row>
    <row r="3872" spans="1:4" x14ac:dyDescent="0.25">
      <c r="A3872" s="187" t="s">
        <v>1480</v>
      </c>
      <c r="B3872" s="187" t="s">
        <v>1481</v>
      </c>
      <c r="C3872" s="187" t="s">
        <v>5840</v>
      </c>
      <c r="D3872" s="188" t="s">
        <v>2288</v>
      </c>
    </row>
    <row r="3873" spans="1:4" x14ac:dyDescent="0.25">
      <c r="A3873" s="187" t="s">
        <v>1480</v>
      </c>
      <c r="B3873" s="187" t="s">
        <v>1481</v>
      </c>
      <c r="C3873" s="187" t="s">
        <v>1481</v>
      </c>
      <c r="D3873" s="188" t="s">
        <v>2284</v>
      </c>
    </row>
    <row r="3874" spans="1:4" x14ac:dyDescent="0.25">
      <c r="A3874" s="187" t="s">
        <v>1482</v>
      </c>
      <c r="B3874" s="187" t="s">
        <v>2783</v>
      </c>
      <c r="C3874" s="187" t="s">
        <v>2783</v>
      </c>
      <c r="D3874" s="188" t="s">
        <v>2269</v>
      </c>
    </row>
    <row r="3875" spans="1:4" x14ac:dyDescent="0.25">
      <c r="A3875" s="187" t="s">
        <v>1482</v>
      </c>
      <c r="B3875" s="187" t="s">
        <v>2783</v>
      </c>
      <c r="C3875" s="187" t="s">
        <v>2784</v>
      </c>
      <c r="D3875" s="188" t="s">
        <v>2286</v>
      </c>
    </row>
    <row r="3876" spans="1:4" x14ac:dyDescent="0.25">
      <c r="A3876" s="187" t="s">
        <v>1484</v>
      </c>
      <c r="B3876" s="187" t="s">
        <v>1485</v>
      </c>
      <c r="C3876" s="187" t="s">
        <v>1485</v>
      </c>
      <c r="D3876" s="188" t="s">
        <v>2269</v>
      </c>
    </row>
    <row r="3877" spans="1:4" x14ac:dyDescent="0.25">
      <c r="A3877" s="187" t="s">
        <v>1484</v>
      </c>
      <c r="B3877" s="187" t="s">
        <v>1485</v>
      </c>
      <c r="C3877" s="187" t="s">
        <v>6612</v>
      </c>
      <c r="D3877" s="188" t="s">
        <v>2269</v>
      </c>
    </row>
    <row r="3878" spans="1:4" x14ac:dyDescent="0.25">
      <c r="A3878" s="187" t="s">
        <v>1486</v>
      </c>
      <c r="B3878" s="187" t="s">
        <v>1487</v>
      </c>
      <c r="C3878" s="187" t="s">
        <v>1487</v>
      </c>
      <c r="D3878" s="188" t="s">
        <v>2269</v>
      </c>
    </row>
    <row r="3879" spans="1:4" x14ac:dyDescent="0.25">
      <c r="A3879" s="187" t="s">
        <v>1486</v>
      </c>
      <c r="B3879" s="187" t="s">
        <v>1487</v>
      </c>
      <c r="C3879" s="187" t="s">
        <v>3808</v>
      </c>
      <c r="D3879" s="188" t="s">
        <v>2269</v>
      </c>
    </row>
    <row r="3880" spans="1:4" x14ac:dyDescent="0.25">
      <c r="A3880" s="187" t="s">
        <v>1486</v>
      </c>
      <c r="B3880" s="187" t="s">
        <v>1487</v>
      </c>
      <c r="C3880" s="187" t="s">
        <v>3809</v>
      </c>
      <c r="D3880" s="188" t="s">
        <v>2269</v>
      </c>
    </row>
    <row r="3881" spans="1:4" x14ac:dyDescent="0.25">
      <c r="A3881" s="187" t="s">
        <v>1486</v>
      </c>
      <c r="B3881" s="187" t="s">
        <v>1487</v>
      </c>
      <c r="C3881" s="187" t="s">
        <v>6733</v>
      </c>
      <c r="D3881" s="188" t="s">
        <v>2269</v>
      </c>
    </row>
    <row r="3882" spans="1:4" x14ac:dyDescent="0.25">
      <c r="A3882" s="187" t="s">
        <v>1486</v>
      </c>
      <c r="B3882" s="187" t="s">
        <v>1487</v>
      </c>
      <c r="C3882" s="187" t="s">
        <v>6734</v>
      </c>
      <c r="D3882" s="188" t="s">
        <v>2269</v>
      </c>
    </row>
    <row r="3883" spans="1:4" x14ac:dyDescent="0.25">
      <c r="A3883" s="187" t="s">
        <v>1486</v>
      </c>
      <c r="B3883" s="187" t="s">
        <v>1487</v>
      </c>
      <c r="C3883" s="187" t="s">
        <v>6735</v>
      </c>
      <c r="D3883" s="188" t="s">
        <v>2269</v>
      </c>
    </row>
    <row r="3884" spans="1:4" x14ac:dyDescent="0.25">
      <c r="A3884" s="187" t="s">
        <v>1488</v>
      </c>
      <c r="B3884" s="187" t="s">
        <v>1489</v>
      </c>
      <c r="C3884" s="187" t="s">
        <v>1489</v>
      </c>
      <c r="D3884" s="188" t="s">
        <v>2269</v>
      </c>
    </row>
    <row r="3885" spans="1:4" x14ac:dyDescent="0.25">
      <c r="A3885" s="187" t="s">
        <v>1488</v>
      </c>
      <c r="B3885" s="187" t="s">
        <v>1489</v>
      </c>
      <c r="C3885" s="187" t="s">
        <v>2708</v>
      </c>
      <c r="D3885" s="188" t="s">
        <v>2269</v>
      </c>
    </row>
    <row r="3886" spans="1:4" x14ac:dyDescent="0.25">
      <c r="A3886" s="187" t="s">
        <v>1488</v>
      </c>
      <c r="B3886" s="187" t="s">
        <v>1489</v>
      </c>
      <c r="C3886" s="187" t="s">
        <v>2709</v>
      </c>
      <c r="D3886" s="188" t="s">
        <v>2269</v>
      </c>
    </row>
    <row r="3887" spans="1:4" x14ac:dyDescent="0.25">
      <c r="A3887" s="187" t="s">
        <v>1488</v>
      </c>
      <c r="B3887" s="187" t="s">
        <v>1489</v>
      </c>
      <c r="C3887" s="187" t="s">
        <v>2710</v>
      </c>
      <c r="D3887" s="188" t="s">
        <v>2269</v>
      </c>
    </row>
    <row r="3888" spans="1:4" x14ac:dyDescent="0.25">
      <c r="A3888" s="187" t="s">
        <v>1488</v>
      </c>
      <c r="B3888" s="187" t="s">
        <v>1489</v>
      </c>
      <c r="C3888" s="187" t="s">
        <v>2711</v>
      </c>
      <c r="D3888" s="188" t="s">
        <v>2269</v>
      </c>
    </row>
    <row r="3889" spans="1:4" x14ac:dyDescent="0.25">
      <c r="A3889" s="187" t="s">
        <v>1488</v>
      </c>
      <c r="B3889" s="187" t="s">
        <v>1489</v>
      </c>
      <c r="C3889" s="187" t="s">
        <v>2712</v>
      </c>
      <c r="D3889" s="188" t="s">
        <v>2269</v>
      </c>
    </row>
    <row r="3890" spans="1:4" x14ac:dyDescent="0.25">
      <c r="A3890" s="187" t="s">
        <v>1490</v>
      </c>
      <c r="B3890" s="187" t="s">
        <v>1491</v>
      </c>
      <c r="C3890" s="187" t="s">
        <v>3345</v>
      </c>
      <c r="D3890" s="188" t="s">
        <v>2269</v>
      </c>
    </row>
    <row r="3891" spans="1:4" x14ac:dyDescent="0.25">
      <c r="A3891" s="187" t="s">
        <v>1490</v>
      </c>
      <c r="B3891" s="187" t="s">
        <v>1491</v>
      </c>
      <c r="C3891" s="187" t="s">
        <v>1491</v>
      </c>
      <c r="D3891" s="188" t="s">
        <v>2269</v>
      </c>
    </row>
    <row r="3892" spans="1:4" x14ac:dyDescent="0.25">
      <c r="A3892" s="187" t="s">
        <v>1490</v>
      </c>
      <c r="B3892" s="187" t="s">
        <v>1491</v>
      </c>
      <c r="C3892" s="187" t="s">
        <v>3346</v>
      </c>
      <c r="D3892" s="188" t="s">
        <v>2269</v>
      </c>
    </row>
    <row r="3893" spans="1:4" x14ac:dyDescent="0.25">
      <c r="A3893" s="187" t="s">
        <v>1492</v>
      </c>
      <c r="B3893" s="187" t="s">
        <v>1493</v>
      </c>
      <c r="C3893" s="187" t="s">
        <v>3208</v>
      </c>
      <c r="D3893" s="188" t="s">
        <v>2269</v>
      </c>
    </row>
    <row r="3894" spans="1:4" x14ac:dyDescent="0.25">
      <c r="A3894" s="187" t="s">
        <v>1492</v>
      </c>
      <c r="B3894" s="187" t="s">
        <v>1493</v>
      </c>
      <c r="C3894" s="187" t="s">
        <v>1493</v>
      </c>
      <c r="D3894" s="188" t="s">
        <v>2269</v>
      </c>
    </row>
    <row r="3895" spans="1:4" x14ac:dyDescent="0.25">
      <c r="A3895" s="187" t="s">
        <v>1494</v>
      </c>
      <c r="B3895" s="187" t="s">
        <v>1495</v>
      </c>
      <c r="C3895" s="187" t="s">
        <v>1495</v>
      </c>
      <c r="D3895" s="188" t="s">
        <v>2269</v>
      </c>
    </row>
    <row r="3896" spans="1:4" x14ac:dyDescent="0.25">
      <c r="A3896" s="187" t="s">
        <v>1494</v>
      </c>
      <c r="B3896" s="187" t="s">
        <v>1495</v>
      </c>
      <c r="C3896" s="187" t="s">
        <v>5797</v>
      </c>
      <c r="D3896" s="188" t="s">
        <v>2269</v>
      </c>
    </row>
    <row r="3897" spans="1:4" x14ac:dyDescent="0.25">
      <c r="A3897" s="187" t="s">
        <v>1494</v>
      </c>
      <c r="B3897" s="187" t="s">
        <v>1495</v>
      </c>
      <c r="C3897" s="187" t="s">
        <v>5798</v>
      </c>
      <c r="D3897" s="188" t="s">
        <v>2269</v>
      </c>
    </row>
    <row r="3898" spans="1:4" x14ac:dyDescent="0.25">
      <c r="A3898" s="187" t="s">
        <v>1494</v>
      </c>
      <c r="B3898" s="187" t="s">
        <v>1495</v>
      </c>
      <c r="C3898" s="187" t="s">
        <v>5799</v>
      </c>
      <c r="D3898" s="188" t="s">
        <v>2269</v>
      </c>
    </row>
    <row r="3899" spans="1:4" x14ac:dyDescent="0.25">
      <c r="A3899" s="187" t="s">
        <v>1496</v>
      </c>
      <c r="B3899" s="187" t="s">
        <v>1497</v>
      </c>
      <c r="C3899" s="187" t="s">
        <v>1497</v>
      </c>
      <c r="D3899" s="188" t="s">
        <v>2269</v>
      </c>
    </row>
    <row r="3900" spans="1:4" x14ac:dyDescent="0.25">
      <c r="A3900" s="187" t="s">
        <v>1496</v>
      </c>
      <c r="B3900" s="187" t="s">
        <v>1497</v>
      </c>
      <c r="C3900" s="187" t="s">
        <v>2534</v>
      </c>
      <c r="D3900" s="188" t="s">
        <v>2269</v>
      </c>
    </row>
    <row r="3901" spans="1:4" x14ac:dyDescent="0.25">
      <c r="A3901" s="187" t="s">
        <v>1496</v>
      </c>
      <c r="B3901" s="187" t="s">
        <v>1497</v>
      </c>
      <c r="C3901" s="187" t="s">
        <v>2535</v>
      </c>
      <c r="D3901" s="188" t="s">
        <v>2269</v>
      </c>
    </row>
    <row r="3902" spans="1:4" x14ac:dyDescent="0.25">
      <c r="A3902" s="187" t="s">
        <v>1496</v>
      </c>
      <c r="B3902" s="187" t="s">
        <v>1497</v>
      </c>
      <c r="C3902" s="187" t="s">
        <v>2536</v>
      </c>
      <c r="D3902" s="188" t="s">
        <v>2269</v>
      </c>
    </row>
    <row r="3903" spans="1:4" x14ac:dyDescent="0.25">
      <c r="A3903" s="187" t="s">
        <v>1496</v>
      </c>
      <c r="B3903" s="187" t="s">
        <v>1497</v>
      </c>
      <c r="C3903" s="187" t="s">
        <v>2537</v>
      </c>
      <c r="D3903" s="188" t="s">
        <v>2269</v>
      </c>
    </row>
    <row r="3904" spans="1:4" x14ac:dyDescent="0.25">
      <c r="A3904" s="187" t="s">
        <v>1498</v>
      </c>
      <c r="B3904" s="187" t="s">
        <v>1499</v>
      </c>
      <c r="C3904" s="187" t="s">
        <v>1499</v>
      </c>
      <c r="D3904" s="188" t="s">
        <v>2269</v>
      </c>
    </row>
    <row r="3905" spans="1:4" x14ac:dyDescent="0.25">
      <c r="A3905" s="187" t="s">
        <v>1498</v>
      </c>
      <c r="B3905" s="187" t="s">
        <v>1499</v>
      </c>
      <c r="C3905" s="187" t="s">
        <v>2482</v>
      </c>
      <c r="D3905" s="188" t="s">
        <v>2269</v>
      </c>
    </row>
    <row r="3906" spans="1:4" x14ac:dyDescent="0.25">
      <c r="A3906" s="187" t="s">
        <v>1498</v>
      </c>
      <c r="B3906" s="187" t="s">
        <v>1499</v>
      </c>
      <c r="C3906" s="187" t="s">
        <v>2483</v>
      </c>
      <c r="D3906" s="188" t="s">
        <v>2269</v>
      </c>
    </row>
    <row r="3907" spans="1:4" x14ac:dyDescent="0.25">
      <c r="A3907" s="187" t="s">
        <v>1498</v>
      </c>
      <c r="B3907" s="187" t="s">
        <v>1499</v>
      </c>
      <c r="C3907" s="187" t="s">
        <v>2484</v>
      </c>
      <c r="D3907" s="188" t="s">
        <v>2269</v>
      </c>
    </row>
    <row r="3908" spans="1:4" x14ac:dyDescent="0.25">
      <c r="A3908" s="187" t="s">
        <v>1500</v>
      </c>
      <c r="B3908" s="187" t="s">
        <v>2598</v>
      </c>
      <c r="C3908" s="187" t="s">
        <v>2598</v>
      </c>
      <c r="D3908" s="188" t="s">
        <v>2269</v>
      </c>
    </row>
    <row r="3909" spans="1:4" x14ac:dyDescent="0.25">
      <c r="A3909" s="187" t="s">
        <v>1500</v>
      </c>
      <c r="B3909" s="187" t="s">
        <v>2598</v>
      </c>
      <c r="C3909" s="187" t="s">
        <v>2599</v>
      </c>
      <c r="D3909" s="188" t="s">
        <v>2269</v>
      </c>
    </row>
    <row r="3910" spans="1:4" x14ac:dyDescent="0.25">
      <c r="A3910" s="187" t="s">
        <v>1500</v>
      </c>
      <c r="B3910" s="187" t="s">
        <v>2598</v>
      </c>
      <c r="C3910" s="187" t="s">
        <v>2600</v>
      </c>
      <c r="D3910" s="188" t="s">
        <v>2269</v>
      </c>
    </row>
    <row r="3911" spans="1:4" x14ac:dyDescent="0.25">
      <c r="A3911" s="187" t="s">
        <v>1502</v>
      </c>
      <c r="B3911" s="187" t="s">
        <v>1503</v>
      </c>
      <c r="C3911" s="187" t="s">
        <v>2976</v>
      </c>
      <c r="D3911" s="188" t="s">
        <v>2269</v>
      </c>
    </row>
    <row r="3912" spans="1:4" x14ac:dyDescent="0.25">
      <c r="A3912" s="187" t="s">
        <v>1502</v>
      </c>
      <c r="B3912" s="187" t="s">
        <v>1503</v>
      </c>
      <c r="C3912" s="187" t="s">
        <v>1503</v>
      </c>
      <c r="D3912" s="188" t="s">
        <v>2269</v>
      </c>
    </row>
    <row r="3913" spans="1:4" x14ac:dyDescent="0.25">
      <c r="A3913" s="187" t="s">
        <v>1502</v>
      </c>
      <c r="B3913" s="187" t="s">
        <v>1503</v>
      </c>
      <c r="C3913" s="187" t="s">
        <v>2977</v>
      </c>
      <c r="D3913" s="188" t="s">
        <v>2269</v>
      </c>
    </row>
    <row r="3914" spans="1:4" x14ac:dyDescent="0.25">
      <c r="A3914" s="187" t="s">
        <v>1502</v>
      </c>
      <c r="B3914" s="187" t="s">
        <v>1503</v>
      </c>
      <c r="C3914" s="187" t="s">
        <v>2978</v>
      </c>
      <c r="D3914" s="188" t="s">
        <v>2269</v>
      </c>
    </row>
    <row r="3915" spans="1:4" x14ac:dyDescent="0.25">
      <c r="A3915" s="187" t="s">
        <v>1502</v>
      </c>
      <c r="B3915" s="187" t="s">
        <v>1503</v>
      </c>
      <c r="C3915" s="187" t="s">
        <v>2979</v>
      </c>
      <c r="D3915" s="188" t="s">
        <v>2269</v>
      </c>
    </row>
    <row r="3916" spans="1:4" x14ac:dyDescent="0.25">
      <c r="A3916" s="187" t="s">
        <v>1502</v>
      </c>
      <c r="B3916" s="187" t="s">
        <v>1503</v>
      </c>
      <c r="C3916" s="187" t="s">
        <v>2980</v>
      </c>
      <c r="D3916" s="188" t="s">
        <v>2269</v>
      </c>
    </row>
    <row r="3917" spans="1:4" x14ac:dyDescent="0.25">
      <c r="A3917" s="187" t="s">
        <v>1502</v>
      </c>
      <c r="B3917" s="187" t="s">
        <v>1503</v>
      </c>
      <c r="C3917" s="187" t="s">
        <v>2981</v>
      </c>
      <c r="D3917" s="188" t="s">
        <v>2269</v>
      </c>
    </row>
    <row r="3918" spans="1:4" x14ac:dyDescent="0.25">
      <c r="A3918" s="187" t="s">
        <v>1502</v>
      </c>
      <c r="B3918" s="187" t="s">
        <v>1503</v>
      </c>
      <c r="C3918" s="187" t="s">
        <v>2982</v>
      </c>
      <c r="D3918" s="188" t="s">
        <v>2269</v>
      </c>
    </row>
    <row r="3919" spans="1:4" x14ac:dyDescent="0.25">
      <c r="A3919" s="187" t="s">
        <v>1504</v>
      </c>
      <c r="B3919" s="187" t="s">
        <v>1505</v>
      </c>
      <c r="C3919" s="187" t="s">
        <v>1505</v>
      </c>
      <c r="D3919" s="188" t="s">
        <v>2269</v>
      </c>
    </row>
    <row r="3920" spans="1:4" x14ac:dyDescent="0.25">
      <c r="A3920" s="187" t="s">
        <v>1504</v>
      </c>
      <c r="B3920" s="187" t="s">
        <v>1505</v>
      </c>
      <c r="C3920" s="187" t="s">
        <v>3496</v>
      </c>
      <c r="D3920" s="188" t="s">
        <v>2269</v>
      </c>
    </row>
    <row r="3921" spans="1:4" x14ac:dyDescent="0.25">
      <c r="A3921" s="187" t="s">
        <v>1504</v>
      </c>
      <c r="B3921" s="187" t="s">
        <v>1505</v>
      </c>
      <c r="C3921" s="187" t="s">
        <v>3497</v>
      </c>
      <c r="D3921" s="188" t="s">
        <v>2269</v>
      </c>
    </row>
    <row r="3922" spans="1:4" x14ac:dyDescent="0.25">
      <c r="A3922" s="187" t="s">
        <v>1506</v>
      </c>
      <c r="B3922" s="187" t="s">
        <v>1507</v>
      </c>
      <c r="C3922" s="187" t="s">
        <v>1507</v>
      </c>
      <c r="D3922" s="188" t="s">
        <v>2269</v>
      </c>
    </row>
    <row r="3923" spans="1:4" x14ac:dyDescent="0.25">
      <c r="A3923" s="187" t="s">
        <v>1506</v>
      </c>
      <c r="B3923" s="187" t="s">
        <v>1507</v>
      </c>
      <c r="C3923" s="187" t="s">
        <v>3697</v>
      </c>
      <c r="D3923" s="188" t="s">
        <v>2269</v>
      </c>
    </row>
    <row r="3924" spans="1:4" x14ac:dyDescent="0.25">
      <c r="A3924" s="187" t="s">
        <v>1506</v>
      </c>
      <c r="B3924" s="187" t="s">
        <v>1507</v>
      </c>
      <c r="C3924" s="187" t="s">
        <v>3698</v>
      </c>
      <c r="D3924" s="188" t="s">
        <v>2269</v>
      </c>
    </row>
    <row r="3925" spans="1:4" x14ac:dyDescent="0.25">
      <c r="A3925" s="187" t="s">
        <v>1506</v>
      </c>
      <c r="B3925" s="187" t="s">
        <v>1507</v>
      </c>
      <c r="C3925" s="187" t="s">
        <v>3699</v>
      </c>
      <c r="D3925" s="188" t="s">
        <v>2269</v>
      </c>
    </row>
    <row r="3926" spans="1:4" x14ac:dyDescent="0.25">
      <c r="A3926" s="187" t="s">
        <v>1506</v>
      </c>
      <c r="B3926" s="187" t="s">
        <v>1507</v>
      </c>
      <c r="C3926" s="187" t="s">
        <v>3700</v>
      </c>
      <c r="D3926" s="188" t="s">
        <v>2286</v>
      </c>
    </row>
    <row r="3927" spans="1:4" x14ac:dyDescent="0.25">
      <c r="A3927" s="187" t="s">
        <v>1508</v>
      </c>
      <c r="B3927" s="187" t="s">
        <v>4095</v>
      </c>
      <c r="C3927" s="187" t="s">
        <v>4095</v>
      </c>
      <c r="D3927" s="188" t="s">
        <v>2269</v>
      </c>
    </row>
    <row r="3928" spans="1:4" x14ac:dyDescent="0.25">
      <c r="A3928" s="187" t="s">
        <v>1508</v>
      </c>
      <c r="B3928" s="187" t="s">
        <v>4095</v>
      </c>
      <c r="C3928" s="187" t="s">
        <v>4096</v>
      </c>
      <c r="D3928" s="188" t="s">
        <v>2269</v>
      </c>
    </row>
    <row r="3929" spans="1:4" x14ac:dyDescent="0.25">
      <c r="A3929" s="187" t="s">
        <v>1510</v>
      </c>
      <c r="B3929" s="187" t="s">
        <v>1511</v>
      </c>
      <c r="C3929" s="187" t="s">
        <v>1511</v>
      </c>
      <c r="D3929" s="188" t="s">
        <v>2269</v>
      </c>
    </row>
    <row r="3930" spans="1:4" x14ac:dyDescent="0.25">
      <c r="A3930" s="187" t="s">
        <v>1510</v>
      </c>
      <c r="B3930" s="187" t="s">
        <v>1511</v>
      </c>
      <c r="C3930" s="187" t="s">
        <v>6617</v>
      </c>
      <c r="D3930" s="188" t="s">
        <v>2269</v>
      </c>
    </row>
    <row r="3931" spans="1:4" x14ac:dyDescent="0.25">
      <c r="A3931" s="187" t="s">
        <v>1512</v>
      </c>
      <c r="B3931" s="187" t="s">
        <v>1513</v>
      </c>
      <c r="C3931" s="187" t="s">
        <v>1513</v>
      </c>
      <c r="D3931" s="188" t="s">
        <v>2269</v>
      </c>
    </row>
    <row r="3932" spans="1:4" x14ac:dyDescent="0.25">
      <c r="A3932" s="187" t="s">
        <v>1512</v>
      </c>
      <c r="B3932" s="187" t="s">
        <v>1513</v>
      </c>
      <c r="C3932" s="187" t="s">
        <v>5836</v>
      </c>
      <c r="D3932" s="188" t="s">
        <v>2269</v>
      </c>
    </row>
    <row r="3933" spans="1:4" x14ac:dyDescent="0.25">
      <c r="A3933" s="187" t="s">
        <v>1512</v>
      </c>
      <c r="B3933" s="187" t="s">
        <v>1513</v>
      </c>
      <c r="C3933" s="187" t="s">
        <v>5835</v>
      </c>
      <c r="D3933" s="188" t="s">
        <v>2286</v>
      </c>
    </row>
    <row r="3934" spans="1:4" x14ac:dyDescent="0.25">
      <c r="A3934" s="187" t="s">
        <v>1514</v>
      </c>
      <c r="B3934" s="187" t="s">
        <v>1515</v>
      </c>
      <c r="C3934" s="187" t="s">
        <v>1515</v>
      </c>
      <c r="D3934" s="188" t="s">
        <v>2269</v>
      </c>
    </row>
    <row r="3935" spans="1:4" x14ac:dyDescent="0.25">
      <c r="A3935" s="187" t="s">
        <v>1514</v>
      </c>
      <c r="B3935" s="187" t="s">
        <v>1515</v>
      </c>
      <c r="C3935" s="187" t="s">
        <v>2388</v>
      </c>
      <c r="D3935" s="188" t="s">
        <v>2269</v>
      </c>
    </row>
    <row r="3936" spans="1:4" x14ac:dyDescent="0.25">
      <c r="A3936" s="187" t="s">
        <v>1514</v>
      </c>
      <c r="B3936" s="187" t="s">
        <v>1515</v>
      </c>
      <c r="C3936" s="187" t="s">
        <v>2389</v>
      </c>
      <c r="D3936" s="188" t="s">
        <v>2269</v>
      </c>
    </row>
    <row r="3937" spans="1:4" x14ac:dyDescent="0.25">
      <c r="A3937" s="187" t="s">
        <v>1514</v>
      </c>
      <c r="B3937" s="187" t="s">
        <v>1515</v>
      </c>
      <c r="C3937" s="187" t="s">
        <v>2390</v>
      </c>
      <c r="D3937" s="188" t="s">
        <v>2269</v>
      </c>
    </row>
    <row r="3938" spans="1:4" x14ac:dyDescent="0.25">
      <c r="A3938" s="187" t="s">
        <v>1514</v>
      </c>
      <c r="B3938" s="187" t="s">
        <v>1515</v>
      </c>
      <c r="C3938" s="187" t="s">
        <v>2391</v>
      </c>
      <c r="D3938" s="188" t="s">
        <v>2269</v>
      </c>
    </row>
    <row r="3939" spans="1:4" x14ac:dyDescent="0.25">
      <c r="A3939" s="187" t="s">
        <v>1514</v>
      </c>
      <c r="B3939" s="187" t="s">
        <v>1515</v>
      </c>
      <c r="C3939" s="187" t="s">
        <v>2392</v>
      </c>
      <c r="D3939" s="188" t="s">
        <v>2269</v>
      </c>
    </row>
    <row r="3940" spans="1:4" x14ac:dyDescent="0.25">
      <c r="A3940" s="187" t="s">
        <v>1516</v>
      </c>
      <c r="B3940" s="187" t="s">
        <v>1517</v>
      </c>
      <c r="C3940" s="187" t="s">
        <v>3493</v>
      </c>
      <c r="D3940" s="188" t="s">
        <v>2269</v>
      </c>
    </row>
    <row r="3941" spans="1:4" x14ac:dyDescent="0.25">
      <c r="A3941" s="187" t="s">
        <v>1516</v>
      </c>
      <c r="B3941" s="187" t="s">
        <v>1517</v>
      </c>
      <c r="C3941" s="187" t="s">
        <v>1517</v>
      </c>
      <c r="D3941" s="188" t="s">
        <v>2269</v>
      </c>
    </row>
    <row r="3942" spans="1:4" x14ac:dyDescent="0.25">
      <c r="A3942" s="187" t="s">
        <v>1516</v>
      </c>
      <c r="B3942" s="187" t="s">
        <v>1517</v>
      </c>
      <c r="C3942" s="187" t="s">
        <v>3494</v>
      </c>
      <c r="D3942" s="188" t="s">
        <v>2269</v>
      </c>
    </row>
    <row r="3943" spans="1:4" x14ac:dyDescent="0.25">
      <c r="A3943" s="187" t="s">
        <v>1516</v>
      </c>
      <c r="B3943" s="187" t="s">
        <v>1517</v>
      </c>
      <c r="C3943" s="187" t="s">
        <v>3495</v>
      </c>
      <c r="D3943" s="188" t="s">
        <v>2269</v>
      </c>
    </row>
    <row r="3944" spans="1:4" x14ac:dyDescent="0.25">
      <c r="A3944" s="187" t="s">
        <v>1518</v>
      </c>
      <c r="B3944" s="187" t="s">
        <v>1519</v>
      </c>
      <c r="C3944" s="187" t="s">
        <v>6051</v>
      </c>
      <c r="D3944" s="188" t="s">
        <v>2269</v>
      </c>
    </row>
    <row r="3945" spans="1:4" x14ac:dyDescent="0.25">
      <c r="A3945" s="187" t="s">
        <v>1518</v>
      </c>
      <c r="B3945" s="187" t="s">
        <v>1519</v>
      </c>
      <c r="C3945" s="187" t="s">
        <v>1519</v>
      </c>
      <c r="D3945" s="188" t="s">
        <v>2269</v>
      </c>
    </row>
    <row r="3946" spans="1:4" x14ac:dyDescent="0.25">
      <c r="A3946" s="187" t="s">
        <v>1518</v>
      </c>
      <c r="B3946" s="187" t="s">
        <v>1519</v>
      </c>
      <c r="C3946" s="187" t="s">
        <v>6052</v>
      </c>
      <c r="D3946" s="188" t="s">
        <v>2269</v>
      </c>
    </row>
    <row r="3947" spans="1:4" x14ac:dyDescent="0.25">
      <c r="A3947" s="187" t="s">
        <v>1518</v>
      </c>
      <c r="B3947" s="187" t="s">
        <v>1519</v>
      </c>
      <c r="C3947" s="187" t="s">
        <v>6053</v>
      </c>
      <c r="D3947" s="188" t="s">
        <v>2269</v>
      </c>
    </row>
    <row r="3948" spans="1:4" x14ac:dyDescent="0.25">
      <c r="A3948" s="187" t="s">
        <v>1520</v>
      </c>
      <c r="B3948" s="187" t="s">
        <v>1521</v>
      </c>
      <c r="C3948" s="187" t="s">
        <v>6696</v>
      </c>
      <c r="D3948" s="188" t="s">
        <v>2288</v>
      </c>
    </row>
    <row r="3949" spans="1:4" x14ac:dyDescent="0.25">
      <c r="A3949" s="187" t="s">
        <v>1520</v>
      </c>
      <c r="B3949" s="187" t="s">
        <v>1521</v>
      </c>
      <c r="C3949" s="187" t="s">
        <v>1521</v>
      </c>
      <c r="D3949" s="188" t="s">
        <v>2284</v>
      </c>
    </row>
    <row r="3950" spans="1:4" x14ac:dyDescent="0.25">
      <c r="A3950" s="187" t="s">
        <v>1520</v>
      </c>
      <c r="B3950" s="187" t="s">
        <v>1521</v>
      </c>
      <c r="C3950" s="187" t="s">
        <v>6305</v>
      </c>
      <c r="D3950" s="188" t="s">
        <v>2269</v>
      </c>
    </row>
    <row r="3951" spans="1:4" x14ac:dyDescent="0.25">
      <c r="A3951" s="187" t="s">
        <v>1520</v>
      </c>
      <c r="B3951" s="187" t="s">
        <v>1521</v>
      </c>
      <c r="C3951" s="187" t="s">
        <v>6750</v>
      </c>
      <c r="D3951" s="188" t="s">
        <v>2269</v>
      </c>
    </row>
    <row r="3952" spans="1:4" x14ac:dyDescent="0.25">
      <c r="A3952" s="187" t="s">
        <v>1520</v>
      </c>
      <c r="B3952" s="187" t="s">
        <v>1521</v>
      </c>
      <c r="C3952" s="187" t="s">
        <v>6752</v>
      </c>
      <c r="D3952" s="188" t="s">
        <v>2269</v>
      </c>
    </row>
    <row r="3953" spans="1:4" x14ac:dyDescent="0.25">
      <c r="A3953" s="187" t="s">
        <v>1520</v>
      </c>
      <c r="B3953" s="187" t="s">
        <v>1521</v>
      </c>
      <c r="C3953" s="187" t="s">
        <v>6751</v>
      </c>
      <c r="D3953" s="188" t="s">
        <v>2286</v>
      </c>
    </row>
    <row r="3954" spans="1:4" x14ac:dyDescent="0.25">
      <c r="A3954" s="187" t="s">
        <v>1520</v>
      </c>
      <c r="B3954" s="187" t="s">
        <v>1521</v>
      </c>
      <c r="C3954" s="187" t="s">
        <v>6753</v>
      </c>
      <c r="D3954" s="188" t="s">
        <v>2286</v>
      </c>
    </row>
    <row r="3955" spans="1:4" x14ac:dyDescent="0.25">
      <c r="A3955" s="187" t="s">
        <v>1520</v>
      </c>
      <c r="B3955" s="187" t="s">
        <v>1521</v>
      </c>
      <c r="C3955" s="187" t="s">
        <v>6749</v>
      </c>
      <c r="D3955" s="188" t="s">
        <v>2310</v>
      </c>
    </row>
    <row r="3956" spans="1:4" x14ac:dyDescent="0.25">
      <c r="A3956" s="187" t="s">
        <v>1522</v>
      </c>
      <c r="B3956" s="187" t="s">
        <v>2359</v>
      </c>
      <c r="C3956" s="187" t="s">
        <v>2359</v>
      </c>
      <c r="D3956" s="188" t="s">
        <v>2269</v>
      </c>
    </row>
    <row r="3957" spans="1:4" x14ac:dyDescent="0.25">
      <c r="A3957" s="187" t="s">
        <v>1524</v>
      </c>
      <c r="B3957" s="187" t="s">
        <v>6308</v>
      </c>
      <c r="C3957" s="187" t="s">
        <v>6308</v>
      </c>
      <c r="D3957" s="188" t="s">
        <v>2269</v>
      </c>
    </row>
    <row r="3958" spans="1:4" x14ac:dyDescent="0.25">
      <c r="A3958" s="187" t="s">
        <v>1526</v>
      </c>
      <c r="B3958" s="187" t="s">
        <v>1527</v>
      </c>
      <c r="C3958" s="187" t="s">
        <v>2807</v>
      </c>
      <c r="D3958" s="188" t="s">
        <v>2269</v>
      </c>
    </row>
    <row r="3959" spans="1:4" x14ac:dyDescent="0.25">
      <c r="A3959" s="187" t="s">
        <v>1526</v>
      </c>
      <c r="B3959" s="187" t="s">
        <v>1527</v>
      </c>
      <c r="C3959" s="187" t="s">
        <v>2808</v>
      </c>
      <c r="D3959" s="188" t="s">
        <v>2269</v>
      </c>
    </row>
    <row r="3960" spans="1:4" x14ac:dyDescent="0.25">
      <c r="A3960" s="187" t="s">
        <v>1526</v>
      </c>
      <c r="B3960" s="187" t="s">
        <v>1527</v>
      </c>
      <c r="C3960" s="187" t="s">
        <v>2809</v>
      </c>
      <c r="D3960" s="188" t="s">
        <v>2269</v>
      </c>
    </row>
    <row r="3961" spans="1:4" x14ac:dyDescent="0.25">
      <c r="A3961" s="187" t="s">
        <v>1526</v>
      </c>
      <c r="B3961" s="187" t="s">
        <v>1527</v>
      </c>
      <c r="C3961" s="187" t="s">
        <v>2810</v>
      </c>
      <c r="D3961" s="188" t="s">
        <v>2269</v>
      </c>
    </row>
    <row r="3962" spans="1:4" x14ac:dyDescent="0.25">
      <c r="A3962" s="187" t="s">
        <v>1526</v>
      </c>
      <c r="B3962" s="187" t="s">
        <v>1527</v>
      </c>
      <c r="C3962" s="187" t="s">
        <v>2811</v>
      </c>
      <c r="D3962" s="188" t="s">
        <v>2269</v>
      </c>
    </row>
    <row r="3963" spans="1:4" x14ac:dyDescent="0.25">
      <c r="A3963" s="187" t="s">
        <v>1526</v>
      </c>
      <c r="B3963" s="187" t="s">
        <v>1527</v>
      </c>
      <c r="C3963" s="187" t="s">
        <v>2812</v>
      </c>
      <c r="D3963" s="188" t="s">
        <v>2269</v>
      </c>
    </row>
    <row r="3964" spans="1:4" x14ac:dyDescent="0.25">
      <c r="A3964" s="187" t="s">
        <v>1526</v>
      </c>
      <c r="B3964" s="187" t="s">
        <v>1527</v>
      </c>
      <c r="C3964" s="187" t="s">
        <v>1527</v>
      </c>
      <c r="D3964" s="188" t="s">
        <v>2269</v>
      </c>
    </row>
    <row r="3965" spans="1:4" x14ac:dyDescent="0.25">
      <c r="A3965" s="187" t="s">
        <v>1526</v>
      </c>
      <c r="B3965" s="187" t="s">
        <v>1527</v>
      </c>
      <c r="C3965" s="187" t="s">
        <v>2813</v>
      </c>
      <c r="D3965" s="188" t="s">
        <v>2269</v>
      </c>
    </row>
    <row r="3966" spans="1:4" x14ac:dyDescent="0.25">
      <c r="A3966" s="187" t="s">
        <v>1526</v>
      </c>
      <c r="B3966" s="187" t="s">
        <v>1527</v>
      </c>
      <c r="C3966" s="187" t="s">
        <v>2814</v>
      </c>
      <c r="D3966" s="188" t="s">
        <v>2269</v>
      </c>
    </row>
    <row r="3967" spans="1:4" x14ac:dyDescent="0.25">
      <c r="A3967" s="187" t="s">
        <v>1526</v>
      </c>
      <c r="B3967" s="187" t="s">
        <v>1527</v>
      </c>
      <c r="C3967" s="187" t="s">
        <v>2815</v>
      </c>
      <c r="D3967" s="188" t="s">
        <v>2269</v>
      </c>
    </row>
    <row r="3968" spans="1:4" x14ac:dyDescent="0.25">
      <c r="A3968" s="187" t="s">
        <v>1526</v>
      </c>
      <c r="B3968" s="187" t="s">
        <v>1527</v>
      </c>
      <c r="C3968" s="187" t="s">
        <v>2816</v>
      </c>
      <c r="D3968" s="188" t="s">
        <v>2269</v>
      </c>
    </row>
    <row r="3969" spans="1:4" x14ac:dyDescent="0.25">
      <c r="A3969" s="187" t="s">
        <v>1526</v>
      </c>
      <c r="B3969" s="187" t="s">
        <v>1527</v>
      </c>
      <c r="C3969" s="187" t="s">
        <v>2817</v>
      </c>
      <c r="D3969" s="188" t="s">
        <v>2269</v>
      </c>
    </row>
    <row r="3970" spans="1:4" x14ac:dyDescent="0.25">
      <c r="A3970" s="187" t="s">
        <v>1526</v>
      </c>
      <c r="B3970" s="187" t="s">
        <v>1527</v>
      </c>
      <c r="C3970" s="187" t="s">
        <v>2818</v>
      </c>
      <c r="D3970" s="188" t="s">
        <v>2269</v>
      </c>
    </row>
    <row r="3971" spans="1:4" x14ac:dyDescent="0.25">
      <c r="A3971" s="187" t="s">
        <v>1526</v>
      </c>
      <c r="B3971" s="187" t="s">
        <v>1527</v>
      </c>
      <c r="C3971" s="187" t="s">
        <v>2819</v>
      </c>
      <c r="D3971" s="188" t="s">
        <v>2269</v>
      </c>
    </row>
    <row r="3972" spans="1:4" x14ac:dyDescent="0.25">
      <c r="A3972" s="187" t="s">
        <v>1526</v>
      </c>
      <c r="B3972" s="187" t="s">
        <v>1527</v>
      </c>
      <c r="C3972" s="187" t="s">
        <v>2820</v>
      </c>
      <c r="D3972" s="188" t="s">
        <v>2269</v>
      </c>
    </row>
    <row r="3973" spans="1:4" x14ac:dyDescent="0.25">
      <c r="A3973" s="187" t="s">
        <v>1526</v>
      </c>
      <c r="B3973" s="187" t="s">
        <v>1527</v>
      </c>
      <c r="C3973" s="187" t="s">
        <v>2821</v>
      </c>
      <c r="D3973" s="188" t="s">
        <v>2269</v>
      </c>
    </row>
    <row r="3974" spans="1:4" x14ac:dyDescent="0.25">
      <c r="A3974" s="187" t="s">
        <v>1526</v>
      </c>
      <c r="B3974" s="187" t="s">
        <v>1527</v>
      </c>
      <c r="C3974" s="187" t="s">
        <v>2822</v>
      </c>
      <c r="D3974" s="188" t="s">
        <v>2269</v>
      </c>
    </row>
    <row r="3975" spans="1:4" x14ac:dyDescent="0.25">
      <c r="A3975" s="187" t="s">
        <v>1528</v>
      </c>
      <c r="B3975" s="187" t="s">
        <v>1529</v>
      </c>
      <c r="C3975" s="187" t="s">
        <v>3985</v>
      </c>
      <c r="D3975" s="188" t="s">
        <v>2269</v>
      </c>
    </row>
    <row r="3976" spans="1:4" x14ac:dyDescent="0.25">
      <c r="A3976" s="187" t="s">
        <v>1528</v>
      </c>
      <c r="B3976" s="187" t="s">
        <v>1529</v>
      </c>
      <c r="C3976" s="187" t="s">
        <v>1529</v>
      </c>
      <c r="D3976" s="188" t="s">
        <v>2269</v>
      </c>
    </row>
    <row r="3977" spans="1:4" x14ac:dyDescent="0.25">
      <c r="A3977" s="187" t="s">
        <v>1528</v>
      </c>
      <c r="B3977" s="187" t="s">
        <v>1529</v>
      </c>
      <c r="C3977" s="187" t="s">
        <v>3986</v>
      </c>
      <c r="D3977" s="188" t="s">
        <v>2269</v>
      </c>
    </row>
    <row r="3978" spans="1:4" x14ac:dyDescent="0.25">
      <c r="A3978" s="187" t="s">
        <v>1528</v>
      </c>
      <c r="B3978" s="187" t="s">
        <v>1529</v>
      </c>
      <c r="C3978" s="187" t="s">
        <v>3987</v>
      </c>
      <c r="D3978" s="188" t="s">
        <v>2269</v>
      </c>
    </row>
    <row r="3979" spans="1:4" x14ac:dyDescent="0.25">
      <c r="A3979" s="187" t="s">
        <v>1528</v>
      </c>
      <c r="B3979" s="187" t="s">
        <v>1529</v>
      </c>
      <c r="C3979" s="187" t="s">
        <v>3988</v>
      </c>
      <c r="D3979" s="188" t="s">
        <v>2269</v>
      </c>
    </row>
    <row r="3980" spans="1:4" x14ac:dyDescent="0.25">
      <c r="A3980" s="187" t="s">
        <v>1530</v>
      </c>
      <c r="B3980" s="187" t="s">
        <v>3413</v>
      </c>
      <c r="C3980" s="187" t="s">
        <v>3413</v>
      </c>
      <c r="D3980" s="188" t="s">
        <v>2269</v>
      </c>
    </row>
    <row r="3981" spans="1:4" x14ac:dyDescent="0.25">
      <c r="A3981" s="187" t="s">
        <v>1530</v>
      </c>
      <c r="B3981" s="187" t="s">
        <v>3413</v>
      </c>
      <c r="C3981" s="187" t="s">
        <v>3415</v>
      </c>
      <c r="D3981" s="188" t="s">
        <v>2269</v>
      </c>
    </row>
    <row r="3982" spans="1:4" x14ac:dyDescent="0.25">
      <c r="A3982" s="187" t="s">
        <v>1530</v>
      </c>
      <c r="B3982" s="187" t="s">
        <v>3413</v>
      </c>
      <c r="C3982" s="187" t="s">
        <v>3416</v>
      </c>
      <c r="D3982" s="188" t="s">
        <v>2269</v>
      </c>
    </row>
    <row r="3983" spans="1:4" x14ac:dyDescent="0.25">
      <c r="A3983" s="187" t="s">
        <v>1530</v>
      </c>
      <c r="B3983" s="187" t="s">
        <v>3413</v>
      </c>
      <c r="C3983" s="187" t="s">
        <v>3417</v>
      </c>
      <c r="D3983" s="188" t="s">
        <v>2269</v>
      </c>
    </row>
    <row r="3984" spans="1:4" x14ac:dyDescent="0.25">
      <c r="A3984" s="187" t="s">
        <v>1530</v>
      </c>
      <c r="B3984" s="187" t="s">
        <v>3413</v>
      </c>
      <c r="C3984" s="187" t="s">
        <v>3419</v>
      </c>
      <c r="D3984" s="188" t="s">
        <v>2269</v>
      </c>
    </row>
    <row r="3985" spans="1:4" x14ac:dyDescent="0.25">
      <c r="A3985" s="187" t="s">
        <v>1530</v>
      </c>
      <c r="B3985" s="187" t="s">
        <v>3413</v>
      </c>
      <c r="C3985" s="187" t="s">
        <v>3420</v>
      </c>
      <c r="D3985" s="188" t="s">
        <v>2269</v>
      </c>
    </row>
    <row r="3986" spans="1:4" x14ac:dyDescent="0.25">
      <c r="A3986" s="187" t="s">
        <v>1530</v>
      </c>
      <c r="B3986" s="187" t="s">
        <v>3413</v>
      </c>
      <c r="C3986" s="187" t="s">
        <v>3421</v>
      </c>
      <c r="D3986" s="188" t="s">
        <v>2269</v>
      </c>
    </row>
    <row r="3987" spans="1:4" x14ac:dyDescent="0.25">
      <c r="A3987" s="187" t="s">
        <v>1530</v>
      </c>
      <c r="B3987" s="187" t="s">
        <v>3413</v>
      </c>
      <c r="C3987" s="187" t="s">
        <v>3414</v>
      </c>
      <c r="D3987" s="188" t="s">
        <v>2286</v>
      </c>
    </row>
    <row r="3988" spans="1:4" x14ac:dyDescent="0.25">
      <c r="A3988" s="187" t="s">
        <v>1530</v>
      </c>
      <c r="B3988" s="187" t="s">
        <v>3413</v>
      </c>
      <c r="C3988" s="187" t="s">
        <v>3418</v>
      </c>
      <c r="D3988" s="188" t="s">
        <v>2286</v>
      </c>
    </row>
    <row r="3989" spans="1:4" x14ac:dyDescent="0.25">
      <c r="A3989" s="187" t="s">
        <v>1532</v>
      </c>
      <c r="B3989" s="187" t="s">
        <v>1533</v>
      </c>
      <c r="C3989" s="187" t="s">
        <v>6178</v>
      </c>
      <c r="D3989" s="188" t="s">
        <v>2269</v>
      </c>
    </row>
    <row r="3990" spans="1:4" x14ac:dyDescent="0.25">
      <c r="A3990" s="187" t="s">
        <v>1532</v>
      </c>
      <c r="B3990" s="187" t="s">
        <v>1533</v>
      </c>
      <c r="C3990" s="187" t="s">
        <v>1533</v>
      </c>
      <c r="D3990" s="188" t="s">
        <v>2269</v>
      </c>
    </row>
    <row r="3991" spans="1:4" x14ac:dyDescent="0.25">
      <c r="A3991" s="187" t="s">
        <v>1532</v>
      </c>
      <c r="B3991" s="187" t="s">
        <v>1533</v>
      </c>
      <c r="C3991" s="187" t="s">
        <v>6180</v>
      </c>
      <c r="D3991" s="188" t="s">
        <v>2269</v>
      </c>
    </row>
    <row r="3992" spans="1:4" x14ac:dyDescent="0.25">
      <c r="A3992" s="187" t="s">
        <v>1532</v>
      </c>
      <c r="B3992" s="187" t="s">
        <v>1533</v>
      </c>
      <c r="C3992" s="187" t="s">
        <v>6181</v>
      </c>
      <c r="D3992" s="188" t="s">
        <v>2269</v>
      </c>
    </row>
    <row r="3993" spans="1:4" x14ac:dyDescent="0.25">
      <c r="A3993" s="187" t="s">
        <v>1532</v>
      </c>
      <c r="B3993" s="187" t="s">
        <v>1533</v>
      </c>
      <c r="C3993" s="187" t="s">
        <v>6182</v>
      </c>
      <c r="D3993" s="188" t="s">
        <v>2269</v>
      </c>
    </row>
    <row r="3994" spans="1:4" x14ac:dyDescent="0.25">
      <c r="A3994" s="187" t="s">
        <v>1532</v>
      </c>
      <c r="B3994" s="187" t="s">
        <v>1533</v>
      </c>
      <c r="C3994" s="187" t="s">
        <v>6179</v>
      </c>
      <c r="D3994" s="188" t="s">
        <v>2286</v>
      </c>
    </row>
    <row r="3995" spans="1:4" x14ac:dyDescent="0.25">
      <c r="A3995" s="187" t="s">
        <v>1534</v>
      </c>
      <c r="B3995" s="187" t="s">
        <v>1535</v>
      </c>
      <c r="C3995" s="187" t="s">
        <v>4159</v>
      </c>
      <c r="D3995" s="188" t="s">
        <v>2269</v>
      </c>
    </row>
    <row r="3996" spans="1:4" x14ac:dyDescent="0.25">
      <c r="A3996" s="187" t="s">
        <v>1534</v>
      </c>
      <c r="B3996" s="187" t="s">
        <v>1535</v>
      </c>
      <c r="C3996" s="187" t="s">
        <v>1535</v>
      </c>
      <c r="D3996" s="188" t="s">
        <v>2269</v>
      </c>
    </row>
    <row r="3997" spans="1:4" x14ac:dyDescent="0.25">
      <c r="A3997" s="187" t="s">
        <v>1534</v>
      </c>
      <c r="B3997" s="187" t="s">
        <v>1535</v>
      </c>
      <c r="C3997" s="187" t="s">
        <v>3729</v>
      </c>
      <c r="D3997" s="188" t="s">
        <v>2269</v>
      </c>
    </row>
    <row r="3998" spans="1:4" x14ac:dyDescent="0.25">
      <c r="A3998" s="187" t="s">
        <v>1534</v>
      </c>
      <c r="B3998" s="187" t="s">
        <v>1535</v>
      </c>
      <c r="C3998" s="187" t="s">
        <v>4160</v>
      </c>
      <c r="D3998" s="188" t="s">
        <v>2269</v>
      </c>
    </row>
    <row r="3999" spans="1:4" x14ac:dyDescent="0.25">
      <c r="A3999" s="187" t="s">
        <v>1534</v>
      </c>
      <c r="B3999" s="187" t="s">
        <v>1535</v>
      </c>
      <c r="C3999" s="187" t="s">
        <v>4161</v>
      </c>
      <c r="D3999" s="188" t="s">
        <v>2269</v>
      </c>
    </row>
    <row r="4000" spans="1:4" x14ac:dyDescent="0.25">
      <c r="A4000" s="187" t="s">
        <v>1534</v>
      </c>
      <c r="B4000" s="187" t="s">
        <v>1535</v>
      </c>
      <c r="C4000" s="187" t="s">
        <v>4162</v>
      </c>
      <c r="D4000" s="188" t="s">
        <v>2269</v>
      </c>
    </row>
    <row r="4001" spans="1:4" x14ac:dyDescent="0.25">
      <c r="A4001" s="187" t="s">
        <v>1536</v>
      </c>
      <c r="B4001" s="187" t="s">
        <v>1537</v>
      </c>
      <c r="C4001" s="187" t="s">
        <v>5673</v>
      </c>
      <c r="D4001" s="188" t="s">
        <v>2269</v>
      </c>
    </row>
    <row r="4002" spans="1:4" x14ac:dyDescent="0.25">
      <c r="A4002" s="187" t="s">
        <v>1536</v>
      </c>
      <c r="B4002" s="187" t="s">
        <v>1537</v>
      </c>
      <c r="C4002" s="187" t="s">
        <v>5674</v>
      </c>
      <c r="D4002" s="188" t="s">
        <v>2269</v>
      </c>
    </row>
    <row r="4003" spans="1:4" x14ac:dyDescent="0.25">
      <c r="A4003" s="187" t="s">
        <v>1536</v>
      </c>
      <c r="B4003" s="187" t="s">
        <v>1537</v>
      </c>
      <c r="C4003" s="187" t="s">
        <v>1537</v>
      </c>
      <c r="D4003" s="188" t="s">
        <v>2269</v>
      </c>
    </row>
    <row r="4004" spans="1:4" x14ac:dyDescent="0.25">
      <c r="A4004" s="187" t="s">
        <v>1536</v>
      </c>
      <c r="B4004" s="187" t="s">
        <v>1537</v>
      </c>
      <c r="C4004" s="187" t="s">
        <v>5675</v>
      </c>
      <c r="D4004" s="188" t="s">
        <v>2269</v>
      </c>
    </row>
    <row r="4005" spans="1:4" x14ac:dyDescent="0.25">
      <c r="A4005" s="187" t="s">
        <v>1536</v>
      </c>
      <c r="B4005" s="187" t="s">
        <v>1537</v>
      </c>
      <c r="C4005" s="187" t="s">
        <v>5676</v>
      </c>
      <c r="D4005" s="188" t="s">
        <v>2269</v>
      </c>
    </row>
    <row r="4006" spans="1:4" x14ac:dyDescent="0.25">
      <c r="A4006" s="187" t="s">
        <v>1536</v>
      </c>
      <c r="B4006" s="187" t="s">
        <v>1537</v>
      </c>
      <c r="C4006" s="187" t="s">
        <v>5677</v>
      </c>
      <c r="D4006" s="188" t="s">
        <v>2269</v>
      </c>
    </row>
    <row r="4007" spans="1:4" x14ac:dyDescent="0.25">
      <c r="A4007" s="187" t="s">
        <v>1538</v>
      </c>
      <c r="B4007" s="187" t="s">
        <v>1539</v>
      </c>
      <c r="C4007" s="187" t="s">
        <v>5805</v>
      </c>
      <c r="D4007" s="188" t="s">
        <v>2269</v>
      </c>
    </row>
    <row r="4008" spans="1:4" x14ac:dyDescent="0.25">
      <c r="A4008" s="187" t="s">
        <v>1538</v>
      </c>
      <c r="B4008" s="187" t="s">
        <v>1539</v>
      </c>
      <c r="C4008" s="187" t="s">
        <v>1539</v>
      </c>
      <c r="D4008" s="188" t="s">
        <v>2269</v>
      </c>
    </row>
    <row r="4009" spans="1:4" x14ac:dyDescent="0.25">
      <c r="A4009" s="187" t="s">
        <v>1538</v>
      </c>
      <c r="B4009" s="187" t="s">
        <v>1539</v>
      </c>
      <c r="C4009" s="187" t="s">
        <v>5806</v>
      </c>
      <c r="D4009" s="188" t="s">
        <v>2269</v>
      </c>
    </row>
    <row r="4010" spans="1:4" x14ac:dyDescent="0.25">
      <c r="A4010" s="187" t="s">
        <v>1538</v>
      </c>
      <c r="B4010" s="187" t="s">
        <v>1539</v>
      </c>
      <c r="C4010" s="187" t="s">
        <v>5807</v>
      </c>
      <c r="D4010" s="188" t="s">
        <v>2269</v>
      </c>
    </row>
    <row r="4011" spans="1:4" x14ac:dyDescent="0.25">
      <c r="A4011" s="187" t="s">
        <v>1538</v>
      </c>
      <c r="B4011" s="187" t="s">
        <v>1539</v>
      </c>
      <c r="C4011" s="187" t="s">
        <v>5808</v>
      </c>
      <c r="D4011" s="188" t="s">
        <v>2269</v>
      </c>
    </row>
    <row r="4012" spans="1:4" x14ac:dyDescent="0.25">
      <c r="A4012" s="187" t="s">
        <v>1538</v>
      </c>
      <c r="B4012" s="187" t="s">
        <v>1539</v>
      </c>
      <c r="C4012" s="187" t="s">
        <v>5809</v>
      </c>
      <c r="D4012" s="188" t="s">
        <v>2269</v>
      </c>
    </row>
    <row r="4013" spans="1:4" x14ac:dyDescent="0.25">
      <c r="A4013" s="187" t="s">
        <v>1538</v>
      </c>
      <c r="B4013" s="187" t="s">
        <v>1539</v>
      </c>
      <c r="C4013" s="187" t="s">
        <v>5810</v>
      </c>
      <c r="D4013" s="188" t="s">
        <v>2269</v>
      </c>
    </row>
    <row r="4014" spans="1:4" x14ac:dyDescent="0.25">
      <c r="A4014" s="187" t="s">
        <v>1538</v>
      </c>
      <c r="B4014" s="187" t="s">
        <v>1539</v>
      </c>
      <c r="C4014" s="187" t="s">
        <v>5811</v>
      </c>
      <c r="D4014" s="188" t="s">
        <v>2269</v>
      </c>
    </row>
    <row r="4015" spans="1:4" x14ac:dyDescent="0.25">
      <c r="A4015" s="187" t="s">
        <v>1540</v>
      </c>
      <c r="B4015" s="187" t="s">
        <v>2181</v>
      </c>
      <c r="C4015" s="187" t="s">
        <v>3017</v>
      </c>
      <c r="D4015" s="188" t="s">
        <v>2288</v>
      </c>
    </row>
    <row r="4016" spans="1:4" x14ac:dyDescent="0.25">
      <c r="A4016" s="187" t="s">
        <v>1540</v>
      </c>
      <c r="B4016" s="187" t="s">
        <v>2181</v>
      </c>
      <c r="C4016" s="187" t="s">
        <v>2181</v>
      </c>
      <c r="D4016" s="188" t="s">
        <v>2284</v>
      </c>
    </row>
    <row r="4017" spans="1:4" x14ac:dyDescent="0.25">
      <c r="A4017" s="187" t="s">
        <v>1540</v>
      </c>
      <c r="B4017" s="187" t="s">
        <v>2181</v>
      </c>
      <c r="C4017" s="187" t="s">
        <v>3009</v>
      </c>
      <c r="D4017" s="188" t="s">
        <v>2269</v>
      </c>
    </row>
    <row r="4018" spans="1:4" x14ac:dyDescent="0.25">
      <c r="A4018" s="187" t="s">
        <v>1540</v>
      </c>
      <c r="B4018" s="187" t="s">
        <v>2181</v>
      </c>
      <c r="C4018" s="187" t="s">
        <v>3011</v>
      </c>
      <c r="D4018" s="188" t="s">
        <v>2269</v>
      </c>
    </row>
    <row r="4019" spans="1:4" x14ac:dyDescent="0.25">
      <c r="A4019" s="187" t="s">
        <v>1540</v>
      </c>
      <c r="B4019" s="187" t="s">
        <v>2181</v>
      </c>
      <c r="C4019" s="187" t="s">
        <v>3012</v>
      </c>
      <c r="D4019" s="188" t="s">
        <v>2269</v>
      </c>
    </row>
    <row r="4020" spans="1:4" x14ac:dyDescent="0.25">
      <c r="A4020" s="187" t="s">
        <v>1540</v>
      </c>
      <c r="B4020" s="187" t="s">
        <v>2181</v>
      </c>
      <c r="C4020" s="187" t="s">
        <v>3014</v>
      </c>
      <c r="D4020" s="188" t="s">
        <v>2269</v>
      </c>
    </row>
    <row r="4021" spans="1:4" x14ac:dyDescent="0.25">
      <c r="A4021" s="187" t="s">
        <v>1540</v>
      </c>
      <c r="B4021" s="187" t="s">
        <v>2181</v>
      </c>
      <c r="C4021" s="187" t="s">
        <v>3015</v>
      </c>
      <c r="D4021" s="188" t="s">
        <v>2269</v>
      </c>
    </row>
    <row r="4022" spans="1:4" x14ac:dyDescent="0.25">
      <c r="A4022" s="187" t="s">
        <v>1540</v>
      </c>
      <c r="B4022" s="187" t="s">
        <v>2181</v>
      </c>
      <c r="C4022" s="187" t="s">
        <v>3019</v>
      </c>
      <c r="D4022" s="188" t="s">
        <v>2269</v>
      </c>
    </row>
    <row r="4023" spans="1:4" x14ac:dyDescent="0.25">
      <c r="A4023" s="187" t="s">
        <v>1540</v>
      </c>
      <c r="B4023" s="187" t="s">
        <v>2181</v>
      </c>
      <c r="C4023" s="187" t="s">
        <v>3020</v>
      </c>
      <c r="D4023" s="188" t="s">
        <v>2269</v>
      </c>
    </row>
    <row r="4024" spans="1:4" x14ac:dyDescent="0.25">
      <c r="A4024" s="187" t="s">
        <v>1540</v>
      </c>
      <c r="B4024" s="187" t="s">
        <v>2181</v>
      </c>
      <c r="C4024" s="187" t="s">
        <v>3021</v>
      </c>
      <c r="D4024" s="188" t="s">
        <v>2269</v>
      </c>
    </row>
    <row r="4025" spans="1:4" x14ac:dyDescent="0.25">
      <c r="A4025" s="187" t="s">
        <v>1540</v>
      </c>
      <c r="B4025" s="187" t="s">
        <v>2181</v>
      </c>
      <c r="C4025" s="187" t="s">
        <v>3010</v>
      </c>
      <c r="D4025" s="188" t="s">
        <v>2286</v>
      </c>
    </row>
    <row r="4026" spans="1:4" x14ac:dyDescent="0.25">
      <c r="A4026" s="187" t="s">
        <v>1540</v>
      </c>
      <c r="B4026" s="187" t="s">
        <v>2181</v>
      </c>
      <c r="C4026" s="187" t="s">
        <v>3013</v>
      </c>
      <c r="D4026" s="188" t="s">
        <v>2286</v>
      </c>
    </row>
    <row r="4027" spans="1:4" x14ac:dyDescent="0.25">
      <c r="A4027" s="187" t="s">
        <v>1540</v>
      </c>
      <c r="B4027" s="187" t="s">
        <v>2181</v>
      </c>
      <c r="C4027" s="187" t="s">
        <v>3016</v>
      </c>
      <c r="D4027" s="188" t="s">
        <v>2286</v>
      </c>
    </row>
    <row r="4028" spans="1:4" x14ac:dyDescent="0.25">
      <c r="A4028" s="187" t="s">
        <v>1540</v>
      </c>
      <c r="B4028" s="187" t="s">
        <v>2181</v>
      </c>
      <c r="C4028" s="187" t="s">
        <v>3018</v>
      </c>
      <c r="D4028" s="188" t="s">
        <v>2286</v>
      </c>
    </row>
    <row r="4029" spans="1:4" x14ac:dyDescent="0.25">
      <c r="A4029" s="187" t="s">
        <v>1540</v>
      </c>
      <c r="B4029" s="187" t="s">
        <v>2181</v>
      </c>
      <c r="C4029" s="187" t="s">
        <v>3022</v>
      </c>
      <c r="D4029" s="188" t="s">
        <v>2286</v>
      </c>
    </row>
    <row r="4030" spans="1:4" x14ac:dyDescent="0.25">
      <c r="A4030" s="187" t="s">
        <v>1542</v>
      </c>
      <c r="B4030" s="187" t="s">
        <v>1543</v>
      </c>
      <c r="C4030" s="187" t="s">
        <v>1543</v>
      </c>
      <c r="D4030" s="188" t="s">
        <v>2269</v>
      </c>
    </row>
    <row r="4031" spans="1:4" x14ac:dyDescent="0.25">
      <c r="A4031" s="187" t="s">
        <v>1542</v>
      </c>
      <c r="B4031" s="187" t="s">
        <v>1543</v>
      </c>
      <c r="C4031" s="187" t="s">
        <v>2516</v>
      </c>
      <c r="D4031" s="188" t="s">
        <v>2269</v>
      </c>
    </row>
    <row r="4032" spans="1:4" x14ac:dyDescent="0.25">
      <c r="A4032" s="187" t="s">
        <v>1542</v>
      </c>
      <c r="B4032" s="187" t="s">
        <v>1543</v>
      </c>
      <c r="C4032" s="187" t="s">
        <v>2517</v>
      </c>
      <c r="D4032" s="188" t="s">
        <v>2269</v>
      </c>
    </row>
    <row r="4033" spans="1:4" x14ac:dyDescent="0.25">
      <c r="A4033" s="187" t="s">
        <v>1542</v>
      </c>
      <c r="B4033" s="187" t="s">
        <v>1543</v>
      </c>
      <c r="C4033" s="187" t="s">
        <v>2518</v>
      </c>
      <c r="D4033" s="188" t="s">
        <v>2286</v>
      </c>
    </row>
    <row r="4034" spans="1:4" x14ac:dyDescent="0.25">
      <c r="A4034" s="187" t="s">
        <v>1544</v>
      </c>
      <c r="B4034" s="187" t="s">
        <v>1545</v>
      </c>
      <c r="C4034" s="187" t="s">
        <v>1545</v>
      </c>
      <c r="D4034" s="188" t="s">
        <v>2269</v>
      </c>
    </row>
    <row r="4035" spans="1:4" x14ac:dyDescent="0.25">
      <c r="A4035" s="187" t="s">
        <v>1544</v>
      </c>
      <c r="B4035" s="187" t="s">
        <v>1545</v>
      </c>
      <c r="C4035" s="187" t="s">
        <v>2702</v>
      </c>
      <c r="D4035" s="188" t="s">
        <v>2269</v>
      </c>
    </row>
    <row r="4036" spans="1:4" x14ac:dyDescent="0.25">
      <c r="A4036" s="187" t="s">
        <v>1544</v>
      </c>
      <c r="B4036" s="187" t="s">
        <v>1545</v>
      </c>
      <c r="C4036" s="187" t="s">
        <v>2703</v>
      </c>
      <c r="D4036" s="188" t="s">
        <v>2269</v>
      </c>
    </row>
    <row r="4037" spans="1:4" x14ac:dyDescent="0.25">
      <c r="A4037" s="187" t="s">
        <v>1544</v>
      </c>
      <c r="B4037" s="187" t="s">
        <v>1545</v>
      </c>
      <c r="C4037" s="187" t="s">
        <v>2704</v>
      </c>
      <c r="D4037" s="188" t="s">
        <v>2269</v>
      </c>
    </row>
    <row r="4038" spans="1:4" x14ac:dyDescent="0.25">
      <c r="A4038" s="187" t="s">
        <v>1546</v>
      </c>
      <c r="B4038" s="187" t="s">
        <v>1547</v>
      </c>
      <c r="C4038" s="187" t="s">
        <v>1547</v>
      </c>
      <c r="D4038" s="188" t="s">
        <v>2269</v>
      </c>
    </row>
    <row r="4039" spans="1:4" x14ac:dyDescent="0.25">
      <c r="A4039" s="187" t="s">
        <v>1546</v>
      </c>
      <c r="B4039" s="187" t="s">
        <v>1547</v>
      </c>
      <c r="C4039" s="187" t="s">
        <v>2826</v>
      </c>
      <c r="D4039" s="188" t="s">
        <v>2269</v>
      </c>
    </row>
    <row r="4040" spans="1:4" x14ac:dyDescent="0.25">
      <c r="A4040" s="187" t="s">
        <v>1546</v>
      </c>
      <c r="B4040" s="187" t="s">
        <v>1547</v>
      </c>
      <c r="C4040" s="187" t="s">
        <v>2827</v>
      </c>
      <c r="D4040" s="188" t="s">
        <v>2269</v>
      </c>
    </row>
    <row r="4041" spans="1:4" x14ac:dyDescent="0.25">
      <c r="A4041" s="187" t="s">
        <v>1548</v>
      </c>
      <c r="B4041" s="187" t="s">
        <v>1549</v>
      </c>
      <c r="C4041" s="187" t="s">
        <v>1549</v>
      </c>
      <c r="D4041" s="188" t="s">
        <v>2269</v>
      </c>
    </row>
    <row r="4042" spans="1:4" x14ac:dyDescent="0.25">
      <c r="A4042" s="187" t="s">
        <v>1548</v>
      </c>
      <c r="B4042" s="187" t="s">
        <v>1549</v>
      </c>
      <c r="C4042" s="187" t="s">
        <v>2848</v>
      </c>
      <c r="D4042" s="188" t="s">
        <v>2269</v>
      </c>
    </row>
    <row r="4043" spans="1:4" x14ac:dyDescent="0.25">
      <c r="A4043" s="187" t="s">
        <v>1550</v>
      </c>
      <c r="B4043" s="187" t="s">
        <v>1551</v>
      </c>
      <c r="C4043" s="187" t="s">
        <v>1551</v>
      </c>
      <c r="D4043" s="188" t="s">
        <v>2269</v>
      </c>
    </row>
    <row r="4044" spans="1:4" x14ac:dyDescent="0.25">
      <c r="A4044" s="187" t="s">
        <v>1550</v>
      </c>
      <c r="B4044" s="187" t="s">
        <v>1551</v>
      </c>
      <c r="C4044" s="187" t="s">
        <v>3261</v>
      </c>
      <c r="D4044" s="188" t="s">
        <v>2269</v>
      </c>
    </row>
    <row r="4045" spans="1:4" x14ac:dyDescent="0.25">
      <c r="A4045" s="187" t="s">
        <v>1550</v>
      </c>
      <c r="B4045" s="187" t="s">
        <v>1551</v>
      </c>
      <c r="C4045" s="187" t="s">
        <v>3262</v>
      </c>
      <c r="D4045" s="188" t="s">
        <v>2269</v>
      </c>
    </row>
    <row r="4046" spans="1:4" x14ac:dyDescent="0.25">
      <c r="A4046" s="187" t="s">
        <v>1550</v>
      </c>
      <c r="B4046" s="187" t="s">
        <v>1551</v>
      </c>
      <c r="C4046" s="187" t="s">
        <v>3263</v>
      </c>
      <c r="D4046" s="188" t="s">
        <v>2269</v>
      </c>
    </row>
    <row r="4047" spans="1:4" x14ac:dyDescent="0.25">
      <c r="A4047" s="187" t="s">
        <v>1552</v>
      </c>
      <c r="B4047" s="187" t="s">
        <v>1553</v>
      </c>
      <c r="C4047" s="187" t="s">
        <v>1553</v>
      </c>
      <c r="D4047" s="188" t="s">
        <v>2269</v>
      </c>
    </row>
    <row r="4048" spans="1:4" x14ac:dyDescent="0.25">
      <c r="A4048" s="187" t="s">
        <v>1552</v>
      </c>
      <c r="B4048" s="187" t="s">
        <v>1553</v>
      </c>
      <c r="C4048" s="187" t="s">
        <v>3366</v>
      </c>
      <c r="D4048" s="188" t="s">
        <v>2269</v>
      </c>
    </row>
    <row r="4049" spans="1:4" x14ac:dyDescent="0.25">
      <c r="A4049" s="187" t="s">
        <v>1554</v>
      </c>
      <c r="B4049" s="187" t="s">
        <v>1555</v>
      </c>
      <c r="C4049" s="187" t="s">
        <v>1555</v>
      </c>
      <c r="D4049" s="188" t="s">
        <v>2269</v>
      </c>
    </row>
    <row r="4050" spans="1:4" x14ac:dyDescent="0.25">
      <c r="A4050" s="187" t="s">
        <v>1554</v>
      </c>
      <c r="B4050" s="187" t="s">
        <v>1555</v>
      </c>
      <c r="C4050" s="187" t="s">
        <v>3444</v>
      </c>
      <c r="D4050" s="188" t="s">
        <v>2269</v>
      </c>
    </row>
    <row r="4051" spans="1:4" x14ac:dyDescent="0.25">
      <c r="A4051" s="187" t="s">
        <v>1556</v>
      </c>
      <c r="B4051" s="187" t="s">
        <v>1557</v>
      </c>
      <c r="C4051" s="187" t="s">
        <v>1557</v>
      </c>
      <c r="D4051" s="188" t="s">
        <v>2269</v>
      </c>
    </row>
    <row r="4052" spans="1:4" x14ac:dyDescent="0.25">
      <c r="A4052" s="187" t="s">
        <v>1556</v>
      </c>
      <c r="B4052" s="187" t="s">
        <v>1557</v>
      </c>
      <c r="C4052" s="187" t="s">
        <v>3739</v>
      </c>
      <c r="D4052" s="188" t="s">
        <v>2269</v>
      </c>
    </row>
    <row r="4053" spans="1:4" x14ac:dyDescent="0.25">
      <c r="A4053" s="187" t="s">
        <v>1558</v>
      </c>
      <c r="B4053" s="187" t="s">
        <v>1559</v>
      </c>
      <c r="C4053" s="187" t="s">
        <v>1559</v>
      </c>
      <c r="D4053" s="188" t="s">
        <v>2269</v>
      </c>
    </row>
    <row r="4054" spans="1:4" x14ac:dyDescent="0.25">
      <c r="A4054" s="187" t="s">
        <v>1558</v>
      </c>
      <c r="B4054" s="187" t="s">
        <v>1559</v>
      </c>
      <c r="C4054" s="187" t="s">
        <v>3806</v>
      </c>
      <c r="D4054" s="188" t="s">
        <v>2269</v>
      </c>
    </row>
    <row r="4055" spans="1:4" x14ac:dyDescent="0.25">
      <c r="A4055" s="187" t="s">
        <v>1558</v>
      </c>
      <c r="B4055" s="187" t="s">
        <v>1559</v>
      </c>
      <c r="C4055" s="187" t="s">
        <v>3807</v>
      </c>
      <c r="D4055" s="188" t="s">
        <v>2269</v>
      </c>
    </row>
    <row r="4056" spans="1:4" x14ac:dyDescent="0.25">
      <c r="A4056" s="187" t="s">
        <v>1560</v>
      </c>
      <c r="B4056" s="187" t="s">
        <v>1561</v>
      </c>
      <c r="C4056" s="187" t="s">
        <v>1561</v>
      </c>
      <c r="D4056" s="188" t="s">
        <v>2269</v>
      </c>
    </row>
    <row r="4057" spans="1:4" x14ac:dyDescent="0.25">
      <c r="A4057" s="187" t="s">
        <v>1560</v>
      </c>
      <c r="B4057" s="187" t="s">
        <v>1561</v>
      </c>
      <c r="C4057" s="187" t="s">
        <v>3858</v>
      </c>
      <c r="D4057" s="188" t="s">
        <v>2269</v>
      </c>
    </row>
    <row r="4058" spans="1:4" x14ac:dyDescent="0.25">
      <c r="A4058" s="187" t="s">
        <v>1560</v>
      </c>
      <c r="B4058" s="187" t="s">
        <v>1561</v>
      </c>
      <c r="C4058" s="187" t="s">
        <v>3859</v>
      </c>
      <c r="D4058" s="188" t="s">
        <v>2269</v>
      </c>
    </row>
    <row r="4059" spans="1:4" x14ac:dyDescent="0.25">
      <c r="A4059" s="187" t="s">
        <v>1560</v>
      </c>
      <c r="B4059" s="187" t="s">
        <v>1561</v>
      </c>
      <c r="C4059" s="187" t="s">
        <v>3860</v>
      </c>
      <c r="D4059" s="188" t="s">
        <v>2269</v>
      </c>
    </row>
    <row r="4060" spans="1:4" x14ac:dyDescent="0.25">
      <c r="A4060" s="187" t="s">
        <v>1560</v>
      </c>
      <c r="B4060" s="187" t="s">
        <v>1561</v>
      </c>
      <c r="C4060" s="187" t="s">
        <v>3861</v>
      </c>
      <c r="D4060" s="188" t="s">
        <v>2269</v>
      </c>
    </row>
    <row r="4061" spans="1:4" x14ac:dyDescent="0.25">
      <c r="A4061" s="187" t="s">
        <v>1560</v>
      </c>
      <c r="B4061" s="187" t="s">
        <v>1561</v>
      </c>
      <c r="C4061" s="187" t="s">
        <v>3862</v>
      </c>
      <c r="D4061" s="188" t="s">
        <v>2269</v>
      </c>
    </row>
    <row r="4062" spans="1:4" x14ac:dyDescent="0.25">
      <c r="A4062" s="187" t="s">
        <v>1562</v>
      </c>
      <c r="B4062" s="187" t="s">
        <v>1563</v>
      </c>
      <c r="C4062" s="187" t="s">
        <v>1563</v>
      </c>
      <c r="D4062" s="188" t="s">
        <v>2269</v>
      </c>
    </row>
    <row r="4063" spans="1:4" x14ac:dyDescent="0.25">
      <c r="A4063" s="187" t="s">
        <v>1562</v>
      </c>
      <c r="B4063" s="187" t="s">
        <v>1563</v>
      </c>
      <c r="C4063" s="187" t="s">
        <v>3947</v>
      </c>
      <c r="D4063" s="188" t="s">
        <v>2269</v>
      </c>
    </row>
    <row r="4064" spans="1:4" x14ac:dyDescent="0.25">
      <c r="A4064" s="187" t="s">
        <v>1564</v>
      </c>
      <c r="B4064" s="187" t="s">
        <v>1565</v>
      </c>
      <c r="C4064" s="187" t="s">
        <v>4152</v>
      </c>
      <c r="D4064" s="188" t="s">
        <v>2288</v>
      </c>
    </row>
    <row r="4065" spans="1:4" x14ac:dyDescent="0.25">
      <c r="A4065" s="187" t="s">
        <v>1564</v>
      </c>
      <c r="B4065" s="187" t="s">
        <v>1565</v>
      </c>
      <c r="C4065" s="187" t="s">
        <v>1565</v>
      </c>
      <c r="D4065" s="188" t="s">
        <v>2284</v>
      </c>
    </row>
    <row r="4066" spans="1:4" x14ac:dyDescent="0.25">
      <c r="A4066" s="187" t="s">
        <v>1564</v>
      </c>
      <c r="B4066" s="187" t="s">
        <v>1565</v>
      </c>
      <c r="C4066" s="187" t="s">
        <v>4153</v>
      </c>
      <c r="D4066" s="188" t="s">
        <v>2269</v>
      </c>
    </row>
    <row r="4067" spans="1:4" x14ac:dyDescent="0.25">
      <c r="A4067" s="187" t="s">
        <v>1564</v>
      </c>
      <c r="B4067" s="187" t="s">
        <v>1565</v>
      </c>
      <c r="C4067" s="187" t="s">
        <v>4154</v>
      </c>
      <c r="D4067" s="188" t="s">
        <v>2286</v>
      </c>
    </row>
    <row r="4068" spans="1:4" x14ac:dyDescent="0.25">
      <c r="A4068" s="187" t="s">
        <v>1566</v>
      </c>
      <c r="B4068" s="187" t="s">
        <v>1567</v>
      </c>
      <c r="C4068" s="187" t="s">
        <v>1567</v>
      </c>
      <c r="D4068" s="188" t="s">
        <v>2269</v>
      </c>
    </row>
    <row r="4069" spans="1:4" x14ac:dyDescent="0.25">
      <c r="A4069" s="187" t="s">
        <v>1566</v>
      </c>
      <c r="B4069" s="187" t="s">
        <v>1567</v>
      </c>
      <c r="C4069" s="187" t="s">
        <v>5585</v>
      </c>
      <c r="D4069" s="188" t="s">
        <v>2269</v>
      </c>
    </row>
    <row r="4070" spans="1:4" x14ac:dyDescent="0.25">
      <c r="A4070" s="187" t="s">
        <v>1566</v>
      </c>
      <c r="B4070" s="187" t="s">
        <v>1567</v>
      </c>
      <c r="C4070" s="187" t="s">
        <v>5586</v>
      </c>
      <c r="D4070" s="188" t="s">
        <v>2269</v>
      </c>
    </row>
    <row r="4071" spans="1:4" x14ac:dyDescent="0.25">
      <c r="A4071" s="187" t="s">
        <v>1566</v>
      </c>
      <c r="B4071" s="187" t="s">
        <v>1567</v>
      </c>
      <c r="C4071" s="187" t="s">
        <v>3281</v>
      </c>
      <c r="D4071" s="188" t="s">
        <v>2286</v>
      </c>
    </row>
    <row r="4072" spans="1:4" x14ac:dyDescent="0.25">
      <c r="A4072" s="187" t="s">
        <v>1566</v>
      </c>
      <c r="B4072" s="187" t="s">
        <v>1567</v>
      </c>
      <c r="C4072" s="187" t="s">
        <v>3973</v>
      </c>
      <c r="D4072" s="188" t="s">
        <v>2286</v>
      </c>
    </row>
    <row r="4073" spans="1:4" x14ac:dyDescent="0.25">
      <c r="A4073" s="187" t="s">
        <v>1568</v>
      </c>
      <c r="B4073" s="187" t="s">
        <v>1569</v>
      </c>
      <c r="C4073" s="187" t="s">
        <v>1569</v>
      </c>
      <c r="D4073" s="188" t="s">
        <v>2269</v>
      </c>
    </row>
    <row r="4074" spans="1:4" x14ac:dyDescent="0.25">
      <c r="A4074" s="187" t="s">
        <v>1568</v>
      </c>
      <c r="B4074" s="187" t="s">
        <v>1569</v>
      </c>
      <c r="C4074" s="187" t="s">
        <v>3450</v>
      </c>
      <c r="D4074" s="188" t="s">
        <v>2269</v>
      </c>
    </row>
    <row r="4075" spans="1:4" x14ac:dyDescent="0.25">
      <c r="A4075" s="187" t="s">
        <v>1570</v>
      </c>
      <c r="B4075" s="187" t="s">
        <v>5654</v>
      </c>
      <c r="C4075" s="187" t="s">
        <v>5655</v>
      </c>
      <c r="D4075" s="188" t="s">
        <v>2269</v>
      </c>
    </row>
    <row r="4076" spans="1:4" x14ac:dyDescent="0.25">
      <c r="A4076" s="187" t="s">
        <v>1570</v>
      </c>
      <c r="B4076" s="187" t="s">
        <v>5654</v>
      </c>
      <c r="C4076" s="187" t="s">
        <v>5654</v>
      </c>
      <c r="D4076" s="188" t="s">
        <v>2269</v>
      </c>
    </row>
    <row r="4077" spans="1:4" x14ac:dyDescent="0.25">
      <c r="A4077" s="187" t="s">
        <v>1570</v>
      </c>
      <c r="B4077" s="187" t="s">
        <v>5654</v>
      </c>
      <c r="C4077" s="187" t="s">
        <v>5656</v>
      </c>
      <c r="D4077" s="188" t="s">
        <v>2269</v>
      </c>
    </row>
    <row r="4078" spans="1:4" x14ac:dyDescent="0.25">
      <c r="A4078" s="187" t="s">
        <v>1572</v>
      </c>
      <c r="B4078" s="187" t="s">
        <v>1573</v>
      </c>
      <c r="C4078" s="187" t="s">
        <v>1573</v>
      </c>
      <c r="D4078" s="188" t="s">
        <v>2269</v>
      </c>
    </row>
    <row r="4079" spans="1:4" x14ac:dyDescent="0.25">
      <c r="A4079" s="187" t="s">
        <v>1572</v>
      </c>
      <c r="B4079" s="187" t="s">
        <v>1573</v>
      </c>
      <c r="C4079" s="187" t="s">
        <v>5782</v>
      </c>
      <c r="D4079" s="188" t="s">
        <v>2269</v>
      </c>
    </row>
    <row r="4080" spans="1:4" x14ac:dyDescent="0.25">
      <c r="A4080" s="187" t="s">
        <v>1572</v>
      </c>
      <c r="B4080" s="187" t="s">
        <v>1573</v>
      </c>
      <c r="C4080" s="187" t="s">
        <v>5783</v>
      </c>
      <c r="D4080" s="188" t="s">
        <v>2269</v>
      </c>
    </row>
    <row r="4081" spans="1:4" x14ac:dyDescent="0.25">
      <c r="A4081" s="187" t="s">
        <v>1572</v>
      </c>
      <c r="B4081" s="187" t="s">
        <v>1573</v>
      </c>
      <c r="C4081" s="187" t="s">
        <v>5784</v>
      </c>
      <c r="D4081" s="188" t="s">
        <v>2269</v>
      </c>
    </row>
    <row r="4082" spans="1:4" x14ac:dyDescent="0.25">
      <c r="A4082" s="187" t="s">
        <v>1574</v>
      </c>
      <c r="B4082" s="187" t="s">
        <v>1575</v>
      </c>
      <c r="C4082" s="187" t="s">
        <v>1575</v>
      </c>
      <c r="D4082" s="188" t="s">
        <v>2269</v>
      </c>
    </row>
    <row r="4083" spans="1:4" x14ac:dyDescent="0.25">
      <c r="A4083" s="187" t="s">
        <v>1574</v>
      </c>
      <c r="B4083" s="187" t="s">
        <v>1575</v>
      </c>
      <c r="C4083" s="187" t="s">
        <v>3056</v>
      </c>
      <c r="D4083" s="188" t="s">
        <v>2269</v>
      </c>
    </row>
    <row r="4084" spans="1:4" x14ac:dyDescent="0.25">
      <c r="A4084" s="187" t="s">
        <v>1574</v>
      </c>
      <c r="B4084" s="187" t="s">
        <v>1575</v>
      </c>
      <c r="C4084" s="187" t="s">
        <v>3055</v>
      </c>
      <c r="D4084" s="188" t="s">
        <v>2286</v>
      </c>
    </row>
    <row r="4085" spans="1:4" x14ac:dyDescent="0.25">
      <c r="A4085" s="187" t="s">
        <v>1576</v>
      </c>
      <c r="B4085" s="187" t="s">
        <v>2660</v>
      </c>
      <c r="C4085" s="187" t="s">
        <v>2661</v>
      </c>
      <c r="D4085" s="188" t="s">
        <v>2269</v>
      </c>
    </row>
    <row r="4086" spans="1:4" x14ac:dyDescent="0.25">
      <c r="A4086" s="187" t="s">
        <v>1576</v>
      </c>
      <c r="B4086" s="187" t="s">
        <v>2660</v>
      </c>
      <c r="C4086" s="187" t="s">
        <v>2662</v>
      </c>
      <c r="D4086" s="188" t="s">
        <v>2269</v>
      </c>
    </row>
    <row r="4087" spans="1:4" x14ac:dyDescent="0.25">
      <c r="A4087" s="187" t="s">
        <v>1576</v>
      </c>
      <c r="B4087" s="187" t="s">
        <v>2660</v>
      </c>
      <c r="C4087" s="187" t="s">
        <v>2660</v>
      </c>
      <c r="D4087" s="188" t="s">
        <v>2269</v>
      </c>
    </row>
    <row r="4088" spans="1:4" x14ac:dyDescent="0.25">
      <c r="A4088" s="187" t="s">
        <v>1576</v>
      </c>
      <c r="B4088" s="187" t="s">
        <v>2660</v>
      </c>
      <c r="C4088" s="187" t="s">
        <v>2663</v>
      </c>
      <c r="D4088" s="188" t="s">
        <v>2269</v>
      </c>
    </row>
    <row r="4089" spans="1:4" x14ac:dyDescent="0.25">
      <c r="A4089" s="187" t="s">
        <v>1576</v>
      </c>
      <c r="B4089" s="187" t="s">
        <v>2660</v>
      </c>
      <c r="C4089" s="187" t="s">
        <v>2664</v>
      </c>
      <c r="D4089" s="188" t="s">
        <v>2269</v>
      </c>
    </row>
    <row r="4090" spans="1:4" x14ac:dyDescent="0.25">
      <c r="A4090" s="187" t="s">
        <v>1576</v>
      </c>
      <c r="B4090" s="187" t="s">
        <v>2660</v>
      </c>
      <c r="C4090" s="187" t="s">
        <v>2665</v>
      </c>
      <c r="D4090" s="188" t="s">
        <v>2269</v>
      </c>
    </row>
    <row r="4091" spans="1:4" x14ac:dyDescent="0.25">
      <c r="A4091" s="187" t="s">
        <v>1578</v>
      </c>
      <c r="B4091" s="187" t="s">
        <v>1579</v>
      </c>
      <c r="C4091" s="187" t="s">
        <v>6081</v>
      </c>
      <c r="D4091" s="188" t="s">
        <v>2269</v>
      </c>
    </row>
    <row r="4092" spans="1:4" x14ac:dyDescent="0.25">
      <c r="A4092" s="187" t="s">
        <v>1578</v>
      </c>
      <c r="B4092" s="187" t="s">
        <v>1579</v>
      </c>
      <c r="C4092" s="187" t="s">
        <v>6082</v>
      </c>
      <c r="D4092" s="188" t="s">
        <v>2269</v>
      </c>
    </row>
    <row r="4093" spans="1:4" x14ac:dyDescent="0.25">
      <c r="A4093" s="187" t="s">
        <v>1578</v>
      </c>
      <c r="B4093" s="187" t="s">
        <v>1579</v>
      </c>
      <c r="C4093" s="187" t="s">
        <v>1579</v>
      </c>
      <c r="D4093" s="188" t="s">
        <v>2269</v>
      </c>
    </row>
    <row r="4094" spans="1:4" x14ac:dyDescent="0.25">
      <c r="A4094" s="187" t="s">
        <v>1578</v>
      </c>
      <c r="B4094" s="187" t="s">
        <v>1579</v>
      </c>
      <c r="C4094" s="187" t="s">
        <v>6083</v>
      </c>
      <c r="D4094" s="188" t="s">
        <v>2269</v>
      </c>
    </row>
    <row r="4095" spans="1:4" x14ac:dyDescent="0.25">
      <c r="A4095" s="187" t="s">
        <v>1578</v>
      </c>
      <c r="B4095" s="187" t="s">
        <v>1579</v>
      </c>
      <c r="C4095" s="187" t="s">
        <v>6084</v>
      </c>
      <c r="D4095" s="188" t="s">
        <v>2269</v>
      </c>
    </row>
    <row r="4096" spans="1:4" x14ac:dyDescent="0.25">
      <c r="A4096" s="187" t="s">
        <v>1578</v>
      </c>
      <c r="B4096" s="187" t="s">
        <v>1579</v>
      </c>
      <c r="C4096" s="187" t="s">
        <v>6085</v>
      </c>
      <c r="D4096" s="188" t="s">
        <v>2269</v>
      </c>
    </row>
    <row r="4097" spans="1:4" x14ac:dyDescent="0.25">
      <c r="A4097" s="187" t="s">
        <v>1578</v>
      </c>
      <c r="B4097" s="187" t="s">
        <v>1579</v>
      </c>
      <c r="C4097" s="187" t="s">
        <v>6086</v>
      </c>
      <c r="D4097" s="188" t="s">
        <v>2269</v>
      </c>
    </row>
    <row r="4098" spans="1:4" x14ac:dyDescent="0.25">
      <c r="A4098" s="187" t="s">
        <v>1578</v>
      </c>
      <c r="B4098" s="187" t="s">
        <v>1579</v>
      </c>
      <c r="C4098" s="187" t="s">
        <v>6087</v>
      </c>
      <c r="D4098" s="188" t="s">
        <v>2269</v>
      </c>
    </row>
    <row r="4099" spans="1:4" x14ac:dyDescent="0.25">
      <c r="A4099" s="187" t="s">
        <v>1578</v>
      </c>
      <c r="B4099" s="187" t="s">
        <v>1579</v>
      </c>
      <c r="C4099" s="187" t="s">
        <v>6088</v>
      </c>
      <c r="D4099" s="188" t="s">
        <v>2269</v>
      </c>
    </row>
    <row r="4100" spans="1:4" x14ac:dyDescent="0.25">
      <c r="A4100" s="187" t="s">
        <v>1578</v>
      </c>
      <c r="B4100" s="187" t="s">
        <v>1579</v>
      </c>
      <c r="C4100" s="187" t="s">
        <v>6089</v>
      </c>
      <c r="D4100" s="188" t="s">
        <v>2269</v>
      </c>
    </row>
    <row r="4101" spans="1:4" x14ac:dyDescent="0.25">
      <c r="A4101" s="187" t="s">
        <v>1578</v>
      </c>
      <c r="B4101" s="187" t="s">
        <v>1579</v>
      </c>
      <c r="C4101" s="187" t="s">
        <v>6090</v>
      </c>
      <c r="D4101" s="188" t="s">
        <v>2269</v>
      </c>
    </row>
    <row r="4102" spans="1:4" x14ac:dyDescent="0.25">
      <c r="A4102" s="187" t="s">
        <v>1578</v>
      </c>
      <c r="B4102" s="187" t="s">
        <v>1579</v>
      </c>
      <c r="C4102" s="187" t="s">
        <v>6091</v>
      </c>
      <c r="D4102" s="188" t="s">
        <v>2269</v>
      </c>
    </row>
    <row r="4103" spans="1:4" x14ac:dyDescent="0.25">
      <c r="A4103" s="187" t="s">
        <v>1578</v>
      </c>
      <c r="B4103" s="187" t="s">
        <v>1579</v>
      </c>
      <c r="C4103" s="187" t="s">
        <v>6092</v>
      </c>
      <c r="D4103" s="188" t="s">
        <v>2269</v>
      </c>
    </row>
    <row r="4104" spans="1:4" x14ac:dyDescent="0.25">
      <c r="A4104" s="187" t="s">
        <v>1580</v>
      </c>
      <c r="B4104" s="187" t="s">
        <v>1581</v>
      </c>
      <c r="C4104" s="187" t="s">
        <v>1581</v>
      </c>
      <c r="D4104" s="188" t="s">
        <v>2269</v>
      </c>
    </row>
    <row r="4105" spans="1:4" x14ac:dyDescent="0.25">
      <c r="A4105" s="187" t="s">
        <v>1580</v>
      </c>
      <c r="B4105" s="187" t="s">
        <v>1581</v>
      </c>
      <c r="C4105" s="187" t="s">
        <v>2879</v>
      </c>
      <c r="D4105" s="188" t="s">
        <v>2269</v>
      </c>
    </row>
    <row r="4106" spans="1:4" x14ac:dyDescent="0.25">
      <c r="A4106" s="187" t="s">
        <v>1580</v>
      </c>
      <c r="B4106" s="187" t="s">
        <v>1581</v>
      </c>
      <c r="C4106" s="187" t="s">
        <v>2881</v>
      </c>
      <c r="D4106" s="188" t="s">
        <v>2269</v>
      </c>
    </row>
    <row r="4107" spans="1:4" x14ac:dyDescent="0.25">
      <c r="A4107" s="187" t="s">
        <v>1580</v>
      </c>
      <c r="B4107" s="187" t="s">
        <v>1581</v>
      </c>
      <c r="C4107" s="187" t="s">
        <v>2880</v>
      </c>
      <c r="D4107" s="188" t="s">
        <v>2286</v>
      </c>
    </row>
    <row r="4108" spans="1:4" x14ac:dyDescent="0.25">
      <c r="A4108" s="187" t="s">
        <v>1582</v>
      </c>
      <c r="B4108" s="187" t="s">
        <v>3052</v>
      </c>
      <c r="C4108" s="187" t="s">
        <v>3052</v>
      </c>
      <c r="D4108" s="188" t="s">
        <v>2269</v>
      </c>
    </row>
    <row r="4109" spans="1:4" x14ac:dyDescent="0.25">
      <c r="A4109" s="187" t="s">
        <v>1582</v>
      </c>
      <c r="B4109" s="187" t="s">
        <v>3052</v>
      </c>
      <c r="C4109" s="187" t="s">
        <v>3053</v>
      </c>
      <c r="D4109" s="188" t="s">
        <v>2269</v>
      </c>
    </row>
    <row r="4110" spans="1:4" x14ac:dyDescent="0.25">
      <c r="A4110" s="187" t="s">
        <v>1584</v>
      </c>
      <c r="B4110" s="187" t="s">
        <v>1585</v>
      </c>
      <c r="C4110" s="187" t="s">
        <v>1585</v>
      </c>
      <c r="D4110" s="188" t="s">
        <v>2269</v>
      </c>
    </row>
    <row r="4111" spans="1:4" x14ac:dyDescent="0.25">
      <c r="A4111" s="187" t="s">
        <v>1584</v>
      </c>
      <c r="B4111" s="187" t="s">
        <v>1585</v>
      </c>
      <c r="C4111" s="187" t="s">
        <v>3197</v>
      </c>
      <c r="D4111" s="188" t="s">
        <v>2269</v>
      </c>
    </row>
    <row r="4112" spans="1:4" x14ac:dyDescent="0.25">
      <c r="A4112" s="187" t="s">
        <v>1584</v>
      </c>
      <c r="B4112" s="187" t="s">
        <v>1585</v>
      </c>
      <c r="C4112" s="187" t="s">
        <v>3196</v>
      </c>
      <c r="D4112" s="188" t="s">
        <v>2286</v>
      </c>
    </row>
    <row r="4113" spans="1:4" x14ac:dyDescent="0.25">
      <c r="A4113" s="187" t="s">
        <v>1586</v>
      </c>
      <c r="B4113" s="187" t="s">
        <v>1587</v>
      </c>
      <c r="C4113" s="187" t="s">
        <v>1587</v>
      </c>
      <c r="D4113" s="188" t="s">
        <v>2269</v>
      </c>
    </row>
    <row r="4114" spans="1:4" x14ac:dyDescent="0.25">
      <c r="A4114" s="187" t="s">
        <v>1586</v>
      </c>
      <c r="B4114" s="187" t="s">
        <v>1587</v>
      </c>
      <c r="C4114" s="187" t="s">
        <v>3871</v>
      </c>
      <c r="D4114" s="188" t="s">
        <v>2269</v>
      </c>
    </row>
    <row r="4115" spans="1:4" x14ac:dyDescent="0.25">
      <c r="A4115" s="187" t="s">
        <v>1586</v>
      </c>
      <c r="B4115" s="187" t="s">
        <v>1587</v>
      </c>
      <c r="C4115" s="187" t="s">
        <v>3870</v>
      </c>
      <c r="D4115" s="188" t="s">
        <v>2286</v>
      </c>
    </row>
    <row r="4116" spans="1:4" x14ac:dyDescent="0.25">
      <c r="A4116" s="187" t="s">
        <v>1588</v>
      </c>
      <c r="B4116" s="187" t="s">
        <v>1589</v>
      </c>
      <c r="C4116" s="187" t="s">
        <v>1589</v>
      </c>
      <c r="D4116" s="188" t="s">
        <v>2269</v>
      </c>
    </row>
    <row r="4117" spans="1:4" x14ac:dyDescent="0.25">
      <c r="A4117" s="187" t="s">
        <v>1588</v>
      </c>
      <c r="B4117" s="187" t="s">
        <v>1589</v>
      </c>
      <c r="C4117" s="187" t="s">
        <v>2418</v>
      </c>
      <c r="D4117" s="188" t="s">
        <v>2269</v>
      </c>
    </row>
    <row r="4118" spans="1:4" x14ac:dyDescent="0.25">
      <c r="A4118" s="187" t="s">
        <v>1588</v>
      </c>
      <c r="B4118" s="187" t="s">
        <v>1589</v>
      </c>
      <c r="C4118" s="187" t="s">
        <v>2419</v>
      </c>
      <c r="D4118" s="188" t="s">
        <v>2269</v>
      </c>
    </row>
    <row r="4119" spans="1:4" x14ac:dyDescent="0.25">
      <c r="A4119" s="187" t="s">
        <v>1588</v>
      </c>
      <c r="B4119" s="187" t="s">
        <v>1589</v>
      </c>
      <c r="C4119" s="187" t="s">
        <v>2420</v>
      </c>
      <c r="D4119" s="188" t="s">
        <v>2269</v>
      </c>
    </row>
    <row r="4120" spans="1:4" x14ac:dyDescent="0.25">
      <c r="A4120" s="187" t="s">
        <v>1588</v>
      </c>
      <c r="B4120" s="187" t="s">
        <v>1589</v>
      </c>
      <c r="C4120" s="187" t="s">
        <v>2421</v>
      </c>
      <c r="D4120" s="188" t="s">
        <v>2269</v>
      </c>
    </row>
    <row r="4121" spans="1:4" x14ac:dyDescent="0.25">
      <c r="A4121" s="187" t="s">
        <v>1588</v>
      </c>
      <c r="B4121" s="187" t="s">
        <v>1589</v>
      </c>
      <c r="C4121" s="187" t="s">
        <v>2422</v>
      </c>
      <c r="D4121" s="188" t="s">
        <v>2269</v>
      </c>
    </row>
    <row r="4122" spans="1:4" x14ac:dyDescent="0.25">
      <c r="A4122" s="187" t="s">
        <v>1588</v>
      </c>
      <c r="B4122" s="187" t="s">
        <v>1589</v>
      </c>
      <c r="C4122" s="187" t="s">
        <v>6667</v>
      </c>
      <c r="D4122" s="188" t="s">
        <v>2269</v>
      </c>
    </row>
    <row r="4123" spans="1:4" x14ac:dyDescent="0.25">
      <c r="A4123" s="187" t="s">
        <v>1590</v>
      </c>
      <c r="B4123" s="187" t="s">
        <v>1591</v>
      </c>
      <c r="C4123" s="187" t="s">
        <v>6158</v>
      </c>
      <c r="D4123" s="188" t="s">
        <v>2269</v>
      </c>
    </row>
    <row r="4124" spans="1:4" x14ac:dyDescent="0.25">
      <c r="A4124" s="187" t="s">
        <v>1590</v>
      </c>
      <c r="B4124" s="187" t="s">
        <v>1591</v>
      </c>
      <c r="C4124" s="187" t="s">
        <v>6159</v>
      </c>
      <c r="D4124" s="188" t="s">
        <v>2269</v>
      </c>
    </row>
    <row r="4125" spans="1:4" x14ac:dyDescent="0.25">
      <c r="A4125" s="187" t="s">
        <v>1590</v>
      </c>
      <c r="B4125" s="187" t="s">
        <v>1591</v>
      </c>
      <c r="C4125" s="187" t="s">
        <v>1591</v>
      </c>
      <c r="D4125" s="188" t="s">
        <v>2269</v>
      </c>
    </row>
    <row r="4126" spans="1:4" x14ac:dyDescent="0.25">
      <c r="A4126" s="187" t="s">
        <v>1590</v>
      </c>
      <c r="B4126" s="187" t="s">
        <v>1591</v>
      </c>
      <c r="C4126" s="187" t="s">
        <v>6160</v>
      </c>
      <c r="D4126" s="188" t="s">
        <v>2269</v>
      </c>
    </row>
    <row r="4127" spans="1:4" x14ac:dyDescent="0.25">
      <c r="A4127" s="187" t="s">
        <v>1590</v>
      </c>
      <c r="B4127" s="187" t="s">
        <v>1591</v>
      </c>
      <c r="C4127" s="187" t="s">
        <v>3397</v>
      </c>
      <c r="D4127" s="188" t="s">
        <v>2269</v>
      </c>
    </row>
    <row r="4128" spans="1:4" x14ac:dyDescent="0.25">
      <c r="A4128" s="187" t="s">
        <v>1590</v>
      </c>
      <c r="B4128" s="187" t="s">
        <v>1591</v>
      </c>
      <c r="C4128" s="187" t="s">
        <v>6161</v>
      </c>
      <c r="D4128" s="188" t="s">
        <v>2269</v>
      </c>
    </row>
    <row r="4129" spans="1:4" x14ac:dyDescent="0.25">
      <c r="A4129" s="187" t="s">
        <v>1590</v>
      </c>
      <c r="B4129" s="187" t="s">
        <v>1591</v>
      </c>
      <c r="C4129" s="187" t="s">
        <v>6162</v>
      </c>
      <c r="D4129" s="188" t="s">
        <v>2269</v>
      </c>
    </row>
    <row r="4130" spans="1:4" x14ac:dyDescent="0.25">
      <c r="A4130" s="187" t="s">
        <v>1592</v>
      </c>
      <c r="B4130" s="187" t="s">
        <v>1593</v>
      </c>
      <c r="C4130" s="187" t="s">
        <v>1593</v>
      </c>
      <c r="D4130" s="188" t="s">
        <v>2269</v>
      </c>
    </row>
    <row r="4131" spans="1:4" x14ac:dyDescent="0.25">
      <c r="A4131" s="187" t="s">
        <v>1592</v>
      </c>
      <c r="B4131" s="187" t="s">
        <v>1593</v>
      </c>
      <c r="C4131" s="187" t="s">
        <v>6057</v>
      </c>
      <c r="D4131" s="188" t="s">
        <v>2269</v>
      </c>
    </row>
    <row r="4132" spans="1:4" x14ac:dyDescent="0.25">
      <c r="A4132" s="187" t="s">
        <v>1592</v>
      </c>
      <c r="B4132" s="187" t="s">
        <v>1593</v>
      </c>
      <c r="C4132" s="187" t="s">
        <v>6058</v>
      </c>
      <c r="D4132" s="188" t="s">
        <v>2269</v>
      </c>
    </row>
    <row r="4133" spans="1:4" x14ac:dyDescent="0.25">
      <c r="A4133" s="187" t="s">
        <v>1594</v>
      </c>
      <c r="B4133" s="187" t="s">
        <v>6002</v>
      </c>
      <c r="C4133" s="187" t="s">
        <v>6003</v>
      </c>
      <c r="D4133" s="188" t="s">
        <v>2269</v>
      </c>
    </row>
    <row r="4134" spans="1:4" x14ac:dyDescent="0.25">
      <c r="A4134" s="187" t="s">
        <v>1594</v>
      </c>
      <c r="B4134" s="187" t="s">
        <v>6002</v>
      </c>
      <c r="C4134" s="187" t="s">
        <v>6004</v>
      </c>
      <c r="D4134" s="188" t="s">
        <v>2269</v>
      </c>
    </row>
    <row r="4135" spans="1:4" x14ac:dyDescent="0.25">
      <c r="A4135" s="187" t="s">
        <v>1594</v>
      </c>
      <c r="B4135" s="187" t="s">
        <v>6002</v>
      </c>
      <c r="C4135" s="187" t="s">
        <v>6005</v>
      </c>
      <c r="D4135" s="188" t="s">
        <v>2269</v>
      </c>
    </row>
    <row r="4136" spans="1:4" x14ac:dyDescent="0.25">
      <c r="A4136" s="187" t="s">
        <v>1594</v>
      </c>
      <c r="B4136" s="187" t="s">
        <v>6002</v>
      </c>
      <c r="C4136" s="187" t="s">
        <v>6002</v>
      </c>
      <c r="D4136" s="188" t="s">
        <v>2269</v>
      </c>
    </row>
    <row r="4137" spans="1:4" x14ac:dyDescent="0.25">
      <c r="A4137" s="187" t="s">
        <v>1594</v>
      </c>
      <c r="B4137" s="187" t="s">
        <v>6002</v>
      </c>
      <c r="C4137" s="187" t="s">
        <v>6006</v>
      </c>
      <c r="D4137" s="188" t="s">
        <v>2269</v>
      </c>
    </row>
    <row r="4138" spans="1:4" x14ac:dyDescent="0.25">
      <c r="A4138" s="187" t="s">
        <v>1594</v>
      </c>
      <c r="B4138" s="187" t="s">
        <v>6002</v>
      </c>
      <c r="C4138" s="187" t="s">
        <v>6007</v>
      </c>
      <c r="D4138" s="188" t="s">
        <v>2269</v>
      </c>
    </row>
    <row r="4139" spans="1:4" x14ac:dyDescent="0.25">
      <c r="A4139" s="187" t="s">
        <v>1594</v>
      </c>
      <c r="B4139" s="187" t="s">
        <v>6002</v>
      </c>
      <c r="C4139" s="187" t="s">
        <v>6008</v>
      </c>
      <c r="D4139" s="188" t="s">
        <v>2269</v>
      </c>
    </row>
    <row r="4140" spans="1:4" x14ac:dyDescent="0.25">
      <c r="A4140" s="187" t="s">
        <v>1594</v>
      </c>
      <c r="B4140" s="187" t="s">
        <v>6002</v>
      </c>
      <c r="C4140" s="187" t="s">
        <v>6009</v>
      </c>
      <c r="D4140" s="188" t="s">
        <v>2269</v>
      </c>
    </row>
    <row r="4141" spans="1:4" x14ac:dyDescent="0.25">
      <c r="A4141" s="187" t="s">
        <v>1594</v>
      </c>
      <c r="B4141" s="187" t="s">
        <v>6002</v>
      </c>
      <c r="C4141" s="187" t="s">
        <v>6010</v>
      </c>
      <c r="D4141" s="188" t="s">
        <v>2269</v>
      </c>
    </row>
    <row r="4142" spans="1:4" x14ac:dyDescent="0.25">
      <c r="A4142" s="187" t="s">
        <v>1596</v>
      </c>
      <c r="B4142" s="187" t="s">
        <v>1597</v>
      </c>
      <c r="C4142" s="187" t="s">
        <v>1597</v>
      </c>
      <c r="D4142" s="188" t="s">
        <v>2269</v>
      </c>
    </row>
    <row r="4143" spans="1:4" x14ac:dyDescent="0.25">
      <c r="A4143" s="187" t="s">
        <v>1596</v>
      </c>
      <c r="B4143" s="187" t="s">
        <v>1597</v>
      </c>
      <c r="C4143" s="187" t="s">
        <v>6224</v>
      </c>
      <c r="D4143" s="188" t="s">
        <v>2269</v>
      </c>
    </row>
    <row r="4144" spans="1:4" x14ac:dyDescent="0.25">
      <c r="A4144" s="187" t="s">
        <v>1596</v>
      </c>
      <c r="B4144" s="187" t="s">
        <v>1597</v>
      </c>
      <c r="C4144" s="187" t="s">
        <v>6225</v>
      </c>
      <c r="D4144" s="188" t="s">
        <v>2269</v>
      </c>
    </row>
    <row r="4145" spans="1:4" x14ac:dyDescent="0.25">
      <c r="A4145" s="187" t="s">
        <v>1598</v>
      </c>
      <c r="B4145" s="187" t="s">
        <v>1599</v>
      </c>
      <c r="C4145" s="187" t="s">
        <v>1599</v>
      </c>
      <c r="D4145" s="188" t="s">
        <v>2269</v>
      </c>
    </row>
    <row r="4146" spans="1:4" x14ac:dyDescent="0.25">
      <c r="A4146" s="187" t="s">
        <v>1598</v>
      </c>
      <c r="B4146" s="187" t="s">
        <v>1599</v>
      </c>
      <c r="C4146" s="187" t="s">
        <v>6442</v>
      </c>
      <c r="D4146" s="188" t="s">
        <v>2269</v>
      </c>
    </row>
    <row r="4147" spans="1:4" x14ac:dyDescent="0.25">
      <c r="A4147" s="187" t="s">
        <v>1598</v>
      </c>
      <c r="B4147" s="187" t="s">
        <v>1599</v>
      </c>
      <c r="C4147" s="187" t="s">
        <v>6443</v>
      </c>
      <c r="D4147" s="188" t="s">
        <v>2269</v>
      </c>
    </row>
    <row r="4148" spans="1:4" x14ac:dyDescent="0.25">
      <c r="A4148" s="187" t="s">
        <v>1600</v>
      </c>
      <c r="B4148" s="187" t="s">
        <v>1601</v>
      </c>
      <c r="C4148" s="187" t="s">
        <v>1601</v>
      </c>
      <c r="D4148" s="188" t="s">
        <v>2269</v>
      </c>
    </row>
    <row r="4149" spans="1:4" x14ac:dyDescent="0.25">
      <c r="A4149" s="187" t="s">
        <v>1600</v>
      </c>
      <c r="B4149" s="187" t="s">
        <v>1601</v>
      </c>
      <c r="C4149" s="187" t="s">
        <v>2958</v>
      </c>
      <c r="D4149" s="188" t="s">
        <v>2269</v>
      </c>
    </row>
    <row r="4150" spans="1:4" x14ac:dyDescent="0.25">
      <c r="A4150" s="187" t="s">
        <v>1600</v>
      </c>
      <c r="B4150" s="187" t="s">
        <v>1601</v>
      </c>
      <c r="C4150" s="187" t="s">
        <v>2959</v>
      </c>
      <c r="D4150" s="188" t="s">
        <v>2269</v>
      </c>
    </row>
    <row r="4151" spans="1:4" x14ac:dyDescent="0.25">
      <c r="A4151" s="187" t="s">
        <v>1600</v>
      </c>
      <c r="B4151" s="187" t="s">
        <v>1601</v>
      </c>
      <c r="C4151" s="187" t="s">
        <v>2960</v>
      </c>
      <c r="D4151" s="188" t="s">
        <v>2269</v>
      </c>
    </row>
    <row r="4152" spans="1:4" x14ac:dyDescent="0.25">
      <c r="A4152" s="187" t="s">
        <v>1602</v>
      </c>
      <c r="B4152" s="187" t="s">
        <v>1603</v>
      </c>
      <c r="C4152" s="187" t="s">
        <v>1603</v>
      </c>
      <c r="D4152" s="188" t="s">
        <v>2269</v>
      </c>
    </row>
    <row r="4153" spans="1:4" x14ac:dyDescent="0.25">
      <c r="A4153" s="187" t="s">
        <v>1602</v>
      </c>
      <c r="B4153" s="187" t="s">
        <v>1603</v>
      </c>
      <c r="C4153" s="187" t="s">
        <v>6060</v>
      </c>
      <c r="D4153" s="188" t="s">
        <v>2269</v>
      </c>
    </row>
    <row r="4154" spans="1:4" x14ac:dyDescent="0.25">
      <c r="A4154" s="187" t="s">
        <v>1602</v>
      </c>
      <c r="B4154" s="187" t="s">
        <v>1603</v>
      </c>
      <c r="C4154" s="187" t="s">
        <v>6061</v>
      </c>
      <c r="D4154" s="188" t="s">
        <v>2269</v>
      </c>
    </row>
    <row r="4155" spans="1:4" x14ac:dyDescent="0.25">
      <c r="A4155" s="187" t="s">
        <v>1602</v>
      </c>
      <c r="B4155" s="187" t="s">
        <v>1603</v>
      </c>
      <c r="C4155" s="187" t="s">
        <v>3973</v>
      </c>
      <c r="D4155" s="188" t="s">
        <v>2269</v>
      </c>
    </row>
    <row r="4156" spans="1:4" x14ac:dyDescent="0.25">
      <c r="A4156" s="187" t="s">
        <v>1602</v>
      </c>
      <c r="B4156" s="187" t="s">
        <v>1603</v>
      </c>
      <c r="C4156" s="187" t="s">
        <v>6062</v>
      </c>
      <c r="D4156" s="188" t="s">
        <v>2269</v>
      </c>
    </row>
    <row r="4157" spans="1:4" x14ac:dyDescent="0.25">
      <c r="A4157" s="187" t="s">
        <v>1602</v>
      </c>
      <c r="B4157" s="187" t="s">
        <v>1603</v>
      </c>
      <c r="C4157" s="187" t="s">
        <v>6063</v>
      </c>
      <c r="D4157" s="188" t="s">
        <v>2269</v>
      </c>
    </row>
    <row r="4158" spans="1:4" x14ac:dyDescent="0.25">
      <c r="A4158" s="187" t="s">
        <v>1602</v>
      </c>
      <c r="B4158" s="187" t="s">
        <v>1603</v>
      </c>
      <c r="C4158" s="187" t="s">
        <v>6064</v>
      </c>
      <c r="D4158" s="188" t="s">
        <v>2269</v>
      </c>
    </row>
    <row r="4159" spans="1:4" x14ac:dyDescent="0.25">
      <c r="A4159" s="187" t="s">
        <v>1604</v>
      </c>
      <c r="B4159" s="187" t="s">
        <v>1605</v>
      </c>
      <c r="C4159" s="187" t="s">
        <v>4066</v>
      </c>
      <c r="D4159" s="188" t="s">
        <v>2269</v>
      </c>
    </row>
    <row r="4160" spans="1:4" x14ac:dyDescent="0.25">
      <c r="A4160" s="187" t="s">
        <v>1604</v>
      </c>
      <c r="B4160" s="187" t="s">
        <v>1605</v>
      </c>
      <c r="C4160" s="187" t="s">
        <v>1605</v>
      </c>
      <c r="D4160" s="188" t="s">
        <v>2269</v>
      </c>
    </row>
    <row r="4161" spans="1:4" x14ac:dyDescent="0.25">
      <c r="A4161" s="187" t="s">
        <v>1604</v>
      </c>
      <c r="B4161" s="187" t="s">
        <v>1605</v>
      </c>
      <c r="C4161" s="187" t="s">
        <v>4067</v>
      </c>
      <c r="D4161" s="188" t="s">
        <v>2269</v>
      </c>
    </row>
    <row r="4162" spans="1:4" x14ac:dyDescent="0.25">
      <c r="A4162" s="187" t="s">
        <v>1604</v>
      </c>
      <c r="B4162" s="187" t="s">
        <v>1605</v>
      </c>
      <c r="C4162" s="187" t="s">
        <v>4068</v>
      </c>
      <c r="D4162" s="188" t="s">
        <v>2269</v>
      </c>
    </row>
    <row r="4163" spans="1:4" x14ac:dyDescent="0.25">
      <c r="A4163" s="187" t="s">
        <v>1604</v>
      </c>
      <c r="B4163" s="187" t="s">
        <v>1605</v>
      </c>
      <c r="C4163" s="187" t="s">
        <v>4069</v>
      </c>
      <c r="D4163" s="188" t="s">
        <v>2269</v>
      </c>
    </row>
    <row r="4164" spans="1:4" x14ac:dyDescent="0.25">
      <c r="A4164" s="187" t="s">
        <v>1604</v>
      </c>
      <c r="B4164" s="187" t="s">
        <v>1605</v>
      </c>
      <c r="C4164" s="187" t="s">
        <v>4070</v>
      </c>
      <c r="D4164" s="188" t="s">
        <v>2269</v>
      </c>
    </row>
    <row r="4165" spans="1:4" x14ac:dyDescent="0.25">
      <c r="A4165" s="187" t="s">
        <v>1604</v>
      </c>
      <c r="B4165" s="187" t="s">
        <v>1605</v>
      </c>
      <c r="C4165" s="187" t="s">
        <v>4071</v>
      </c>
      <c r="D4165" s="188" t="s">
        <v>2269</v>
      </c>
    </row>
    <row r="4166" spans="1:4" x14ac:dyDescent="0.25">
      <c r="A4166" s="187" t="s">
        <v>1604</v>
      </c>
      <c r="B4166" s="187" t="s">
        <v>1605</v>
      </c>
      <c r="C4166" s="187" t="s">
        <v>4072</v>
      </c>
      <c r="D4166" s="188" t="s">
        <v>2269</v>
      </c>
    </row>
    <row r="4167" spans="1:4" x14ac:dyDescent="0.25">
      <c r="A4167" s="187" t="s">
        <v>1604</v>
      </c>
      <c r="B4167" s="187" t="s">
        <v>1605</v>
      </c>
      <c r="C4167" s="187" t="s">
        <v>3561</v>
      </c>
      <c r="D4167" s="188" t="s">
        <v>2269</v>
      </c>
    </row>
    <row r="4168" spans="1:4" x14ac:dyDescent="0.25">
      <c r="A4168" s="187" t="s">
        <v>1606</v>
      </c>
      <c r="B4168" s="187" t="s">
        <v>1607</v>
      </c>
      <c r="C4168" s="187" t="s">
        <v>1607</v>
      </c>
      <c r="D4168" s="188" t="s">
        <v>2269</v>
      </c>
    </row>
    <row r="4169" spans="1:4" x14ac:dyDescent="0.25">
      <c r="A4169" s="187" t="s">
        <v>1606</v>
      </c>
      <c r="B4169" s="187" t="s">
        <v>1607</v>
      </c>
      <c r="C4169" s="187" t="s">
        <v>3858</v>
      </c>
      <c r="D4169" s="188" t="s">
        <v>2269</v>
      </c>
    </row>
    <row r="4170" spans="1:4" x14ac:dyDescent="0.25">
      <c r="A4170" s="187" t="s">
        <v>1606</v>
      </c>
      <c r="B4170" s="187" t="s">
        <v>1607</v>
      </c>
      <c r="C4170" s="187" t="s">
        <v>6032</v>
      </c>
      <c r="D4170" s="188" t="s">
        <v>2269</v>
      </c>
    </row>
    <row r="4171" spans="1:4" x14ac:dyDescent="0.25">
      <c r="A4171" s="187" t="s">
        <v>1606</v>
      </c>
      <c r="B4171" s="187" t="s">
        <v>1607</v>
      </c>
      <c r="C4171" s="187" t="s">
        <v>6033</v>
      </c>
      <c r="D4171" s="188" t="s">
        <v>2269</v>
      </c>
    </row>
    <row r="4172" spans="1:4" x14ac:dyDescent="0.25">
      <c r="A4172" s="187" t="s">
        <v>1608</v>
      </c>
      <c r="B4172" s="187" t="s">
        <v>1609</v>
      </c>
      <c r="C4172" s="187" t="s">
        <v>1609</v>
      </c>
      <c r="D4172" s="188" t="s">
        <v>2269</v>
      </c>
    </row>
    <row r="4173" spans="1:4" x14ac:dyDescent="0.25">
      <c r="A4173" s="187" t="s">
        <v>1608</v>
      </c>
      <c r="B4173" s="187" t="s">
        <v>1609</v>
      </c>
      <c r="C4173" s="187" t="s">
        <v>5937</v>
      </c>
      <c r="D4173" s="188" t="s">
        <v>2269</v>
      </c>
    </row>
    <row r="4174" spans="1:4" x14ac:dyDescent="0.25">
      <c r="A4174" s="187" t="s">
        <v>1608</v>
      </c>
      <c r="B4174" s="187" t="s">
        <v>1609</v>
      </c>
      <c r="C4174" s="187" t="s">
        <v>5938</v>
      </c>
      <c r="D4174" s="188" t="s">
        <v>2269</v>
      </c>
    </row>
    <row r="4175" spans="1:4" x14ac:dyDescent="0.25">
      <c r="A4175" s="187" t="s">
        <v>1608</v>
      </c>
      <c r="B4175" s="187" t="s">
        <v>1609</v>
      </c>
      <c r="C4175" s="187" t="s">
        <v>5939</v>
      </c>
      <c r="D4175" s="188" t="s">
        <v>2269</v>
      </c>
    </row>
    <row r="4176" spans="1:4" x14ac:dyDescent="0.25">
      <c r="A4176" s="187" t="s">
        <v>1608</v>
      </c>
      <c r="B4176" s="187" t="s">
        <v>1609</v>
      </c>
      <c r="C4176" s="187" t="s">
        <v>5940</v>
      </c>
      <c r="D4176" s="188" t="s">
        <v>2269</v>
      </c>
    </row>
    <row r="4177" spans="1:4" x14ac:dyDescent="0.25">
      <c r="A4177" s="187" t="s">
        <v>1610</v>
      </c>
      <c r="B4177" s="187" t="s">
        <v>1611</v>
      </c>
      <c r="C4177" s="187" t="s">
        <v>6034</v>
      </c>
      <c r="D4177" s="188" t="s">
        <v>2288</v>
      </c>
    </row>
    <row r="4178" spans="1:4" x14ac:dyDescent="0.25">
      <c r="A4178" s="187" t="s">
        <v>1610</v>
      </c>
      <c r="B4178" s="187" t="s">
        <v>1611</v>
      </c>
      <c r="C4178" s="187" t="s">
        <v>6035</v>
      </c>
      <c r="D4178" s="188" t="s">
        <v>2288</v>
      </c>
    </row>
    <row r="4179" spans="1:4" x14ac:dyDescent="0.25">
      <c r="A4179" s="187" t="s">
        <v>1610</v>
      </c>
      <c r="B4179" s="187" t="s">
        <v>1611</v>
      </c>
      <c r="C4179" s="187" t="s">
        <v>6036</v>
      </c>
      <c r="D4179" s="188" t="s">
        <v>2288</v>
      </c>
    </row>
    <row r="4180" spans="1:4" x14ac:dyDescent="0.25">
      <c r="A4180" s="187" t="s">
        <v>1610</v>
      </c>
      <c r="B4180" s="187" t="s">
        <v>1611</v>
      </c>
      <c r="C4180" s="187" t="s">
        <v>6037</v>
      </c>
      <c r="D4180" s="188" t="s">
        <v>2288</v>
      </c>
    </row>
    <row r="4181" spans="1:4" x14ac:dyDescent="0.25">
      <c r="A4181" s="187" t="s">
        <v>1610</v>
      </c>
      <c r="B4181" s="187" t="s">
        <v>1611</v>
      </c>
      <c r="C4181" s="187" t="s">
        <v>6038</v>
      </c>
      <c r="D4181" s="188" t="s">
        <v>2288</v>
      </c>
    </row>
    <row r="4182" spans="1:4" x14ac:dyDescent="0.25">
      <c r="A4182" s="187" t="s">
        <v>1610</v>
      </c>
      <c r="B4182" s="187" t="s">
        <v>1611</v>
      </c>
      <c r="C4182" s="187" t="s">
        <v>6039</v>
      </c>
      <c r="D4182" s="188" t="s">
        <v>2288</v>
      </c>
    </row>
    <row r="4183" spans="1:4" x14ac:dyDescent="0.25">
      <c r="A4183" s="187" t="s">
        <v>1610</v>
      </c>
      <c r="B4183" s="187" t="s">
        <v>1611</v>
      </c>
      <c r="C4183" s="187" t="s">
        <v>6040</v>
      </c>
      <c r="D4183" s="188" t="s">
        <v>2288</v>
      </c>
    </row>
    <row r="4184" spans="1:4" x14ac:dyDescent="0.25">
      <c r="A4184" s="187" t="s">
        <v>1610</v>
      </c>
      <c r="B4184" s="187" t="s">
        <v>1611</v>
      </c>
      <c r="C4184" s="187" t="s">
        <v>6041</v>
      </c>
      <c r="D4184" s="188" t="s">
        <v>2288</v>
      </c>
    </row>
    <row r="4185" spans="1:4" x14ac:dyDescent="0.25">
      <c r="A4185" s="187" t="s">
        <v>1610</v>
      </c>
      <c r="B4185" s="187" t="s">
        <v>1611</v>
      </c>
      <c r="C4185" s="187" t="s">
        <v>6042</v>
      </c>
      <c r="D4185" s="188" t="s">
        <v>2288</v>
      </c>
    </row>
    <row r="4186" spans="1:4" x14ac:dyDescent="0.25">
      <c r="A4186" s="187" t="s">
        <v>1610</v>
      </c>
      <c r="B4186" s="187" t="s">
        <v>1611</v>
      </c>
      <c r="C4186" s="187" t="s">
        <v>6044</v>
      </c>
      <c r="D4186" s="188" t="s">
        <v>2288</v>
      </c>
    </row>
    <row r="4187" spans="1:4" x14ac:dyDescent="0.25">
      <c r="A4187" s="187" t="s">
        <v>1610</v>
      </c>
      <c r="B4187" s="187" t="s">
        <v>1611</v>
      </c>
      <c r="C4187" s="187" t="s">
        <v>6045</v>
      </c>
      <c r="D4187" s="188" t="s">
        <v>2288</v>
      </c>
    </row>
    <row r="4188" spans="1:4" x14ac:dyDescent="0.25">
      <c r="A4188" s="187" t="s">
        <v>1610</v>
      </c>
      <c r="B4188" s="187" t="s">
        <v>1611</v>
      </c>
      <c r="C4188" s="187" t="s">
        <v>6046</v>
      </c>
      <c r="D4188" s="188" t="s">
        <v>2288</v>
      </c>
    </row>
    <row r="4189" spans="1:4" x14ac:dyDescent="0.25">
      <c r="A4189" s="187" t="s">
        <v>1610</v>
      </c>
      <c r="B4189" s="187" t="s">
        <v>1611</v>
      </c>
      <c r="C4189" s="187" t="s">
        <v>6047</v>
      </c>
      <c r="D4189" s="188" t="s">
        <v>2288</v>
      </c>
    </row>
    <row r="4190" spans="1:4" x14ac:dyDescent="0.25">
      <c r="A4190" s="187" t="s">
        <v>1610</v>
      </c>
      <c r="B4190" s="187" t="s">
        <v>1611</v>
      </c>
      <c r="C4190" s="187" t="s">
        <v>6048</v>
      </c>
      <c r="D4190" s="188" t="s">
        <v>2288</v>
      </c>
    </row>
    <row r="4191" spans="1:4" x14ac:dyDescent="0.25">
      <c r="A4191" s="187" t="s">
        <v>1610</v>
      </c>
      <c r="B4191" s="187" t="s">
        <v>1611</v>
      </c>
      <c r="C4191" s="187" t="s">
        <v>6049</v>
      </c>
      <c r="D4191" s="188" t="s">
        <v>2288</v>
      </c>
    </row>
    <row r="4192" spans="1:4" x14ac:dyDescent="0.25">
      <c r="A4192" s="187" t="s">
        <v>1610</v>
      </c>
      <c r="B4192" s="187" t="s">
        <v>1611</v>
      </c>
      <c r="C4192" s="187" t="s">
        <v>1611</v>
      </c>
      <c r="D4192" s="188" t="s">
        <v>2284</v>
      </c>
    </row>
    <row r="4193" spans="1:4" x14ac:dyDescent="0.25">
      <c r="A4193" s="187" t="s">
        <v>1610</v>
      </c>
      <c r="B4193" s="187" t="s">
        <v>1611</v>
      </c>
      <c r="C4193" s="187" t="s">
        <v>3365</v>
      </c>
      <c r="D4193" s="188" t="s">
        <v>2310</v>
      </c>
    </row>
    <row r="4194" spans="1:4" x14ac:dyDescent="0.25">
      <c r="A4194" s="187" t="s">
        <v>1610</v>
      </c>
      <c r="B4194" s="187" t="s">
        <v>1611</v>
      </c>
      <c r="C4194" s="187" t="s">
        <v>3973</v>
      </c>
      <c r="D4194" s="188" t="s">
        <v>2310</v>
      </c>
    </row>
    <row r="4195" spans="1:4" x14ac:dyDescent="0.25">
      <c r="A4195" s="187" t="s">
        <v>1610</v>
      </c>
      <c r="B4195" s="187" t="s">
        <v>1611</v>
      </c>
      <c r="C4195" s="187" t="s">
        <v>6043</v>
      </c>
      <c r="D4195" s="188" t="s">
        <v>2310</v>
      </c>
    </row>
    <row r="4196" spans="1:4" x14ac:dyDescent="0.25">
      <c r="A4196" s="187" t="s">
        <v>1612</v>
      </c>
      <c r="B4196" s="187" t="s">
        <v>1613</v>
      </c>
      <c r="C4196" s="187" t="s">
        <v>1613</v>
      </c>
      <c r="D4196" s="188" t="s">
        <v>2269</v>
      </c>
    </row>
    <row r="4197" spans="1:4" x14ac:dyDescent="0.25">
      <c r="A4197" s="187" t="s">
        <v>1612</v>
      </c>
      <c r="B4197" s="187" t="s">
        <v>1613</v>
      </c>
      <c r="C4197" s="187" t="s">
        <v>3232</v>
      </c>
      <c r="D4197" s="188" t="s">
        <v>2269</v>
      </c>
    </row>
    <row r="4198" spans="1:4" x14ac:dyDescent="0.25">
      <c r="A4198" s="187" t="s">
        <v>1614</v>
      </c>
      <c r="B4198" s="187" t="s">
        <v>1615</v>
      </c>
      <c r="C4198" s="187" t="s">
        <v>1615</v>
      </c>
      <c r="D4198" s="188" t="s">
        <v>2269</v>
      </c>
    </row>
    <row r="4199" spans="1:4" x14ac:dyDescent="0.25">
      <c r="A4199" s="187" t="s">
        <v>1614</v>
      </c>
      <c r="B4199" s="187" t="s">
        <v>1615</v>
      </c>
      <c r="C4199" s="187" t="s">
        <v>3604</v>
      </c>
      <c r="D4199" s="188" t="s">
        <v>2269</v>
      </c>
    </row>
    <row r="4200" spans="1:4" x14ac:dyDescent="0.25">
      <c r="A4200" s="187" t="s">
        <v>1616</v>
      </c>
      <c r="B4200" s="187" t="s">
        <v>1617</v>
      </c>
      <c r="C4200" s="187" t="s">
        <v>1617</v>
      </c>
      <c r="D4200" s="188" t="s">
        <v>2269</v>
      </c>
    </row>
    <row r="4201" spans="1:4" x14ac:dyDescent="0.25">
      <c r="A4201" s="187" t="s">
        <v>1616</v>
      </c>
      <c r="B4201" s="187" t="s">
        <v>1617</v>
      </c>
      <c r="C4201" s="187" t="s">
        <v>3900</v>
      </c>
      <c r="D4201" s="188" t="s">
        <v>2269</v>
      </c>
    </row>
    <row r="4202" spans="1:4" x14ac:dyDescent="0.25">
      <c r="A4202" s="187" t="s">
        <v>1616</v>
      </c>
      <c r="B4202" s="187" t="s">
        <v>1617</v>
      </c>
      <c r="C4202" s="187" t="s">
        <v>3901</v>
      </c>
      <c r="D4202" s="188" t="s">
        <v>2269</v>
      </c>
    </row>
    <row r="4203" spans="1:4" x14ac:dyDescent="0.25">
      <c r="A4203" s="187" t="s">
        <v>1616</v>
      </c>
      <c r="B4203" s="187" t="s">
        <v>1617</v>
      </c>
      <c r="C4203" s="187" t="s">
        <v>3902</v>
      </c>
      <c r="D4203" s="188" t="s">
        <v>2269</v>
      </c>
    </row>
    <row r="4204" spans="1:4" x14ac:dyDescent="0.25">
      <c r="A4204" s="187" t="s">
        <v>1618</v>
      </c>
      <c r="B4204" s="187" t="s">
        <v>2184</v>
      </c>
      <c r="C4204" s="187" t="s">
        <v>2837</v>
      </c>
      <c r="D4204" s="188" t="s">
        <v>2288</v>
      </c>
    </row>
    <row r="4205" spans="1:4" x14ac:dyDescent="0.25">
      <c r="A4205" s="187" t="s">
        <v>1618</v>
      </c>
      <c r="B4205" s="187" t="s">
        <v>2184</v>
      </c>
      <c r="C4205" s="187" t="s">
        <v>2184</v>
      </c>
      <c r="D4205" s="188" t="s">
        <v>2284</v>
      </c>
    </row>
    <row r="4206" spans="1:4" x14ac:dyDescent="0.25">
      <c r="A4206" s="187" t="s">
        <v>1618</v>
      </c>
      <c r="B4206" s="187" t="s">
        <v>2184</v>
      </c>
      <c r="C4206" s="187" t="s">
        <v>2835</v>
      </c>
      <c r="D4206" s="188" t="s">
        <v>2269</v>
      </c>
    </row>
    <row r="4207" spans="1:4" x14ac:dyDescent="0.25">
      <c r="A4207" s="187" t="s">
        <v>1618</v>
      </c>
      <c r="B4207" s="187" t="s">
        <v>2184</v>
      </c>
      <c r="C4207" s="187" t="s">
        <v>2836</v>
      </c>
      <c r="D4207" s="188" t="s">
        <v>2269</v>
      </c>
    </row>
    <row r="4208" spans="1:4" x14ac:dyDescent="0.25">
      <c r="A4208" s="187" t="s">
        <v>1618</v>
      </c>
      <c r="B4208" s="187" t="s">
        <v>2184</v>
      </c>
      <c r="C4208" s="187" t="s">
        <v>2838</v>
      </c>
      <c r="D4208" s="188" t="s">
        <v>2286</v>
      </c>
    </row>
    <row r="4209" spans="1:4" x14ac:dyDescent="0.25">
      <c r="A4209" s="187" t="s">
        <v>1620</v>
      </c>
      <c r="B4209" s="187" t="s">
        <v>1621</v>
      </c>
      <c r="C4209" s="187" t="s">
        <v>1621</v>
      </c>
      <c r="D4209" s="188" t="s">
        <v>2269</v>
      </c>
    </row>
    <row r="4210" spans="1:4" x14ac:dyDescent="0.25">
      <c r="A4210" s="187" t="s">
        <v>1620</v>
      </c>
      <c r="B4210" s="187" t="s">
        <v>1621</v>
      </c>
      <c r="C4210" s="187" t="s">
        <v>6054</v>
      </c>
      <c r="D4210" s="188" t="s">
        <v>2269</v>
      </c>
    </row>
    <row r="4211" spans="1:4" x14ac:dyDescent="0.25">
      <c r="A4211" s="187" t="s">
        <v>1620</v>
      </c>
      <c r="B4211" s="187" t="s">
        <v>1621</v>
      </c>
      <c r="C4211" s="187" t="s">
        <v>6055</v>
      </c>
      <c r="D4211" s="188" t="s">
        <v>2269</v>
      </c>
    </row>
    <row r="4212" spans="1:4" x14ac:dyDescent="0.25">
      <c r="A4212" s="187" t="s">
        <v>1622</v>
      </c>
      <c r="B4212" s="187" t="s">
        <v>1623</v>
      </c>
      <c r="C4212" s="187" t="s">
        <v>1623</v>
      </c>
      <c r="D4212" s="188" t="s">
        <v>2269</v>
      </c>
    </row>
    <row r="4213" spans="1:4" x14ac:dyDescent="0.25">
      <c r="A4213" s="187" t="s">
        <v>1622</v>
      </c>
      <c r="B4213" s="187" t="s">
        <v>1623</v>
      </c>
      <c r="C4213" s="187" t="s">
        <v>6079</v>
      </c>
      <c r="D4213" s="188" t="s">
        <v>2269</v>
      </c>
    </row>
    <row r="4214" spans="1:4" x14ac:dyDescent="0.25">
      <c r="A4214" s="187" t="s">
        <v>1624</v>
      </c>
      <c r="B4214" s="187" t="s">
        <v>1625</v>
      </c>
      <c r="C4214" s="187" t="s">
        <v>1625</v>
      </c>
      <c r="D4214" s="188" t="s">
        <v>2269</v>
      </c>
    </row>
    <row r="4215" spans="1:4" x14ac:dyDescent="0.25">
      <c r="A4215" s="187" t="s">
        <v>1624</v>
      </c>
      <c r="B4215" s="187" t="s">
        <v>1625</v>
      </c>
      <c r="C4215" s="187" t="s">
        <v>5582</v>
      </c>
      <c r="D4215" s="188" t="s">
        <v>2269</v>
      </c>
    </row>
    <row r="4216" spans="1:4" x14ac:dyDescent="0.25">
      <c r="A4216" s="187" t="s">
        <v>1624</v>
      </c>
      <c r="B4216" s="187" t="s">
        <v>1625</v>
      </c>
      <c r="C4216" s="187" t="s">
        <v>5583</v>
      </c>
      <c r="D4216" s="188" t="s">
        <v>2269</v>
      </c>
    </row>
    <row r="4217" spans="1:4" x14ac:dyDescent="0.25">
      <c r="A4217" s="187" t="s">
        <v>1624</v>
      </c>
      <c r="B4217" s="187" t="s">
        <v>1625</v>
      </c>
      <c r="C4217" s="187" t="s">
        <v>5584</v>
      </c>
      <c r="D4217" s="188" t="s">
        <v>2269</v>
      </c>
    </row>
    <row r="4218" spans="1:4" x14ac:dyDescent="0.25">
      <c r="A4218" s="187" t="s">
        <v>1626</v>
      </c>
      <c r="B4218" s="187" t="s">
        <v>1627</v>
      </c>
      <c r="C4218" s="187" t="s">
        <v>6459</v>
      </c>
      <c r="D4218" s="188" t="s">
        <v>2269</v>
      </c>
    </row>
    <row r="4219" spans="1:4" x14ac:dyDescent="0.25">
      <c r="A4219" s="187" t="s">
        <v>1626</v>
      </c>
      <c r="B4219" s="187" t="s">
        <v>1627</v>
      </c>
      <c r="C4219" s="187" t="s">
        <v>1627</v>
      </c>
      <c r="D4219" s="188" t="s">
        <v>2269</v>
      </c>
    </row>
    <row r="4220" spans="1:4" x14ac:dyDescent="0.25">
      <c r="A4220" s="187" t="s">
        <v>1626</v>
      </c>
      <c r="B4220" s="187" t="s">
        <v>1627</v>
      </c>
      <c r="C4220" s="187" t="s">
        <v>6758</v>
      </c>
      <c r="D4220" s="188" t="s">
        <v>2269</v>
      </c>
    </row>
    <row r="4221" spans="1:4" x14ac:dyDescent="0.25">
      <c r="A4221" s="187" t="s">
        <v>1626</v>
      </c>
      <c r="B4221" s="187" t="s">
        <v>1627</v>
      </c>
      <c r="C4221" s="187" t="s">
        <v>6759</v>
      </c>
      <c r="D4221" s="188" t="s">
        <v>2269</v>
      </c>
    </row>
    <row r="4222" spans="1:4" x14ac:dyDescent="0.25">
      <c r="A4222" s="187" t="s">
        <v>1628</v>
      </c>
      <c r="B4222" s="187" t="s">
        <v>1629</v>
      </c>
      <c r="C4222" s="187" t="s">
        <v>1629</v>
      </c>
      <c r="D4222" s="188" t="s">
        <v>2269</v>
      </c>
    </row>
    <row r="4223" spans="1:4" x14ac:dyDescent="0.25">
      <c r="A4223" s="187" t="s">
        <v>1628</v>
      </c>
      <c r="B4223" s="187" t="s">
        <v>1629</v>
      </c>
      <c r="C4223" s="187" t="s">
        <v>6183</v>
      </c>
      <c r="D4223" s="188" t="s">
        <v>2269</v>
      </c>
    </row>
    <row r="4224" spans="1:4" x14ac:dyDescent="0.25">
      <c r="A4224" s="187" t="s">
        <v>1628</v>
      </c>
      <c r="B4224" s="187" t="s">
        <v>1629</v>
      </c>
      <c r="C4224" s="187" t="s">
        <v>6184</v>
      </c>
      <c r="D4224" s="188" t="s">
        <v>2269</v>
      </c>
    </row>
    <row r="4225" spans="1:4" x14ac:dyDescent="0.25">
      <c r="A4225" s="187" t="s">
        <v>1630</v>
      </c>
      <c r="B4225" s="187" t="s">
        <v>1631</v>
      </c>
      <c r="C4225" s="187" t="s">
        <v>1631</v>
      </c>
      <c r="D4225" s="188" t="s">
        <v>2269</v>
      </c>
    </row>
    <row r="4226" spans="1:4" x14ac:dyDescent="0.25">
      <c r="A4226" s="187" t="s">
        <v>1630</v>
      </c>
      <c r="B4226" s="187" t="s">
        <v>1631</v>
      </c>
      <c r="C4226" s="187" t="s">
        <v>5925</v>
      </c>
      <c r="D4226" s="188" t="s">
        <v>2269</v>
      </c>
    </row>
    <row r="4227" spans="1:4" x14ac:dyDescent="0.25">
      <c r="A4227" s="187" t="s">
        <v>1632</v>
      </c>
      <c r="B4227" s="187" t="s">
        <v>1633</v>
      </c>
      <c r="C4227" s="187" t="s">
        <v>1633</v>
      </c>
      <c r="D4227" s="188" t="s">
        <v>2269</v>
      </c>
    </row>
    <row r="4228" spans="1:4" x14ac:dyDescent="0.25">
      <c r="A4228" s="187" t="s">
        <v>1632</v>
      </c>
      <c r="B4228" s="187" t="s">
        <v>1633</v>
      </c>
      <c r="C4228" s="187" t="s">
        <v>6069</v>
      </c>
      <c r="D4228" s="188" t="s">
        <v>2269</v>
      </c>
    </row>
    <row r="4229" spans="1:4" x14ac:dyDescent="0.25">
      <c r="A4229" s="187" t="s">
        <v>1632</v>
      </c>
      <c r="B4229" s="187" t="s">
        <v>1633</v>
      </c>
      <c r="C4229" s="187" t="s">
        <v>6070</v>
      </c>
      <c r="D4229" s="188" t="s">
        <v>2269</v>
      </c>
    </row>
    <row r="4230" spans="1:4" x14ac:dyDescent="0.25">
      <c r="A4230" s="187" t="s">
        <v>1632</v>
      </c>
      <c r="B4230" s="187" t="s">
        <v>1633</v>
      </c>
      <c r="C4230" s="187" t="s">
        <v>6071</v>
      </c>
      <c r="D4230" s="188" t="s">
        <v>2269</v>
      </c>
    </row>
    <row r="4231" spans="1:4" x14ac:dyDescent="0.25">
      <c r="A4231" s="187" t="s">
        <v>1632</v>
      </c>
      <c r="B4231" s="187" t="s">
        <v>1633</v>
      </c>
      <c r="C4231" s="187" t="s">
        <v>6072</v>
      </c>
      <c r="D4231" s="188" t="s">
        <v>2269</v>
      </c>
    </row>
    <row r="4232" spans="1:4" x14ac:dyDescent="0.25">
      <c r="A4232" s="187" t="s">
        <v>1634</v>
      </c>
      <c r="B4232" s="187" t="s">
        <v>1635</v>
      </c>
      <c r="C4232" s="187" t="s">
        <v>1635</v>
      </c>
      <c r="D4232" s="188" t="s">
        <v>2269</v>
      </c>
    </row>
    <row r="4233" spans="1:4" x14ac:dyDescent="0.25">
      <c r="A4233" s="187" t="s">
        <v>1634</v>
      </c>
      <c r="B4233" s="187" t="s">
        <v>1635</v>
      </c>
      <c r="C4233" s="187" t="s">
        <v>6444</v>
      </c>
      <c r="D4233" s="188" t="s">
        <v>2269</v>
      </c>
    </row>
    <row r="4234" spans="1:4" x14ac:dyDescent="0.25">
      <c r="A4234" s="187" t="s">
        <v>1634</v>
      </c>
      <c r="B4234" s="187" t="s">
        <v>1635</v>
      </c>
      <c r="C4234" s="187" t="s">
        <v>6446</v>
      </c>
      <c r="D4234" s="188" t="s">
        <v>2269</v>
      </c>
    </row>
    <row r="4235" spans="1:4" x14ac:dyDescent="0.25">
      <c r="A4235" s="187" t="s">
        <v>1634</v>
      </c>
      <c r="B4235" s="187" t="s">
        <v>1635</v>
      </c>
      <c r="C4235" s="187" t="s">
        <v>6447</v>
      </c>
      <c r="D4235" s="188" t="s">
        <v>2269</v>
      </c>
    </row>
    <row r="4236" spans="1:4" x14ac:dyDescent="0.25">
      <c r="A4236" s="187" t="s">
        <v>1634</v>
      </c>
      <c r="B4236" s="187" t="s">
        <v>1635</v>
      </c>
      <c r="C4236" s="187" t="s">
        <v>6445</v>
      </c>
      <c r="D4236" s="188" t="s">
        <v>2286</v>
      </c>
    </row>
    <row r="4237" spans="1:4" x14ac:dyDescent="0.25">
      <c r="A4237" s="187" t="s">
        <v>1636</v>
      </c>
      <c r="B4237" s="187" t="s">
        <v>1637</v>
      </c>
      <c r="C4237" s="187" t="s">
        <v>2287</v>
      </c>
      <c r="D4237" s="188" t="s">
        <v>2288</v>
      </c>
    </row>
    <row r="4238" spans="1:4" x14ac:dyDescent="0.25">
      <c r="A4238" s="187" t="s">
        <v>1636</v>
      </c>
      <c r="B4238" s="187" t="s">
        <v>1637</v>
      </c>
      <c r="C4238" s="187" t="s">
        <v>1637</v>
      </c>
      <c r="D4238" s="188" t="s">
        <v>2284</v>
      </c>
    </row>
    <row r="4239" spans="1:4" x14ac:dyDescent="0.25">
      <c r="A4239" s="187" t="s">
        <v>1636</v>
      </c>
      <c r="B4239" s="187" t="s">
        <v>1637</v>
      </c>
      <c r="C4239" s="187" t="s">
        <v>2289</v>
      </c>
      <c r="D4239" s="188" t="s">
        <v>2269</v>
      </c>
    </row>
    <row r="4240" spans="1:4" x14ac:dyDescent="0.25">
      <c r="A4240" s="187" t="s">
        <v>1636</v>
      </c>
      <c r="B4240" s="187" t="s">
        <v>1637</v>
      </c>
      <c r="C4240" s="187" t="s">
        <v>2285</v>
      </c>
      <c r="D4240" s="188" t="s">
        <v>2286</v>
      </c>
    </row>
    <row r="4241" spans="1:4" x14ac:dyDescent="0.25">
      <c r="A4241" s="187" t="s">
        <v>1638</v>
      </c>
      <c r="B4241" s="187" t="s">
        <v>1639</v>
      </c>
      <c r="C4241" s="187" t="s">
        <v>1639</v>
      </c>
      <c r="D4241" s="188" t="s">
        <v>2269</v>
      </c>
    </row>
    <row r="4242" spans="1:4" x14ac:dyDescent="0.25">
      <c r="A4242" s="187" t="s">
        <v>1638</v>
      </c>
      <c r="B4242" s="187" t="s">
        <v>1639</v>
      </c>
      <c r="C4242" s="187" t="s">
        <v>2393</v>
      </c>
      <c r="D4242" s="188" t="s">
        <v>2269</v>
      </c>
    </row>
    <row r="4243" spans="1:4" x14ac:dyDescent="0.25">
      <c r="A4243" s="187" t="s">
        <v>1640</v>
      </c>
      <c r="B4243" s="187" t="s">
        <v>1641</v>
      </c>
      <c r="C4243" s="187" t="s">
        <v>1641</v>
      </c>
      <c r="D4243" s="188" t="s">
        <v>2269</v>
      </c>
    </row>
    <row r="4244" spans="1:4" x14ac:dyDescent="0.25">
      <c r="A4244" s="187" t="s">
        <v>1640</v>
      </c>
      <c r="B4244" s="187" t="s">
        <v>1641</v>
      </c>
      <c r="C4244" s="187" t="s">
        <v>2429</v>
      </c>
      <c r="D4244" s="188" t="s">
        <v>2269</v>
      </c>
    </row>
    <row r="4245" spans="1:4" x14ac:dyDescent="0.25">
      <c r="A4245" s="187" t="s">
        <v>1640</v>
      </c>
      <c r="B4245" s="187" t="s">
        <v>1641</v>
      </c>
      <c r="C4245" s="187" t="s">
        <v>2430</v>
      </c>
      <c r="D4245" s="188" t="s">
        <v>2269</v>
      </c>
    </row>
    <row r="4246" spans="1:4" x14ac:dyDescent="0.25">
      <c r="A4246" s="187" t="s">
        <v>1640</v>
      </c>
      <c r="B4246" s="187" t="s">
        <v>1641</v>
      </c>
      <c r="C4246" s="187" t="s">
        <v>2431</v>
      </c>
      <c r="D4246" s="188" t="s">
        <v>2269</v>
      </c>
    </row>
    <row r="4247" spans="1:4" x14ac:dyDescent="0.25">
      <c r="A4247" s="187" t="s">
        <v>1642</v>
      </c>
      <c r="B4247" s="187" t="s">
        <v>1643</v>
      </c>
      <c r="C4247" s="187" t="s">
        <v>1643</v>
      </c>
      <c r="D4247" s="188" t="s">
        <v>2269</v>
      </c>
    </row>
    <row r="4248" spans="1:4" x14ac:dyDescent="0.25">
      <c r="A4248" s="187" t="s">
        <v>1642</v>
      </c>
      <c r="B4248" s="187" t="s">
        <v>1643</v>
      </c>
      <c r="C4248" s="187" t="s">
        <v>2515</v>
      </c>
      <c r="D4248" s="188" t="s">
        <v>2269</v>
      </c>
    </row>
    <row r="4249" spans="1:4" x14ac:dyDescent="0.25">
      <c r="A4249" s="187" t="s">
        <v>1644</v>
      </c>
      <c r="B4249" s="187" t="s">
        <v>1645</v>
      </c>
      <c r="C4249" s="187" t="s">
        <v>1645</v>
      </c>
      <c r="D4249" s="188" t="s">
        <v>2269</v>
      </c>
    </row>
    <row r="4250" spans="1:4" x14ac:dyDescent="0.25">
      <c r="A4250" s="187" t="s">
        <v>1644</v>
      </c>
      <c r="B4250" s="187" t="s">
        <v>1645</v>
      </c>
      <c r="C4250" s="187" t="s">
        <v>2684</v>
      </c>
      <c r="D4250" s="188" t="s">
        <v>2269</v>
      </c>
    </row>
    <row r="4251" spans="1:4" x14ac:dyDescent="0.25">
      <c r="A4251" s="187" t="s">
        <v>1644</v>
      </c>
      <c r="B4251" s="187" t="s">
        <v>1645</v>
      </c>
      <c r="C4251" s="187" t="s">
        <v>2685</v>
      </c>
      <c r="D4251" s="188" t="s">
        <v>2269</v>
      </c>
    </row>
    <row r="4252" spans="1:4" x14ac:dyDescent="0.25">
      <c r="A4252" s="187" t="s">
        <v>1646</v>
      </c>
      <c r="B4252" s="187" t="s">
        <v>1647</v>
      </c>
      <c r="C4252" s="187" t="s">
        <v>1647</v>
      </c>
      <c r="D4252" s="188" t="s">
        <v>2269</v>
      </c>
    </row>
    <row r="4253" spans="1:4" x14ac:dyDescent="0.25">
      <c r="A4253" s="187" t="s">
        <v>1646</v>
      </c>
      <c r="B4253" s="187" t="s">
        <v>1647</v>
      </c>
      <c r="C4253" s="187" t="s">
        <v>2882</v>
      </c>
      <c r="D4253" s="188" t="s">
        <v>2269</v>
      </c>
    </row>
    <row r="4254" spans="1:4" x14ac:dyDescent="0.25">
      <c r="A4254" s="187" t="s">
        <v>1646</v>
      </c>
      <c r="B4254" s="187" t="s">
        <v>1647</v>
      </c>
      <c r="C4254" s="187" t="s">
        <v>2883</v>
      </c>
      <c r="D4254" s="188" t="s">
        <v>2269</v>
      </c>
    </row>
    <row r="4255" spans="1:4" x14ac:dyDescent="0.25">
      <c r="A4255" s="187" t="s">
        <v>1646</v>
      </c>
      <c r="B4255" s="187" t="s">
        <v>1647</v>
      </c>
      <c r="C4255" s="187" t="s">
        <v>2884</v>
      </c>
      <c r="D4255" s="188" t="s">
        <v>2269</v>
      </c>
    </row>
    <row r="4256" spans="1:4" x14ac:dyDescent="0.25">
      <c r="A4256" s="187" t="s">
        <v>1646</v>
      </c>
      <c r="B4256" s="187" t="s">
        <v>1647</v>
      </c>
      <c r="C4256" s="187" t="s">
        <v>2885</v>
      </c>
      <c r="D4256" s="188" t="s">
        <v>2269</v>
      </c>
    </row>
    <row r="4257" spans="1:4" x14ac:dyDescent="0.25">
      <c r="A4257" s="187" t="s">
        <v>1646</v>
      </c>
      <c r="B4257" s="187" t="s">
        <v>1647</v>
      </c>
      <c r="C4257" s="187" t="s">
        <v>2886</v>
      </c>
      <c r="D4257" s="188" t="s">
        <v>2269</v>
      </c>
    </row>
    <row r="4258" spans="1:4" x14ac:dyDescent="0.25">
      <c r="A4258" s="187" t="s">
        <v>1646</v>
      </c>
      <c r="B4258" s="187" t="s">
        <v>1647</v>
      </c>
      <c r="C4258" s="187" t="s">
        <v>2888</v>
      </c>
      <c r="D4258" s="188" t="s">
        <v>2269</v>
      </c>
    </row>
    <row r="4259" spans="1:4" x14ac:dyDescent="0.25">
      <c r="A4259" s="187" t="s">
        <v>1646</v>
      </c>
      <c r="B4259" s="187" t="s">
        <v>1647</v>
      </c>
      <c r="C4259" s="187" t="s">
        <v>2889</v>
      </c>
      <c r="D4259" s="188" t="s">
        <v>2269</v>
      </c>
    </row>
    <row r="4260" spans="1:4" x14ac:dyDescent="0.25">
      <c r="A4260" s="187" t="s">
        <v>1646</v>
      </c>
      <c r="B4260" s="187" t="s">
        <v>1647</v>
      </c>
      <c r="C4260" s="187" t="s">
        <v>2890</v>
      </c>
      <c r="D4260" s="188" t="s">
        <v>2269</v>
      </c>
    </row>
    <row r="4261" spans="1:4" x14ac:dyDescent="0.25">
      <c r="A4261" s="187" t="s">
        <v>1646</v>
      </c>
      <c r="B4261" s="187" t="s">
        <v>1647</v>
      </c>
      <c r="C4261" s="187" t="s">
        <v>2891</v>
      </c>
      <c r="D4261" s="188" t="s">
        <v>2269</v>
      </c>
    </row>
    <row r="4262" spans="1:4" x14ac:dyDescent="0.25">
      <c r="A4262" s="187" t="s">
        <v>1646</v>
      </c>
      <c r="B4262" s="187" t="s">
        <v>1647</v>
      </c>
      <c r="C4262" s="187" t="s">
        <v>2892</v>
      </c>
      <c r="D4262" s="188" t="s">
        <v>2269</v>
      </c>
    </row>
    <row r="4263" spans="1:4" x14ac:dyDescent="0.25">
      <c r="A4263" s="187" t="s">
        <v>1646</v>
      </c>
      <c r="B4263" s="187" t="s">
        <v>1647</v>
      </c>
      <c r="C4263" s="187" t="s">
        <v>2887</v>
      </c>
      <c r="D4263" s="188" t="s">
        <v>2286</v>
      </c>
    </row>
    <row r="4264" spans="1:4" x14ac:dyDescent="0.25">
      <c r="A4264" s="187" t="s">
        <v>1648</v>
      </c>
      <c r="B4264" s="187" t="s">
        <v>1649</v>
      </c>
      <c r="C4264" s="187" t="s">
        <v>2701</v>
      </c>
      <c r="D4264" s="188" t="s">
        <v>2288</v>
      </c>
    </row>
    <row r="4265" spans="1:4" x14ac:dyDescent="0.25">
      <c r="A4265" s="187" t="s">
        <v>1648</v>
      </c>
      <c r="B4265" s="187" t="s">
        <v>1649</v>
      </c>
      <c r="C4265" s="187" t="s">
        <v>1649</v>
      </c>
      <c r="D4265" s="188" t="s">
        <v>2284</v>
      </c>
    </row>
    <row r="4266" spans="1:4" x14ac:dyDescent="0.25">
      <c r="A4266" s="187" t="s">
        <v>1648</v>
      </c>
      <c r="B4266" s="187" t="s">
        <v>1649</v>
      </c>
      <c r="C4266" s="187" t="s">
        <v>2700</v>
      </c>
      <c r="D4266" s="188" t="s">
        <v>2269</v>
      </c>
    </row>
    <row r="4267" spans="1:4" x14ac:dyDescent="0.25">
      <c r="A4267" s="187" t="s">
        <v>1650</v>
      </c>
      <c r="B4267" s="187" t="s">
        <v>1651</v>
      </c>
      <c r="C4267" s="187" t="s">
        <v>1651</v>
      </c>
      <c r="D4267" s="188" t="s">
        <v>2269</v>
      </c>
    </row>
    <row r="4268" spans="1:4" x14ac:dyDescent="0.25">
      <c r="A4268" s="187" t="s">
        <v>1650</v>
      </c>
      <c r="B4268" s="187" t="s">
        <v>1651</v>
      </c>
      <c r="C4268" s="187" t="s">
        <v>6721</v>
      </c>
      <c r="D4268" s="188" t="s">
        <v>2269</v>
      </c>
    </row>
    <row r="4269" spans="1:4" x14ac:dyDescent="0.25">
      <c r="A4269" s="187" t="s">
        <v>1650</v>
      </c>
      <c r="B4269" s="187" t="s">
        <v>1651</v>
      </c>
      <c r="C4269" s="187" t="s">
        <v>6722</v>
      </c>
      <c r="D4269" s="188" t="s">
        <v>2269</v>
      </c>
    </row>
    <row r="4270" spans="1:4" x14ac:dyDescent="0.25">
      <c r="A4270" s="187" t="s">
        <v>1650</v>
      </c>
      <c r="B4270" s="187" t="s">
        <v>1651</v>
      </c>
      <c r="C4270" s="187" t="s">
        <v>6723</v>
      </c>
      <c r="D4270" s="188" t="s">
        <v>2269</v>
      </c>
    </row>
    <row r="4271" spans="1:4" x14ac:dyDescent="0.25">
      <c r="A4271" s="187" t="s">
        <v>1650</v>
      </c>
      <c r="B4271" s="187" t="s">
        <v>1651</v>
      </c>
      <c r="C4271" s="187" t="s">
        <v>6724</v>
      </c>
      <c r="D4271" s="188" t="s">
        <v>2269</v>
      </c>
    </row>
    <row r="4272" spans="1:4" x14ac:dyDescent="0.25">
      <c r="A4272" s="187" t="s">
        <v>1650</v>
      </c>
      <c r="B4272" s="187" t="s">
        <v>1651</v>
      </c>
      <c r="C4272" s="187" t="s">
        <v>6725</v>
      </c>
      <c r="D4272" s="188" t="s">
        <v>2269</v>
      </c>
    </row>
    <row r="4273" spans="1:4" x14ac:dyDescent="0.25">
      <c r="A4273" s="187" t="s">
        <v>1652</v>
      </c>
      <c r="B4273" s="187" t="s">
        <v>1653</v>
      </c>
      <c r="C4273" s="187" t="s">
        <v>2360</v>
      </c>
      <c r="D4273" s="188" t="s">
        <v>2288</v>
      </c>
    </row>
    <row r="4274" spans="1:4" x14ac:dyDescent="0.25">
      <c r="A4274" s="187" t="s">
        <v>1652</v>
      </c>
      <c r="B4274" s="187" t="s">
        <v>1653</v>
      </c>
      <c r="C4274" s="187" t="s">
        <v>1653</v>
      </c>
      <c r="D4274" s="188" t="s">
        <v>2284</v>
      </c>
    </row>
    <row r="4275" spans="1:4" x14ac:dyDescent="0.25">
      <c r="A4275" s="187" t="s">
        <v>1654</v>
      </c>
      <c r="B4275" s="187" t="s">
        <v>1655</v>
      </c>
      <c r="C4275" s="187" t="s">
        <v>5792</v>
      </c>
      <c r="D4275" s="188" t="s">
        <v>2269</v>
      </c>
    </row>
    <row r="4276" spans="1:4" x14ac:dyDescent="0.25">
      <c r="A4276" s="187" t="s">
        <v>1654</v>
      </c>
      <c r="B4276" s="187" t="s">
        <v>1655</v>
      </c>
      <c r="C4276" s="187" t="s">
        <v>1655</v>
      </c>
      <c r="D4276" s="188" t="s">
        <v>2269</v>
      </c>
    </row>
    <row r="4277" spans="1:4" x14ac:dyDescent="0.25">
      <c r="A4277" s="187" t="s">
        <v>1656</v>
      </c>
      <c r="B4277" s="187" t="s">
        <v>1657</v>
      </c>
      <c r="C4277" s="187" t="s">
        <v>1657</v>
      </c>
      <c r="D4277" s="188" t="s">
        <v>2269</v>
      </c>
    </row>
    <row r="4278" spans="1:4" x14ac:dyDescent="0.25">
      <c r="A4278" s="187" t="s">
        <v>1656</v>
      </c>
      <c r="B4278" s="187" t="s">
        <v>1657</v>
      </c>
      <c r="C4278" s="187" t="s">
        <v>3602</v>
      </c>
      <c r="D4278" s="188" t="s">
        <v>2269</v>
      </c>
    </row>
    <row r="4279" spans="1:4" x14ac:dyDescent="0.25">
      <c r="A4279" s="187" t="s">
        <v>1656</v>
      </c>
      <c r="B4279" s="187" t="s">
        <v>1657</v>
      </c>
      <c r="C4279" s="187" t="s">
        <v>3603</v>
      </c>
      <c r="D4279" s="188" t="s">
        <v>2269</v>
      </c>
    </row>
    <row r="4280" spans="1:4" x14ac:dyDescent="0.25">
      <c r="A4280" s="187" t="s">
        <v>1658</v>
      </c>
      <c r="B4280" s="187" t="s">
        <v>1659</v>
      </c>
      <c r="C4280" s="187" t="s">
        <v>1659</v>
      </c>
      <c r="D4280" s="188" t="s">
        <v>2269</v>
      </c>
    </row>
    <row r="4281" spans="1:4" x14ac:dyDescent="0.25">
      <c r="A4281" s="187" t="s">
        <v>1658</v>
      </c>
      <c r="B4281" s="187" t="s">
        <v>1659</v>
      </c>
      <c r="C4281" s="187" t="s">
        <v>3367</v>
      </c>
      <c r="D4281" s="188" t="s">
        <v>2269</v>
      </c>
    </row>
    <row r="4282" spans="1:4" x14ac:dyDescent="0.25">
      <c r="A4282" s="187" t="s">
        <v>1658</v>
      </c>
      <c r="B4282" s="187" t="s">
        <v>1659</v>
      </c>
      <c r="C4282" s="187" t="s">
        <v>3368</v>
      </c>
      <c r="D4282" s="188" t="s">
        <v>2286</v>
      </c>
    </row>
    <row r="4283" spans="1:4" x14ac:dyDescent="0.25">
      <c r="A4283" s="187" t="s">
        <v>1660</v>
      </c>
      <c r="B4283" s="187" t="s">
        <v>1661</v>
      </c>
      <c r="C4283" s="187" t="s">
        <v>1661</v>
      </c>
      <c r="D4283" s="188" t="s">
        <v>2269</v>
      </c>
    </row>
    <row r="4284" spans="1:4" x14ac:dyDescent="0.25">
      <c r="A4284" s="187" t="s">
        <v>1660</v>
      </c>
      <c r="B4284" s="187" t="s">
        <v>1661</v>
      </c>
      <c r="C4284" s="187" t="s">
        <v>6465</v>
      </c>
      <c r="D4284" s="188" t="s">
        <v>2269</v>
      </c>
    </row>
    <row r="4285" spans="1:4" x14ac:dyDescent="0.25">
      <c r="A4285" s="187" t="s">
        <v>1660</v>
      </c>
      <c r="B4285" s="187" t="s">
        <v>1661</v>
      </c>
      <c r="C4285" s="187" t="s">
        <v>6466</v>
      </c>
      <c r="D4285" s="188" t="s">
        <v>2269</v>
      </c>
    </row>
    <row r="4286" spans="1:4" x14ac:dyDescent="0.25">
      <c r="A4286" s="187" t="s">
        <v>1660</v>
      </c>
      <c r="B4286" s="187" t="s">
        <v>1661</v>
      </c>
      <c r="C4286" s="187" t="s">
        <v>6467</v>
      </c>
      <c r="D4286" s="188" t="s">
        <v>2269</v>
      </c>
    </row>
    <row r="4287" spans="1:4" x14ac:dyDescent="0.25">
      <c r="A4287" s="187" t="s">
        <v>1660</v>
      </c>
      <c r="B4287" s="187" t="s">
        <v>1661</v>
      </c>
      <c r="C4287" s="187" t="s">
        <v>6468</v>
      </c>
      <c r="D4287" s="188" t="s">
        <v>2269</v>
      </c>
    </row>
    <row r="4288" spans="1:4" x14ac:dyDescent="0.25">
      <c r="A4288" s="187" t="s">
        <v>1662</v>
      </c>
      <c r="B4288" s="187" t="s">
        <v>1663</v>
      </c>
      <c r="C4288" s="187" t="s">
        <v>2397</v>
      </c>
      <c r="D4288" s="188" t="s">
        <v>2269</v>
      </c>
    </row>
    <row r="4289" spans="1:4" x14ac:dyDescent="0.25">
      <c r="A4289" s="187" t="s">
        <v>1662</v>
      </c>
      <c r="B4289" s="187" t="s">
        <v>1663</v>
      </c>
      <c r="C4289" s="187" t="s">
        <v>1663</v>
      </c>
      <c r="D4289" s="188" t="s">
        <v>2269</v>
      </c>
    </row>
    <row r="4290" spans="1:4" x14ac:dyDescent="0.25">
      <c r="A4290" s="187" t="s">
        <v>1662</v>
      </c>
      <c r="B4290" s="187" t="s">
        <v>1663</v>
      </c>
      <c r="C4290" s="187" t="s">
        <v>2399</v>
      </c>
      <c r="D4290" s="188" t="s">
        <v>2269</v>
      </c>
    </row>
    <row r="4291" spans="1:4" x14ac:dyDescent="0.25">
      <c r="A4291" s="187" t="s">
        <v>1662</v>
      </c>
      <c r="B4291" s="187" t="s">
        <v>1663</v>
      </c>
      <c r="C4291" s="187" t="s">
        <v>2398</v>
      </c>
      <c r="D4291" s="188" t="s">
        <v>2286</v>
      </c>
    </row>
    <row r="4292" spans="1:4" x14ac:dyDescent="0.25">
      <c r="A4292" s="187" t="s">
        <v>1664</v>
      </c>
      <c r="B4292" s="187" t="s">
        <v>1665</v>
      </c>
      <c r="C4292" s="187" t="s">
        <v>1665</v>
      </c>
      <c r="D4292" s="188" t="s">
        <v>2269</v>
      </c>
    </row>
    <row r="4293" spans="1:4" x14ac:dyDescent="0.25">
      <c r="A4293" s="187" t="s">
        <v>1664</v>
      </c>
      <c r="B4293" s="187" t="s">
        <v>1665</v>
      </c>
      <c r="C4293" s="187" t="s">
        <v>6492</v>
      </c>
      <c r="D4293" s="188" t="s">
        <v>2269</v>
      </c>
    </row>
    <row r="4294" spans="1:4" x14ac:dyDescent="0.25">
      <c r="A4294" s="187" t="s">
        <v>1664</v>
      </c>
      <c r="B4294" s="187" t="s">
        <v>1665</v>
      </c>
      <c r="C4294" s="187" t="s">
        <v>3281</v>
      </c>
      <c r="D4294" s="188" t="s">
        <v>2269</v>
      </c>
    </row>
    <row r="4295" spans="1:4" x14ac:dyDescent="0.25">
      <c r="A4295" s="187" t="s">
        <v>1664</v>
      </c>
      <c r="B4295" s="187" t="s">
        <v>1665</v>
      </c>
      <c r="C4295" s="187" t="s">
        <v>6493</v>
      </c>
      <c r="D4295" s="188" t="s">
        <v>2269</v>
      </c>
    </row>
    <row r="4296" spans="1:4" x14ac:dyDescent="0.25">
      <c r="A4296" s="187" t="s">
        <v>1664</v>
      </c>
      <c r="B4296" s="187" t="s">
        <v>1665</v>
      </c>
      <c r="C4296" s="187" t="s">
        <v>6494</v>
      </c>
      <c r="D4296" s="188" t="s">
        <v>2269</v>
      </c>
    </row>
    <row r="4297" spans="1:4" x14ac:dyDescent="0.25">
      <c r="A4297" s="187" t="s">
        <v>1664</v>
      </c>
      <c r="B4297" s="187" t="s">
        <v>1665</v>
      </c>
      <c r="C4297" s="187" t="s">
        <v>6495</v>
      </c>
      <c r="D4297" s="188" t="s">
        <v>2269</v>
      </c>
    </row>
    <row r="4298" spans="1:4" x14ac:dyDescent="0.25">
      <c r="A4298" s="187" t="s">
        <v>1664</v>
      </c>
      <c r="B4298" s="187" t="s">
        <v>1665</v>
      </c>
      <c r="C4298" s="187" t="s">
        <v>6496</v>
      </c>
      <c r="D4298" s="188" t="s">
        <v>2269</v>
      </c>
    </row>
    <row r="4299" spans="1:4" x14ac:dyDescent="0.25">
      <c r="A4299" s="187" t="s">
        <v>1664</v>
      </c>
      <c r="B4299" s="187" t="s">
        <v>1665</v>
      </c>
      <c r="C4299" s="187" t="s">
        <v>6497</v>
      </c>
      <c r="D4299" s="188" t="s">
        <v>2269</v>
      </c>
    </row>
    <row r="4300" spans="1:4" x14ac:dyDescent="0.25">
      <c r="A4300" s="187" t="s">
        <v>1666</v>
      </c>
      <c r="B4300" s="187" t="s">
        <v>1667</v>
      </c>
      <c r="C4300" s="187" t="s">
        <v>1667</v>
      </c>
      <c r="D4300" s="188" t="s">
        <v>2269</v>
      </c>
    </row>
    <row r="4301" spans="1:4" x14ac:dyDescent="0.25">
      <c r="A4301" s="187" t="s">
        <v>1666</v>
      </c>
      <c r="B4301" s="187" t="s">
        <v>1667</v>
      </c>
      <c r="C4301" s="187" t="s">
        <v>4074</v>
      </c>
      <c r="D4301" s="188" t="s">
        <v>2269</v>
      </c>
    </row>
    <row r="4302" spans="1:4" x14ac:dyDescent="0.25">
      <c r="A4302" s="187" t="s">
        <v>1666</v>
      </c>
      <c r="B4302" s="187" t="s">
        <v>1667</v>
      </c>
      <c r="C4302" s="187" t="s">
        <v>4075</v>
      </c>
      <c r="D4302" s="188" t="s">
        <v>2269</v>
      </c>
    </row>
    <row r="4303" spans="1:4" x14ac:dyDescent="0.25">
      <c r="A4303" s="187" t="s">
        <v>1666</v>
      </c>
      <c r="B4303" s="187" t="s">
        <v>1667</v>
      </c>
      <c r="C4303" s="187" t="s">
        <v>4076</v>
      </c>
      <c r="D4303" s="188" t="s">
        <v>2269</v>
      </c>
    </row>
    <row r="4304" spans="1:4" x14ac:dyDescent="0.25">
      <c r="A4304" s="187" t="s">
        <v>1666</v>
      </c>
      <c r="B4304" s="187" t="s">
        <v>1667</v>
      </c>
      <c r="C4304" s="187" t="s">
        <v>4077</v>
      </c>
      <c r="D4304" s="188" t="s">
        <v>2269</v>
      </c>
    </row>
    <row r="4305" spans="1:4" x14ac:dyDescent="0.25">
      <c r="A4305" s="187" t="s">
        <v>1666</v>
      </c>
      <c r="B4305" s="187" t="s">
        <v>1667</v>
      </c>
      <c r="C4305" s="187" t="s">
        <v>4078</v>
      </c>
      <c r="D4305" s="188" t="s">
        <v>2269</v>
      </c>
    </row>
    <row r="4306" spans="1:4" x14ac:dyDescent="0.25">
      <c r="A4306" s="187" t="s">
        <v>1666</v>
      </c>
      <c r="B4306" s="187" t="s">
        <v>1667</v>
      </c>
      <c r="C4306" s="187" t="s">
        <v>4079</v>
      </c>
      <c r="D4306" s="188" t="s">
        <v>2269</v>
      </c>
    </row>
    <row r="4307" spans="1:4" x14ac:dyDescent="0.25">
      <c r="A4307" s="187" t="s">
        <v>1666</v>
      </c>
      <c r="B4307" s="187" t="s">
        <v>1667</v>
      </c>
      <c r="C4307" s="187" t="s">
        <v>4073</v>
      </c>
      <c r="D4307" s="188" t="s">
        <v>2286</v>
      </c>
    </row>
    <row r="4308" spans="1:4" x14ac:dyDescent="0.25">
      <c r="A4308" s="187" t="s">
        <v>1668</v>
      </c>
      <c r="B4308" s="187" t="s">
        <v>1669</v>
      </c>
      <c r="C4308" s="187" t="s">
        <v>1669</v>
      </c>
      <c r="D4308" s="188" t="s">
        <v>2269</v>
      </c>
    </row>
    <row r="4309" spans="1:4" x14ac:dyDescent="0.25">
      <c r="A4309" s="187" t="s">
        <v>1668</v>
      </c>
      <c r="B4309" s="187" t="s">
        <v>1669</v>
      </c>
      <c r="C4309" s="187" t="s">
        <v>3731</v>
      </c>
      <c r="D4309" s="188" t="s">
        <v>2269</v>
      </c>
    </row>
    <row r="4310" spans="1:4" x14ac:dyDescent="0.25">
      <c r="A4310" s="187" t="s">
        <v>1668</v>
      </c>
      <c r="B4310" s="187" t="s">
        <v>1669</v>
      </c>
      <c r="C4310" s="187" t="s">
        <v>3732</v>
      </c>
      <c r="D4310" s="188" t="s">
        <v>2269</v>
      </c>
    </row>
    <row r="4311" spans="1:4" x14ac:dyDescent="0.25">
      <c r="A4311" s="187" t="s">
        <v>1668</v>
      </c>
      <c r="B4311" s="187" t="s">
        <v>1669</v>
      </c>
      <c r="C4311" s="187" t="s">
        <v>3733</v>
      </c>
      <c r="D4311" s="188" t="s">
        <v>2269</v>
      </c>
    </row>
    <row r="4312" spans="1:4" x14ac:dyDescent="0.25">
      <c r="A4312" s="187" t="s">
        <v>1668</v>
      </c>
      <c r="B4312" s="187" t="s">
        <v>1669</v>
      </c>
      <c r="C4312" s="187" t="s">
        <v>3734</v>
      </c>
      <c r="D4312" s="188" t="s">
        <v>2269</v>
      </c>
    </row>
    <row r="4313" spans="1:4" x14ac:dyDescent="0.25">
      <c r="A4313" s="187" t="s">
        <v>1668</v>
      </c>
      <c r="B4313" s="187" t="s">
        <v>1669</v>
      </c>
      <c r="C4313" s="187" t="s">
        <v>3735</v>
      </c>
      <c r="D4313" s="188" t="s">
        <v>2269</v>
      </c>
    </row>
    <row r="4314" spans="1:4" x14ac:dyDescent="0.25">
      <c r="A4314" s="187" t="s">
        <v>1668</v>
      </c>
      <c r="B4314" s="187" t="s">
        <v>1669</v>
      </c>
      <c r="C4314" s="187" t="s">
        <v>3736</v>
      </c>
      <c r="D4314" s="188" t="s">
        <v>2269</v>
      </c>
    </row>
    <row r="4315" spans="1:4" x14ac:dyDescent="0.25">
      <c r="A4315" s="187" t="s">
        <v>1668</v>
      </c>
      <c r="B4315" s="187" t="s">
        <v>1669</v>
      </c>
      <c r="C4315" s="187" t="s">
        <v>3737</v>
      </c>
      <c r="D4315" s="188" t="s">
        <v>2269</v>
      </c>
    </row>
    <row r="4316" spans="1:4" x14ac:dyDescent="0.25">
      <c r="A4316" s="187" t="s">
        <v>1668</v>
      </c>
      <c r="B4316" s="187" t="s">
        <v>1669</v>
      </c>
      <c r="C4316" s="187" t="s">
        <v>3738</v>
      </c>
      <c r="D4316" s="188" t="s">
        <v>2269</v>
      </c>
    </row>
    <row r="4317" spans="1:4" x14ac:dyDescent="0.25">
      <c r="A4317" s="187" t="s">
        <v>1670</v>
      </c>
      <c r="B4317" s="187" t="s">
        <v>1671</v>
      </c>
      <c r="C4317" s="187" t="s">
        <v>1671</v>
      </c>
      <c r="D4317" s="188" t="s">
        <v>2269</v>
      </c>
    </row>
    <row r="4318" spans="1:4" x14ac:dyDescent="0.25">
      <c r="A4318" s="187" t="s">
        <v>1670</v>
      </c>
      <c r="B4318" s="187" t="s">
        <v>1671</v>
      </c>
      <c r="C4318" s="187" t="s">
        <v>2874</v>
      </c>
      <c r="D4318" s="188" t="s">
        <v>2269</v>
      </c>
    </row>
    <row r="4319" spans="1:4" x14ac:dyDescent="0.25">
      <c r="A4319" s="187" t="s">
        <v>1670</v>
      </c>
      <c r="B4319" s="187" t="s">
        <v>1671</v>
      </c>
      <c r="C4319" s="187" t="s">
        <v>2875</v>
      </c>
      <c r="D4319" s="188" t="s">
        <v>2269</v>
      </c>
    </row>
    <row r="4320" spans="1:4" x14ac:dyDescent="0.25">
      <c r="A4320" s="187" t="s">
        <v>1670</v>
      </c>
      <c r="B4320" s="187" t="s">
        <v>1671</v>
      </c>
      <c r="C4320" s="187" t="s">
        <v>2876</v>
      </c>
      <c r="D4320" s="188" t="s">
        <v>2269</v>
      </c>
    </row>
    <row r="4321" spans="1:4" x14ac:dyDescent="0.25">
      <c r="A4321" s="187" t="s">
        <v>1670</v>
      </c>
      <c r="B4321" s="187" t="s">
        <v>1671</v>
      </c>
      <c r="C4321" s="187" t="s">
        <v>2877</v>
      </c>
      <c r="D4321" s="188" t="s">
        <v>2269</v>
      </c>
    </row>
    <row r="4322" spans="1:4" x14ac:dyDescent="0.25">
      <c r="A4322" s="187" t="s">
        <v>1670</v>
      </c>
      <c r="B4322" s="187" t="s">
        <v>1671</v>
      </c>
      <c r="C4322" s="187" t="s">
        <v>2878</v>
      </c>
      <c r="D4322" s="188" t="s">
        <v>2269</v>
      </c>
    </row>
    <row r="4323" spans="1:4" x14ac:dyDescent="0.25">
      <c r="A4323" s="187" t="s">
        <v>1672</v>
      </c>
      <c r="B4323" s="187" t="s">
        <v>1673</v>
      </c>
      <c r="C4323" s="187" t="s">
        <v>1673</v>
      </c>
      <c r="D4323" s="188" t="s">
        <v>2269</v>
      </c>
    </row>
    <row r="4324" spans="1:4" x14ac:dyDescent="0.25">
      <c r="A4324" s="187" t="s">
        <v>1672</v>
      </c>
      <c r="B4324" s="187" t="s">
        <v>1673</v>
      </c>
      <c r="C4324" s="187" t="s">
        <v>2343</v>
      </c>
      <c r="D4324" s="188" t="s">
        <v>2269</v>
      </c>
    </row>
    <row r="4325" spans="1:4" x14ac:dyDescent="0.25">
      <c r="A4325" s="187" t="s">
        <v>1672</v>
      </c>
      <c r="B4325" s="187" t="s">
        <v>1673</v>
      </c>
      <c r="C4325" s="187" t="s">
        <v>2345</v>
      </c>
      <c r="D4325" s="188" t="s">
        <v>2269</v>
      </c>
    </row>
    <row r="4326" spans="1:4" x14ac:dyDescent="0.25">
      <c r="A4326" s="187" t="s">
        <v>1672</v>
      </c>
      <c r="B4326" s="187" t="s">
        <v>1673</v>
      </c>
      <c r="C4326" s="187" t="s">
        <v>4083</v>
      </c>
      <c r="D4326" s="188" t="s">
        <v>2269</v>
      </c>
    </row>
    <row r="4327" spans="1:4" x14ac:dyDescent="0.25">
      <c r="A4327" s="187" t="s">
        <v>1672</v>
      </c>
      <c r="B4327" s="187" t="s">
        <v>1673</v>
      </c>
      <c r="C4327" s="187" t="s">
        <v>2344</v>
      </c>
      <c r="D4327" s="188" t="s">
        <v>2286</v>
      </c>
    </row>
    <row r="4328" spans="1:4" x14ac:dyDescent="0.25">
      <c r="A4328" s="187" t="s">
        <v>1672</v>
      </c>
      <c r="B4328" s="187" t="s">
        <v>1673</v>
      </c>
      <c r="C4328" s="187" t="s">
        <v>6699</v>
      </c>
      <c r="D4328" s="188" t="s">
        <v>2286</v>
      </c>
    </row>
    <row r="4329" spans="1:4" x14ac:dyDescent="0.25">
      <c r="A4329" s="187" t="s">
        <v>1674</v>
      </c>
      <c r="B4329" s="187" t="s">
        <v>1675</v>
      </c>
      <c r="C4329" s="187" t="s">
        <v>1675</v>
      </c>
      <c r="D4329" s="188" t="s">
        <v>2269</v>
      </c>
    </row>
    <row r="4330" spans="1:4" x14ac:dyDescent="0.25">
      <c r="A4330" s="187" t="s">
        <v>1674</v>
      </c>
      <c r="B4330" s="187" t="s">
        <v>1675</v>
      </c>
      <c r="C4330" s="187" t="s">
        <v>2922</v>
      </c>
      <c r="D4330" s="188" t="s">
        <v>2269</v>
      </c>
    </row>
    <row r="4331" spans="1:4" x14ac:dyDescent="0.25">
      <c r="A4331" s="187" t="s">
        <v>1674</v>
      </c>
      <c r="B4331" s="187" t="s">
        <v>1675</v>
      </c>
      <c r="C4331" s="187" t="s">
        <v>2923</v>
      </c>
      <c r="D4331" s="188" t="s">
        <v>2269</v>
      </c>
    </row>
    <row r="4332" spans="1:4" x14ac:dyDescent="0.25">
      <c r="A4332" s="187" t="s">
        <v>1674</v>
      </c>
      <c r="B4332" s="187" t="s">
        <v>1675</v>
      </c>
      <c r="C4332" s="187" t="s">
        <v>2924</v>
      </c>
      <c r="D4332" s="188" t="s">
        <v>2269</v>
      </c>
    </row>
    <row r="4333" spans="1:4" x14ac:dyDescent="0.25">
      <c r="A4333" s="187" t="s">
        <v>1674</v>
      </c>
      <c r="B4333" s="187" t="s">
        <v>1675</v>
      </c>
      <c r="C4333" s="187" t="s">
        <v>2925</v>
      </c>
      <c r="D4333" s="188" t="s">
        <v>2269</v>
      </c>
    </row>
    <row r="4334" spans="1:4" x14ac:dyDescent="0.25">
      <c r="A4334" s="187" t="s">
        <v>1674</v>
      </c>
      <c r="B4334" s="187" t="s">
        <v>1675</v>
      </c>
      <c r="C4334" s="187" t="s">
        <v>2926</v>
      </c>
      <c r="D4334" s="188" t="s">
        <v>2269</v>
      </c>
    </row>
    <row r="4335" spans="1:4" x14ac:dyDescent="0.25">
      <c r="A4335" s="187" t="s">
        <v>1676</v>
      </c>
      <c r="B4335" s="187" t="s">
        <v>1677</v>
      </c>
      <c r="C4335" s="187" t="s">
        <v>6613</v>
      </c>
      <c r="D4335" s="188" t="s">
        <v>2288</v>
      </c>
    </row>
    <row r="4336" spans="1:4" x14ac:dyDescent="0.25">
      <c r="A4336" s="187" t="s">
        <v>1676</v>
      </c>
      <c r="B4336" s="187" t="s">
        <v>1677</v>
      </c>
      <c r="C4336" s="187" t="s">
        <v>6616</v>
      </c>
      <c r="D4336" s="188" t="s">
        <v>2288</v>
      </c>
    </row>
    <row r="4337" spans="1:4" x14ac:dyDescent="0.25">
      <c r="A4337" s="187" t="s">
        <v>1676</v>
      </c>
      <c r="B4337" s="187" t="s">
        <v>1677</v>
      </c>
      <c r="C4337" s="187" t="s">
        <v>1677</v>
      </c>
      <c r="D4337" s="188" t="s">
        <v>2284</v>
      </c>
    </row>
    <row r="4338" spans="1:4" x14ac:dyDescent="0.25">
      <c r="A4338" s="187" t="s">
        <v>1676</v>
      </c>
      <c r="B4338" s="187" t="s">
        <v>1677</v>
      </c>
      <c r="C4338" s="187" t="s">
        <v>6614</v>
      </c>
      <c r="D4338" s="188" t="s">
        <v>2269</v>
      </c>
    </row>
    <row r="4339" spans="1:4" x14ac:dyDescent="0.25">
      <c r="A4339" s="187" t="s">
        <v>1676</v>
      </c>
      <c r="B4339" s="187" t="s">
        <v>1677</v>
      </c>
      <c r="C4339" s="187" t="s">
        <v>6615</v>
      </c>
      <c r="D4339" s="188" t="s">
        <v>2310</v>
      </c>
    </row>
    <row r="4340" spans="1:4" x14ac:dyDescent="0.25">
      <c r="A4340" s="187" t="s">
        <v>1678</v>
      </c>
      <c r="B4340" s="187" t="s">
        <v>1679</v>
      </c>
      <c r="C4340" s="187" t="s">
        <v>6284</v>
      </c>
      <c r="D4340" s="188" t="s">
        <v>2269</v>
      </c>
    </row>
    <row r="4341" spans="1:4" x14ac:dyDescent="0.25">
      <c r="A4341" s="187" t="s">
        <v>1678</v>
      </c>
      <c r="B4341" s="187" t="s">
        <v>1679</v>
      </c>
      <c r="C4341" s="187" t="s">
        <v>6285</v>
      </c>
      <c r="D4341" s="188" t="s">
        <v>2269</v>
      </c>
    </row>
    <row r="4342" spans="1:4" x14ac:dyDescent="0.25">
      <c r="A4342" s="187" t="s">
        <v>1678</v>
      </c>
      <c r="B4342" s="187" t="s">
        <v>1679</v>
      </c>
      <c r="C4342" s="187" t="s">
        <v>6286</v>
      </c>
      <c r="D4342" s="188" t="s">
        <v>2269</v>
      </c>
    </row>
    <row r="4343" spans="1:4" x14ac:dyDescent="0.25">
      <c r="A4343" s="187" t="s">
        <v>1678</v>
      </c>
      <c r="B4343" s="187" t="s">
        <v>1679</v>
      </c>
      <c r="C4343" s="187" t="s">
        <v>1679</v>
      </c>
      <c r="D4343" s="188" t="s">
        <v>2269</v>
      </c>
    </row>
    <row r="4344" spans="1:4" x14ac:dyDescent="0.25">
      <c r="A4344" s="187" t="s">
        <v>1678</v>
      </c>
      <c r="B4344" s="187" t="s">
        <v>1679</v>
      </c>
      <c r="C4344" s="187" t="s">
        <v>6287</v>
      </c>
      <c r="D4344" s="188" t="s">
        <v>2269</v>
      </c>
    </row>
    <row r="4345" spans="1:4" x14ac:dyDescent="0.25">
      <c r="A4345" s="187" t="s">
        <v>1678</v>
      </c>
      <c r="B4345" s="187" t="s">
        <v>1679</v>
      </c>
      <c r="C4345" s="187" t="s">
        <v>6288</v>
      </c>
      <c r="D4345" s="188" t="s">
        <v>2269</v>
      </c>
    </row>
    <row r="4346" spans="1:4" x14ac:dyDescent="0.25">
      <c r="A4346" s="187" t="s">
        <v>1678</v>
      </c>
      <c r="B4346" s="187" t="s">
        <v>1679</v>
      </c>
      <c r="C4346" s="187" t="s">
        <v>6289</v>
      </c>
      <c r="D4346" s="188" t="s">
        <v>2269</v>
      </c>
    </row>
    <row r="4347" spans="1:4" x14ac:dyDescent="0.25">
      <c r="A4347" s="187" t="s">
        <v>1678</v>
      </c>
      <c r="B4347" s="187" t="s">
        <v>1679</v>
      </c>
      <c r="C4347" s="187" t="s">
        <v>6290</v>
      </c>
      <c r="D4347" s="188" t="s">
        <v>2269</v>
      </c>
    </row>
    <row r="4348" spans="1:4" x14ac:dyDescent="0.25">
      <c r="A4348" s="187" t="s">
        <v>1678</v>
      </c>
      <c r="B4348" s="187" t="s">
        <v>1679</v>
      </c>
      <c r="C4348" s="187" t="s">
        <v>6291</v>
      </c>
      <c r="D4348" s="188" t="s">
        <v>2269</v>
      </c>
    </row>
    <row r="4349" spans="1:4" x14ac:dyDescent="0.25">
      <c r="A4349" s="187" t="s">
        <v>1680</v>
      </c>
      <c r="B4349" s="187" t="s">
        <v>2579</v>
      </c>
      <c r="C4349" s="187" t="s">
        <v>2579</v>
      </c>
      <c r="D4349" s="188" t="s">
        <v>2269</v>
      </c>
    </row>
    <row r="4350" spans="1:4" x14ac:dyDescent="0.25">
      <c r="A4350" s="187" t="s">
        <v>1680</v>
      </c>
      <c r="B4350" s="187" t="s">
        <v>2579</v>
      </c>
      <c r="C4350" s="187" t="s">
        <v>2580</v>
      </c>
      <c r="D4350" s="188" t="s">
        <v>2269</v>
      </c>
    </row>
    <row r="4351" spans="1:4" x14ac:dyDescent="0.25">
      <c r="A4351" s="187" t="s">
        <v>1680</v>
      </c>
      <c r="B4351" s="187" t="s">
        <v>2579</v>
      </c>
      <c r="C4351" s="187" t="s">
        <v>2581</v>
      </c>
      <c r="D4351" s="188" t="s">
        <v>2269</v>
      </c>
    </row>
    <row r="4352" spans="1:4" x14ac:dyDescent="0.25">
      <c r="A4352" s="187" t="s">
        <v>1680</v>
      </c>
      <c r="B4352" s="187" t="s">
        <v>2579</v>
      </c>
      <c r="C4352" s="187" t="s">
        <v>2498</v>
      </c>
      <c r="D4352" s="188" t="s">
        <v>2269</v>
      </c>
    </row>
    <row r="4353" spans="1:4" x14ac:dyDescent="0.25">
      <c r="A4353" s="187" t="s">
        <v>1680</v>
      </c>
      <c r="B4353" s="187" t="s">
        <v>2579</v>
      </c>
      <c r="C4353" s="187" t="s">
        <v>2582</v>
      </c>
      <c r="D4353" s="188" t="s">
        <v>2269</v>
      </c>
    </row>
    <row r="4354" spans="1:4" x14ac:dyDescent="0.25">
      <c r="A4354" s="187" t="s">
        <v>1680</v>
      </c>
      <c r="B4354" s="187" t="s">
        <v>2579</v>
      </c>
      <c r="C4354" s="187" t="s">
        <v>2583</v>
      </c>
      <c r="D4354" s="188" t="s">
        <v>2269</v>
      </c>
    </row>
    <row r="4355" spans="1:4" x14ac:dyDescent="0.25">
      <c r="A4355" s="187" t="s">
        <v>1680</v>
      </c>
      <c r="B4355" s="187" t="s">
        <v>2579</v>
      </c>
      <c r="C4355" s="187" t="s">
        <v>2584</v>
      </c>
      <c r="D4355" s="188" t="s">
        <v>2269</v>
      </c>
    </row>
    <row r="4356" spans="1:4" x14ac:dyDescent="0.25">
      <c r="A4356" s="187" t="s">
        <v>1682</v>
      </c>
      <c r="B4356" s="187" t="s">
        <v>1683</v>
      </c>
      <c r="C4356" s="187" t="s">
        <v>5963</v>
      </c>
      <c r="D4356" s="188" t="s">
        <v>2269</v>
      </c>
    </row>
    <row r="4357" spans="1:4" x14ac:dyDescent="0.25">
      <c r="A4357" s="187" t="s">
        <v>1682</v>
      </c>
      <c r="B4357" s="187" t="s">
        <v>1683</v>
      </c>
      <c r="C4357" s="187" t="s">
        <v>1683</v>
      </c>
      <c r="D4357" s="188" t="s">
        <v>2269</v>
      </c>
    </row>
    <row r="4358" spans="1:4" x14ac:dyDescent="0.25">
      <c r="A4358" s="187" t="s">
        <v>1682</v>
      </c>
      <c r="B4358" s="187" t="s">
        <v>1683</v>
      </c>
      <c r="C4358" s="187" t="s">
        <v>5965</v>
      </c>
      <c r="D4358" s="188" t="s">
        <v>2269</v>
      </c>
    </row>
    <row r="4359" spans="1:4" x14ac:dyDescent="0.25">
      <c r="A4359" s="187" t="s">
        <v>1682</v>
      </c>
      <c r="B4359" s="187" t="s">
        <v>1683</v>
      </c>
      <c r="C4359" s="187" t="s">
        <v>5967</v>
      </c>
      <c r="D4359" s="188" t="s">
        <v>2269</v>
      </c>
    </row>
    <row r="4360" spans="1:4" x14ac:dyDescent="0.25">
      <c r="A4360" s="187" t="s">
        <v>1682</v>
      </c>
      <c r="B4360" s="187" t="s">
        <v>1683</v>
      </c>
      <c r="C4360" s="187" t="s">
        <v>5968</v>
      </c>
      <c r="D4360" s="188" t="s">
        <v>2269</v>
      </c>
    </row>
    <row r="4361" spans="1:4" x14ac:dyDescent="0.25">
      <c r="A4361" s="187" t="s">
        <v>1682</v>
      </c>
      <c r="B4361" s="187" t="s">
        <v>1683</v>
      </c>
      <c r="C4361" s="187" t="s">
        <v>5969</v>
      </c>
      <c r="D4361" s="188" t="s">
        <v>2269</v>
      </c>
    </row>
    <row r="4362" spans="1:4" x14ac:dyDescent="0.25">
      <c r="A4362" s="187" t="s">
        <v>1682</v>
      </c>
      <c r="B4362" s="187" t="s">
        <v>1683</v>
      </c>
      <c r="C4362" s="187" t="s">
        <v>5970</v>
      </c>
      <c r="D4362" s="188" t="s">
        <v>2269</v>
      </c>
    </row>
    <row r="4363" spans="1:4" x14ac:dyDescent="0.25">
      <c r="A4363" s="187" t="s">
        <v>1682</v>
      </c>
      <c r="B4363" s="187" t="s">
        <v>1683</v>
      </c>
      <c r="C4363" s="187" t="s">
        <v>5971</v>
      </c>
      <c r="D4363" s="188" t="s">
        <v>2269</v>
      </c>
    </row>
    <row r="4364" spans="1:4" x14ac:dyDescent="0.25">
      <c r="A4364" s="187" t="s">
        <v>1682</v>
      </c>
      <c r="B4364" s="187" t="s">
        <v>1683</v>
      </c>
      <c r="C4364" s="187" t="s">
        <v>5972</v>
      </c>
      <c r="D4364" s="188" t="s">
        <v>2269</v>
      </c>
    </row>
    <row r="4365" spans="1:4" x14ac:dyDescent="0.25">
      <c r="A4365" s="187" t="s">
        <v>1682</v>
      </c>
      <c r="B4365" s="187" t="s">
        <v>1683</v>
      </c>
      <c r="C4365" s="187" t="s">
        <v>5973</v>
      </c>
      <c r="D4365" s="188" t="s">
        <v>2269</v>
      </c>
    </row>
    <row r="4366" spans="1:4" x14ac:dyDescent="0.25">
      <c r="A4366" s="187" t="s">
        <v>1682</v>
      </c>
      <c r="B4366" s="187" t="s">
        <v>1683</v>
      </c>
      <c r="C4366" s="187" t="s">
        <v>5974</v>
      </c>
      <c r="D4366" s="188" t="s">
        <v>2269</v>
      </c>
    </row>
    <row r="4367" spans="1:4" x14ac:dyDescent="0.25">
      <c r="A4367" s="187" t="s">
        <v>1682</v>
      </c>
      <c r="B4367" s="187" t="s">
        <v>1683</v>
      </c>
      <c r="C4367" s="187" t="s">
        <v>5975</v>
      </c>
      <c r="D4367" s="188" t="s">
        <v>2269</v>
      </c>
    </row>
    <row r="4368" spans="1:4" x14ac:dyDescent="0.25">
      <c r="A4368" s="187" t="s">
        <v>1682</v>
      </c>
      <c r="B4368" s="187" t="s">
        <v>1683</v>
      </c>
      <c r="C4368" s="187" t="s">
        <v>3599</v>
      </c>
      <c r="D4368" s="188" t="s">
        <v>2269</v>
      </c>
    </row>
    <row r="4369" spans="1:4" x14ac:dyDescent="0.25">
      <c r="A4369" s="187" t="s">
        <v>1682</v>
      </c>
      <c r="B4369" s="187" t="s">
        <v>1683</v>
      </c>
      <c r="C4369" s="187" t="s">
        <v>2600</v>
      </c>
      <c r="D4369" s="188" t="s">
        <v>2269</v>
      </c>
    </row>
    <row r="4370" spans="1:4" x14ac:dyDescent="0.25">
      <c r="A4370" s="187" t="s">
        <v>1682</v>
      </c>
      <c r="B4370" s="187" t="s">
        <v>1683</v>
      </c>
      <c r="C4370" s="187" t="s">
        <v>5976</v>
      </c>
      <c r="D4370" s="188" t="s">
        <v>2269</v>
      </c>
    </row>
    <row r="4371" spans="1:4" x14ac:dyDescent="0.25">
      <c r="A4371" s="187" t="s">
        <v>1682</v>
      </c>
      <c r="B4371" s="187" t="s">
        <v>1683</v>
      </c>
      <c r="C4371" s="187" t="s">
        <v>5977</v>
      </c>
      <c r="D4371" s="188" t="s">
        <v>2269</v>
      </c>
    </row>
    <row r="4372" spans="1:4" x14ac:dyDescent="0.25">
      <c r="A4372" s="187" t="s">
        <v>1682</v>
      </c>
      <c r="B4372" s="187" t="s">
        <v>1683</v>
      </c>
      <c r="C4372" s="187" t="s">
        <v>5978</v>
      </c>
      <c r="D4372" s="188" t="s">
        <v>2269</v>
      </c>
    </row>
    <row r="4373" spans="1:4" x14ac:dyDescent="0.25">
      <c r="A4373" s="187" t="s">
        <v>1682</v>
      </c>
      <c r="B4373" s="187" t="s">
        <v>1683</v>
      </c>
      <c r="C4373" s="187" t="s">
        <v>5964</v>
      </c>
      <c r="D4373" s="188" t="s">
        <v>2286</v>
      </c>
    </row>
    <row r="4374" spans="1:4" x14ac:dyDescent="0.25">
      <c r="A4374" s="187" t="s">
        <v>1682</v>
      </c>
      <c r="B4374" s="187" t="s">
        <v>1683</v>
      </c>
      <c r="C4374" s="187" t="s">
        <v>5966</v>
      </c>
      <c r="D4374" s="188" t="s">
        <v>2286</v>
      </c>
    </row>
    <row r="4375" spans="1:4" x14ac:dyDescent="0.25">
      <c r="A4375" s="187" t="s">
        <v>1684</v>
      </c>
      <c r="B4375" s="187" t="s">
        <v>1685</v>
      </c>
      <c r="C4375" s="187" t="s">
        <v>5766</v>
      </c>
      <c r="D4375" s="188" t="s">
        <v>2269</v>
      </c>
    </row>
    <row r="4376" spans="1:4" x14ac:dyDescent="0.25">
      <c r="A4376" s="187" t="s">
        <v>1684</v>
      </c>
      <c r="B4376" s="187" t="s">
        <v>1685</v>
      </c>
      <c r="C4376" s="187" t="s">
        <v>5767</v>
      </c>
      <c r="D4376" s="188" t="s">
        <v>2269</v>
      </c>
    </row>
    <row r="4377" spans="1:4" x14ac:dyDescent="0.25">
      <c r="A4377" s="187" t="s">
        <v>1684</v>
      </c>
      <c r="B4377" s="187" t="s">
        <v>1685</v>
      </c>
      <c r="C4377" s="187" t="s">
        <v>1685</v>
      </c>
      <c r="D4377" s="188" t="s">
        <v>2269</v>
      </c>
    </row>
    <row r="4378" spans="1:4" x14ac:dyDescent="0.25">
      <c r="A4378" s="187" t="s">
        <v>1684</v>
      </c>
      <c r="B4378" s="187" t="s">
        <v>1685</v>
      </c>
      <c r="C4378" s="187" t="s">
        <v>5768</v>
      </c>
      <c r="D4378" s="188" t="s">
        <v>2269</v>
      </c>
    </row>
    <row r="4379" spans="1:4" x14ac:dyDescent="0.25">
      <c r="A4379" s="187" t="s">
        <v>1686</v>
      </c>
      <c r="B4379" s="187" t="s">
        <v>1687</v>
      </c>
      <c r="C4379" s="187" t="s">
        <v>3966</v>
      </c>
      <c r="D4379" s="188" t="s">
        <v>2269</v>
      </c>
    </row>
    <row r="4380" spans="1:4" x14ac:dyDescent="0.25">
      <c r="A4380" s="187" t="s">
        <v>1686</v>
      </c>
      <c r="B4380" s="187" t="s">
        <v>1687</v>
      </c>
      <c r="C4380" s="187" t="s">
        <v>3967</v>
      </c>
      <c r="D4380" s="188" t="s">
        <v>2269</v>
      </c>
    </row>
    <row r="4381" spans="1:4" x14ac:dyDescent="0.25">
      <c r="A4381" s="187" t="s">
        <v>1686</v>
      </c>
      <c r="B4381" s="187" t="s">
        <v>1687</v>
      </c>
      <c r="C4381" s="187" t="s">
        <v>1687</v>
      </c>
      <c r="D4381" s="188" t="s">
        <v>2269</v>
      </c>
    </row>
    <row r="4382" spans="1:4" x14ac:dyDescent="0.25">
      <c r="A4382" s="187" t="s">
        <v>1686</v>
      </c>
      <c r="B4382" s="187" t="s">
        <v>1687</v>
      </c>
      <c r="C4382" s="187" t="s">
        <v>3968</v>
      </c>
      <c r="D4382" s="188" t="s">
        <v>2269</v>
      </c>
    </row>
    <row r="4383" spans="1:4" x14ac:dyDescent="0.25">
      <c r="A4383" s="187" t="s">
        <v>1688</v>
      </c>
      <c r="B4383" s="187" t="s">
        <v>1689</v>
      </c>
      <c r="C4383" s="187" t="s">
        <v>1689</v>
      </c>
      <c r="D4383" s="188" t="s">
        <v>2269</v>
      </c>
    </row>
    <row r="4384" spans="1:4" x14ac:dyDescent="0.25">
      <c r="A4384" s="187" t="s">
        <v>1688</v>
      </c>
      <c r="B4384" s="187" t="s">
        <v>1689</v>
      </c>
      <c r="C4384" s="187" t="s">
        <v>3911</v>
      </c>
      <c r="D4384" s="188" t="s">
        <v>2269</v>
      </c>
    </row>
    <row r="4385" spans="1:4" x14ac:dyDescent="0.25">
      <c r="A4385" s="187" t="s">
        <v>1688</v>
      </c>
      <c r="B4385" s="187" t="s">
        <v>1689</v>
      </c>
      <c r="C4385" s="187" t="s">
        <v>3912</v>
      </c>
      <c r="D4385" s="188" t="s">
        <v>2269</v>
      </c>
    </row>
    <row r="4386" spans="1:4" x14ac:dyDescent="0.25">
      <c r="A4386" s="187" t="s">
        <v>1688</v>
      </c>
      <c r="B4386" s="187" t="s">
        <v>1689</v>
      </c>
      <c r="C4386" s="187" t="s">
        <v>3913</v>
      </c>
      <c r="D4386" s="188" t="s">
        <v>2269</v>
      </c>
    </row>
    <row r="4387" spans="1:4" x14ac:dyDescent="0.25">
      <c r="A4387" s="187" t="s">
        <v>1688</v>
      </c>
      <c r="B4387" s="187" t="s">
        <v>1689</v>
      </c>
      <c r="C4387" s="187" t="s">
        <v>3914</v>
      </c>
      <c r="D4387" s="188" t="s">
        <v>2269</v>
      </c>
    </row>
    <row r="4388" spans="1:4" x14ac:dyDescent="0.25">
      <c r="A4388" s="187" t="s">
        <v>1690</v>
      </c>
      <c r="B4388" s="187" t="s">
        <v>1691</v>
      </c>
      <c r="C4388" s="187" t="s">
        <v>1691</v>
      </c>
      <c r="D4388" s="188" t="s">
        <v>2269</v>
      </c>
    </row>
    <row r="4389" spans="1:4" x14ac:dyDescent="0.25">
      <c r="A4389" s="187" t="s">
        <v>1690</v>
      </c>
      <c r="B4389" s="187" t="s">
        <v>1691</v>
      </c>
      <c r="C4389" s="187" t="s">
        <v>5912</v>
      </c>
      <c r="D4389" s="188" t="s">
        <v>2269</v>
      </c>
    </row>
    <row r="4390" spans="1:4" x14ac:dyDescent="0.25">
      <c r="A4390" s="187" t="s">
        <v>1690</v>
      </c>
      <c r="B4390" s="187" t="s">
        <v>1691</v>
      </c>
      <c r="C4390" s="187" t="s">
        <v>5913</v>
      </c>
      <c r="D4390" s="188" t="s">
        <v>2269</v>
      </c>
    </row>
    <row r="4391" spans="1:4" x14ac:dyDescent="0.25">
      <c r="A4391" s="187" t="s">
        <v>1690</v>
      </c>
      <c r="B4391" s="187" t="s">
        <v>1691</v>
      </c>
      <c r="C4391" s="187" t="s">
        <v>5914</v>
      </c>
      <c r="D4391" s="188" t="s">
        <v>2269</v>
      </c>
    </row>
    <row r="4392" spans="1:4" x14ac:dyDescent="0.25">
      <c r="A4392" s="187" t="s">
        <v>1690</v>
      </c>
      <c r="B4392" s="187" t="s">
        <v>1691</v>
      </c>
      <c r="C4392" s="187" t="s">
        <v>5915</v>
      </c>
      <c r="D4392" s="188" t="s">
        <v>2269</v>
      </c>
    </row>
    <row r="4393" spans="1:4" x14ac:dyDescent="0.25">
      <c r="A4393" s="187" t="s">
        <v>1692</v>
      </c>
      <c r="B4393" s="187" t="s">
        <v>1693</v>
      </c>
      <c r="C4393" s="187" t="s">
        <v>1693</v>
      </c>
      <c r="D4393" s="188" t="s">
        <v>2269</v>
      </c>
    </row>
    <row r="4394" spans="1:4" x14ac:dyDescent="0.25">
      <c r="A4394" s="187" t="s">
        <v>1692</v>
      </c>
      <c r="B4394" s="187" t="s">
        <v>1693</v>
      </c>
      <c r="C4394" s="187" t="s">
        <v>3886</v>
      </c>
      <c r="D4394" s="188" t="s">
        <v>2269</v>
      </c>
    </row>
    <row r="4395" spans="1:4" x14ac:dyDescent="0.25">
      <c r="A4395" s="187" t="s">
        <v>1692</v>
      </c>
      <c r="B4395" s="187" t="s">
        <v>1693</v>
      </c>
      <c r="C4395" s="187" t="s">
        <v>3887</v>
      </c>
      <c r="D4395" s="188" t="s">
        <v>2269</v>
      </c>
    </row>
    <row r="4396" spans="1:4" x14ac:dyDescent="0.25">
      <c r="A4396" s="187" t="s">
        <v>1692</v>
      </c>
      <c r="B4396" s="187" t="s">
        <v>1693</v>
      </c>
      <c r="C4396" s="187" t="s">
        <v>3888</v>
      </c>
      <c r="D4396" s="188" t="s">
        <v>2269</v>
      </c>
    </row>
    <row r="4397" spans="1:4" x14ac:dyDescent="0.25">
      <c r="A4397" s="187" t="s">
        <v>1692</v>
      </c>
      <c r="B4397" s="187" t="s">
        <v>1693</v>
      </c>
      <c r="C4397" s="187" t="s">
        <v>3889</v>
      </c>
      <c r="D4397" s="188" t="s">
        <v>2269</v>
      </c>
    </row>
    <row r="4398" spans="1:4" x14ac:dyDescent="0.25">
      <c r="A4398" s="187" t="s">
        <v>1692</v>
      </c>
      <c r="B4398" s="187" t="s">
        <v>1693</v>
      </c>
      <c r="C4398" s="187" t="s">
        <v>3890</v>
      </c>
      <c r="D4398" s="188" t="s">
        <v>2269</v>
      </c>
    </row>
    <row r="4399" spans="1:4" x14ac:dyDescent="0.25">
      <c r="A4399" s="187" t="s">
        <v>1692</v>
      </c>
      <c r="B4399" s="187" t="s">
        <v>1693</v>
      </c>
      <c r="C4399" s="187" t="s">
        <v>3891</v>
      </c>
      <c r="D4399" s="188" t="s">
        <v>2269</v>
      </c>
    </row>
    <row r="4400" spans="1:4" x14ac:dyDescent="0.25">
      <c r="A4400" s="187" t="s">
        <v>1692</v>
      </c>
      <c r="B4400" s="187" t="s">
        <v>1693</v>
      </c>
      <c r="C4400" s="187" t="s">
        <v>3892</v>
      </c>
      <c r="D4400" s="188" t="s">
        <v>2269</v>
      </c>
    </row>
    <row r="4401" spans="1:4" x14ac:dyDescent="0.25">
      <c r="A4401" s="187" t="s">
        <v>1692</v>
      </c>
      <c r="B4401" s="187" t="s">
        <v>1693</v>
      </c>
      <c r="C4401" s="187" t="s">
        <v>3893</v>
      </c>
      <c r="D4401" s="188" t="s">
        <v>2269</v>
      </c>
    </row>
    <row r="4402" spans="1:4" x14ac:dyDescent="0.25">
      <c r="A4402" s="187" t="s">
        <v>1692</v>
      </c>
      <c r="B4402" s="187" t="s">
        <v>1693</v>
      </c>
      <c r="C4402" s="187" t="s">
        <v>3894</v>
      </c>
      <c r="D4402" s="188" t="s">
        <v>2269</v>
      </c>
    </row>
    <row r="4403" spans="1:4" x14ac:dyDescent="0.25">
      <c r="A4403" s="187" t="s">
        <v>1692</v>
      </c>
      <c r="B4403" s="187" t="s">
        <v>1693</v>
      </c>
      <c r="C4403" s="187" t="s">
        <v>3895</v>
      </c>
      <c r="D4403" s="188" t="s">
        <v>2269</v>
      </c>
    </row>
    <row r="4404" spans="1:4" x14ac:dyDescent="0.25">
      <c r="A4404" s="187" t="s">
        <v>1692</v>
      </c>
      <c r="B4404" s="187" t="s">
        <v>1693</v>
      </c>
      <c r="C4404" s="187" t="s">
        <v>3896</v>
      </c>
      <c r="D4404" s="188" t="s">
        <v>2269</v>
      </c>
    </row>
    <row r="4405" spans="1:4" x14ac:dyDescent="0.25">
      <c r="A4405" s="187" t="s">
        <v>1692</v>
      </c>
      <c r="B4405" s="187" t="s">
        <v>1693</v>
      </c>
      <c r="C4405" s="187" t="s">
        <v>3897</v>
      </c>
      <c r="D4405" s="188" t="s">
        <v>2269</v>
      </c>
    </row>
    <row r="4406" spans="1:4" x14ac:dyDescent="0.25">
      <c r="A4406" s="187" t="s">
        <v>1692</v>
      </c>
      <c r="B4406" s="187" t="s">
        <v>1693</v>
      </c>
      <c r="C4406" s="187" t="s">
        <v>3898</v>
      </c>
      <c r="D4406" s="188" t="s">
        <v>2269</v>
      </c>
    </row>
    <row r="4407" spans="1:4" x14ac:dyDescent="0.25">
      <c r="A4407" s="187" t="s">
        <v>1692</v>
      </c>
      <c r="B4407" s="187" t="s">
        <v>1693</v>
      </c>
      <c r="C4407" s="187" t="s">
        <v>3899</v>
      </c>
      <c r="D4407" s="188" t="s">
        <v>2269</v>
      </c>
    </row>
    <row r="4408" spans="1:4" x14ac:dyDescent="0.25">
      <c r="A4408" s="187" t="s">
        <v>1694</v>
      </c>
      <c r="B4408" s="187" t="s">
        <v>1695</v>
      </c>
      <c r="C4408" s="187" t="s">
        <v>1695</v>
      </c>
      <c r="D4408" s="188" t="s">
        <v>2269</v>
      </c>
    </row>
    <row r="4409" spans="1:4" x14ac:dyDescent="0.25">
      <c r="A4409" s="187" t="s">
        <v>1694</v>
      </c>
      <c r="B4409" s="187" t="s">
        <v>1695</v>
      </c>
      <c r="C4409" s="187" t="s">
        <v>3780</v>
      </c>
      <c r="D4409" s="188" t="s">
        <v>2269</v>
      </c>
    </row>
    <row r="4410" spans="1:4" x14ac:dyDescent="0.25">
      <c r="A4410" s="187" t="s">
        <v>1694</v>
      </c>
      <c r="B4410" s="187" t="s">
        <v>1695</v>
      </c>
      <c r="C4410" s="187" t="s">
        <v>3781</v>
      </c>
      <c r="D4410" s="188" t="s">
        <v>2269</v>
      </c>
    </row>
    <row r="4411" spans="1:4" x14ac:dyDescent="0.25">
      <c r="A4411" s="187" t="s">
        <v>1694</v>
      </c>
      <c r="B4411" s="187" t="s">
        <v>1695</v>
      </c>
      <c r="C4411" s="187" t="s">
        <v>3782</v>
      </c>
      <c r="D4411" s="188" t="s">
        <v>2269</v>
      </c>
    </row>
    <row r="4412" spans="1:4" x14ac:dyDescent="0.25">
      <c r="A4412" s="187" t="s">
        <v>1694</v>
      </c>
      <c r="B4412" s="187" t="s">
        <v>1695</v>
      </c>
      <c r="C4412" s="187" t="s">
        <v>3783</v>
      </c>
      <c r="D4412" s="188" t="s">
        <v>2269</v>
      </c>
    </row>
    <row r="4413" spans="1:4" x14ac:dyDescent="0.25">
      <c r="A4413" s="187" t="s">
        <v>1694</v>
      </c>
      <c r="B4413" s="187" t="s">
        <v>1695</v>
      </c>
      <c r="C4413" s="187" t="s">
        <v>3784</v>
      </c>
      <c r="D4413" s="188" t="s">
        <v>2269</v>
      </c>
    </row>
    <row r="4414" spans="1:4" x14ac:dyDescent="0.25">
      <c r="A4414" s="187" t="s">
        <v>1694</v>
      </c>
      <c r="B4414" s="187" t="s">
        <v>1695</v>
      </c>
      <c r="C4414" s="187" t="s">
        <v>3785</v>
      </c>
      <c r="D4414" s="188" t="s">
        <v>2269</v>
      </c>
    </row>
    <row r="4415" spans="1:4" x14ac:dyDescent="0.25">
      <c r="A4415" s="187" t="s">
        <v>1694</v>
      </c>
      <c r="B4415" s="187" t="s">
        <v>1695</v>
      </c>
      <c r="C4415" s="187" t="s">
        <v>3786</v>
      </c>
      <c r="D4415" s="188" t="s">
        <v>2269</v>
      </c>
    </row>
    <row r="4416" spans="1:4" x14ac:dyDescent="0.25">
      <c r="A4416" s="187" t="s">
        <v>1696</v>
      </c>
      <c r="B4416" s="187" t="s">
        <v>1697</v>
      </c>
      <c r="C4416" s="187" t="s">
        <v>1697</v>
      </c>
      <c r="D4416" s="188" t="s">
        <v>2269</v>
      </c>
    </row>
    <row r="4417" spans="1:4" x14ac:dyDescent="0.25">
      <c r="A4417" s="187" t="s">
        <v>1696</v>
      </c>
      <c r="B4417" s="187" t="s">
        <v>1697</v>
      </c>
      <c r="C4417" s="187" t="s">
        <v>5657</v>
      </c>
      <c r="D4417" s="188" t="s">
        <v>2269</v>
      </c>
    </row>
    <row r="4418" spans="1:4" x14ac:dyDescent="0.25">
      <c r="A4418" s="187" t="s">
        <v>1696</v>
      </c>
      <c r="B4418" s="187" t="s">
        <v>1697</v>
      </c>
      <c r="C4418" s="187" t="s">
        <v>5661</v>
      </c>
      <c r="D4418" s="188" t="s">
        <v>2269</v>
      </c>
    </row>
    <row r="4419" spans="1:4" x14ac:dyDescent="0.25">
      <c r="A4419" s="187" t="s">
        <v>1696</v>
      </c>
      <c r="B4419" s="187" t="s">
        <v>1697</v>
      </c>
      <c r="C4419" s="187" t="s">
        <v>5662</v>
      </c>
      <c r="D4419" s="188" t="s">
        <v>2269</v>
      </c>
    </row>
    <row r="4420" spans="1:4" x14ac:dyDescent="0.25">
      <c r="A4420" s="187" t="s">
        <v>1696</v>
      </c>
      <c r="B4420" s="187" t="s">
        <v>1697</v>
      </c>
      <c r="C4420" s="187" t="s">
        <v>5663</v>
      </c>
      <c r="D4420" s="188" t="s">
        <v>2269</v>
      </c>
    </row>
    <row r="4421" spans="1:4" x14ac:dyDescent="0.25">
      <c r="A4421" s="187" t="s">
        <v>1696</v>
      </c>
      <c r="B4421" s="187" t="s">
        <v>1697</v>
      </c>
      <c r="C4421" s="187" t="s">
        <v>5664</v>
      </c>
      <c r="D4421" s="188" t="s">
        <v>2269</v>
      </c>
    </row>
    <row r="4422" spans="1:4" x14ac:dyDescent="0.25">
      <c r="A4422" s="187" t="s">
        <v>1696</v>
      </c>
      <c r="B4422" s="187" t="s">
        <v>1697</v>
      </c>
      <c r="C4422" s="187" t="s">
        <v>2493</v>
      </c>
      <c r="D4422" s="188" t="s">
        <v>2269</v>
      </c>
    </row>
    <row r="4423" spans="1:4" x14ac:dyDescent="0.25">
      <c r="A4423" s="187" t="s">
        <v>1696</v>
      </c>
      <c r="B4423" s="187" t="s">
        <v>1697</v>
      </c>
      <c r="C4423" s="187" t="s">
        <v>5665</v>
      </c>
      <c r="D4423" s="188" t="s">
        <v>2269</v>
      </c>
    </row>
    <row r="4424" spans="1:4" x14ac:dyDescent="0.25">
      <c r="A4424" s="187" t="s">
        <v>1696</v>
      </c>
      <c r="B4424" s="187" t="s">
        <v>1697</v>
      </c>
      <c r="C4424" s="187" t="s">
        <v>5666</v>
      </c>
      <c r="D4424" s="188" t="s">
        <v>2269</v>
      </c>
    </row>
    <row r="4425" spans="1:4" x14ac:dyDescent="0.25">
      <c r="A4425" s="187" t="s">
        <v>1696</v>
      </c>
      <c r="B4425" s="187" t="s">
        <v>1697</v>
      </c>
      <c r="C4425" s="187" t="s">
        <v>5658</v>
      </c>
      <c r="D4425" s="188" t="s">
        <v>2286</v>
      </c>
    </row>
    <row r="4426" spans="1:4" x14ac:dyDescent="0.25">
      <c r="A4426" s="187" t="s">
        <v>1696</v>
      </c>
      <c r="B4426" s="187" t="s">
        <v>1697</v>
      </c>
      <c r="C4426" s="187" t="s">
        <v>5659</v>
      </c>
      <c r="D4426" s="188" t="s">
        <v>2286</v>
      </c>
    </row>
    <row r="4427" spans="1:4" x14ac:dyDescent="0.25">
      <c r="A4427" s="187" t="s">
        <v>1696</v>
      </c>
      <c r="B4427" s="187" t="s">
        <v>1697</v>
      </c>
      <c r="C4427" s="187" t="s">
        <v>5660</v>
      </c>
      <c r="D4427" s="188" t="s">
        <v>2286</v>
      </c>
    </row>
    <row r="4428" spans="1:4" x14ac:dyDescent="0.25">
      <c r="A4428" s="187" t="s">
        <v>1698</v>
      </c>
      <c r="B4428" s="187" t="s">
        <v>1699</v>
      </c>
      <c r="C4428" s="187" t="s">
        <v>1699</v>
      </c>
      <c r="D4428" s="188" t="s">
        <v>2269</v>
      </c>
    </row>
    <row r="4429" spans="1:4" x14ac:dyDescent="0.25">
      <c r="A4429" s="187" t="s">
        <v>1698</v>
      </c>
      <c r="B4429" s="187" t="s">
        <v>1699</v>
      </c>
      <c r="C4429" s="187" t="s">
        <v>6578</v>
      </c>
      <c r="D4429" s="188" t="s">
        <v>2269</v>
      </c>
    </row>
    <row r="4430" spans="1:4" x14ac:dyDescent="0.25">
      <c r="A4430" s="187" t="s">
        <v>1698</v>
      </c>
      <c r="B4430" s="187" t="s">
        <v>1699</v>
      </c>
      <c r="C4430" s="187" t="s">
        <v>6579</v>
      </c>
      <c r="D4430" s="188" t="s">
        <v>2269</v>
      </c>
    </row>
    <row r="4431" spans="1:4" x14ac:dyDescent="0.25">
      <c r="A4431" s="187" t="s">
        <v>1698</v>
      </c>
      <c r="B4431" s="187" t="s">
        <v>1699</v>
      </c>
      <c r="C4431" s="187" t="s">
        <v>6580</v>
      </c>
      <c r="D4431" s="188" t="s">
        <v>2269</v>
      </c>
    </row>
    <row r="4432" spans="1:4" x14ac:dyDescent="0.25">
      <c r="A4432" s="187" t="s">
        <v>1698</v>
      </c>
      <c r="B4432" s="187" t="s">
        <v>1699</v>
      </c>
      <c r="C4432" s="187" t="s">
        <v>6581</v>
      </c>
      <c r="D4432" s="188" t="s">
        <v>2269</v>
      </c>
    </row>
    <row r="4433" spans="1:4" x14ac:dyDescent="0.25">
      <c r="A4433" s="187" t="s">
        <v>1698</v>
      </c>
      <c r="B4433" s="187" t="s">
        <v>1699</v>
      </c>
      <c r="C4433" s="187" t="s">
        <v>6582</v>
      </c>
      <c r="D4433" s="188" t="s">
        <v>2269</v>
      </c>
    </row>
    <row r="4434" spans="1:4" x14ac:dyDescent="0.25">
      <c r="A4434" s="187" t="s">
        <v>1698</v>
      </c>
      <c r="B4434" s="187" t="s">
        <v>1699</v>
      </c>
      <c r="C4434" s="187" t="s">
        <v>6583</v>
      </c>
      <c r="D4434" s="188" t="s">
        <v>2269</v>
      </c>
    </row>
    <row r="4435" spans="1:4" x14ac:dyDescent="0.25">
      <c r="A4435" s="187" t="s">
        <v>1698</v>
      </c>
      <c r="B4435" s="187" t="s">
        <v>1699</v>
      </c>
      <c r="C4435" s="187" t="s">
        <v>6577</v>
      </c>
      <c r="D4435" s="188" t="s">
        <v>2286</v>
      </c>
    </row>
    <row r="4436" spans="1:4" x14ac:dyDescent="0.25">
      <c r="A4436" s="187" t="s">
        <v>1698</v>
      </c>
      <c r="B4436" s="187" t="s">
        <v>1699</v>
      </c>
      <c r="C4436" s="187" t="s">
        <v>6584</v>
      </c>
      <c r="D4436" s="188" t="s">
        <v>2286</v>
      </c>
    </row>
    <row r="4437" spans="1:4" x14ac:dyDescent="0.25">
      <c r="A4437" s="187" t="s">
        <v>1700</v>
      </c>
      <c r="B4437" s="187" t="s">
        <v>2733</v>
      </c>
      <c r="C4437" s="187" t="s">
        <v>2733</v>
      </c>
      <c r="D4437" s="188" t="s">
        <v>2269</v>
      </c>
    </row>
    <row r="4438" spans="1:4" x14ac:dyDescent="0.25">
      <c r="A4438" s="187" t="s">
        <v>1700</v>
      </c>
      <c r="B4438" s="187" t="s">
        <v>2733</v>
      </c>
      <c r="C4438" s="187" t="s">
        <v>2734</v>
      </c>
      <c r="D4438" s="188" t="s">
        <v>2269</v>
      </c>
    </row>
    <row r="4439" spans="1:4" x14ac:dyDescent="0.25">
      <c r="A4439" s="187" t="s">
        <v>1700</v>
      </c>
      <c r="B4439" s="187" t="s">
        <v>2733</v>
      </c>
      <c r="C4439" s="187" t="s">
        <v>2736</v>
      </c>
      <c r="D4439" s="188" t="s">
        <v>2269</v>
      </c>
    </row>
    <row r="4440" spans="1:4" x14ac:dyDescent="0.25">
      <c r="A4440" s="187" t="s">
        <v>1700</v>
      </c>
      <c r="B4440" s="187" t="s">
        <v>2733</v>
      </c>
      <c r="C4440" s="187" t="s">
        <v>2735</v>
      </c>
      <c r="D4440" s="188" t="s">
        <v>2286</v>
      </c>
    </row>
    <row r="4441" spans="1:4" x14ac:dyDescent="0.25">
      <c r="A4441" s="187" t="s">
        <v>1702</v>
      </c>
      <c r="B4441" s="187" t="s">
        <v>1703</v>
      </c>
      <c r="C4441" s="187" t="s">
        <v>1703</v>
      </c>
      <c r="D4441" s="188" t="s">
        <v>2269</v>
      </c>
    </row>
    <row r="4442" spans="1:4" x14ac:dyDescent="0.25">
      <c r="A4442" s="187" t="s">
        <v>1702</v>
      </c>
      <c r="B4442" s="187" t="s">
        <v>1703</v>
      </c>
      <c r="C4442" s="187" t="s">
        <v>3006</v>
      </c>
      <c r="D4442" s="188" t="s">
        <v>2269</v>
      </c>
    </row>
    <row r="4443" spans="1:4" x14ac:dyDescent="0.25">
      <c r="A4443" s="187" t="s">
        <v>1702</v>
      </c>
      <c r="B4443" s="187" t="s">
        <v>1703</v>
      </c>
      <c r="C4443" s="187" t="s">
        <v>3007</v>
      </c>
      <c r="D4443" s="188" t="s">
        <v>2269</v>
      </c>
    </row>
    <row r="4444" spans="1:4" x14ac:dyDescent="0.25">
      <c r="A4444" s="187" t="s">
        <v>1704</v>
      </c>
      <c r="B4444" s="187" t="s">
        <v>1705</v>
      </c>
      <c r="C4444" s="187" t="s">
        <v>6156</v>
      </c>
      <c r="D4444" s="188" t="s">
        <v>2288</v>
      </c>
    </row>
    <row r="4445" spans="1:4" x14ac:dyDescent="0.25">
      <c r="A4445" s="187" t="s">
        <v>1704</v>
      </c>
      <c r="B4445" s="187" t="s">
        <v>1705</v>
      </c>
      <c r="C4445" s="187" t="s">
        <v>1705</v>
      </c>
      <c r="D4445" s="188" t="s">
        <v>2284</v>
      </c>
    </row>
    <row r="4446" spans="1:4" x14ac:dyDescent="0.25">
      <c r="A4446" s="187" t="s">
        <v>1704</v>
      </c>
      <c r="B4446" s="187" t="s">
        <v>1705</v>
      </c>
      <c r="C4446" s="187" t="s">
        <v>6152</v>
      </c>
      <c r="D4446" s="188" t="s">
        <v>2269</v>
      </c>
    </row>
    <row r="4447" spans="1:4" x14ac:dyDescent="0.25">
      <c r="A4447" s="187" t="s">
        <v>1704</v>
      </c>
      <c r="B4447" s="187" t="s">
        <v>1705</v>
      </c>
      <c r="C4447" s="187" t="s">
        <v>6153</v>
      </c>
      <c r="D4447" s="188" t="s">
        <v>2269</v>
      </c>
    </row>
    <row r="4448" spans="1:4" x14ac:dyDescent="0.25">
      <c r="A4448" s="187" t="s">
        <v>1704</v>
      </c>
      <c r="B4448" s="187" t="s">
        <v>1705</v>
      </c>
      <c r="C4448" s="187" t="s">
        <v>6154</v>
      </c>
      <c r="D4448" s="188" t="s">
        <v>2269</v>
      </c>
    </row>
    <row r="4449" spans="1:4" x14ac:dyDescent="0.25">
      <c r="A4449" s="187" t="s">
        <v>1704</v>
      </c>
      <c r="B4449" s="187" t="s">
        <v>1705</v>
      </c>
      <c r="C4449" s="187" t="s">
        <v>6155</v>
      </c>
      <c r="D4449" s="188" t="s">
        <v>2269</v>
      </c>
    </row>
    <row r="4450" spans="1:4" x14ac:dyDescent="0.25">
      <c r="A4450" s="187" t="s">
        <v>1704</v>
      </c>
      <c r="B4450" s="187" t="s">
        <v>1705</v>
      </c>
      <c r="C4450" s="187" t="s">
        <v>6157</v>
      </c>
      <c r="D4450" s="188" t="s">
        <v>2269</v>
      </c>
    </row>
    <row r="4451" spans="1:4" x14ac:dyDescent="0.25">
      <c r="A4451" s="187" t="s">
        <v>1706</v>
      </c>
      <c r="B4451" s="187" t="s">
        <v>1707</v>
      </c>
      <c r="C4451" s="187" t="s">
        <v>1707</v>
      </c>
      <c r="D4451" s="188" t="s">
        <v>2269</v>
      </c>
    </row>
    <row r="4452" spans="1:4" x14ac:dyDescent="0.25">
      <c r="A4452" s="187" t="s">
        <v>1706</v>
      </c>
      <c r="B4452" s="187" t="s">
        <v>1707</v>
      </c>
      <c r="C4452" s="187" t="s">
        <v>2983</v>
      </c>
      <c r="D4452" s="188" t="s">
        <v>2269</v>
      </c>
    </row>
    <row r="4453" spans="1:4" x14ac:dyDescent="0.25">
      <c r="A4453" s="187" t="s">
        <v>1706</v>
      </c>
      <c r="B4453" s="187" t="s">
        <v>1707</v>
      </c>
      <c r="C4453" s="187" t="s">
        <v>2984</v>
      </c>
      <c r="D4453" s="188" t="s">
        <v>2269</v>
      </c>
    </row>
    <row r="4454" spans="1:4" x14ac:dyDescent="0.25">
      <c r="A4454" s="187" t="s">
        <v>1706</v>
      </c>
      <c r="B4454" s="187" t="s">
        <v>1707</v>
      </c>
      <c r="C4454" s="187" t="s">
        <v>2985</v>
      </c>
      <c r="D4454" s="188" t="s">
        <v>2269</v>
      </c>
    </row>
    <row r="4455" spans="1:4" x14ac:dyDescent="0.25">
      <c r="A4455" s="187" t="s">
        <v>1708</v>
      </c>
      <c r="B4455" s="187" t="s">
        <v>1709</v>
      </c>
      <c r="C4455" s="187" t="s">
        <v>1709</v>
      </c>
      <c r="D4455" s="188" t="s">
        <v>2269</v>
      </c>
    </row>
    <row r="4456" spans="1:4" x14ac:dyDescent="0.25">
      <c r="A4456" s="187" t="s">
        <v>1708</v>
      </c>
      <c r="B4456" s="187" t="s">
        <v>1709</v>
      </c>
      <c r="C4456" s="187" t="s">
        <v>6403</v>
      </c>
      <c r="D4456" s="188" t="s">
        <v>2269</v>
      </c>
    </row>
    <row r="4457" spans="1:4" x14ac:dyDescent="0.25">
      <c r="A4457" s="187" t="s">
        <v>1710</v>
      </c>
      <c r="B4457" s="187" t="s">
        <v>2787</v>
      </c>
      <c r="C4457" s="187" t="s">
        <v>2787</v>
      </c>
      <c r="D4457" s="188" t="s">
        <v>2269</v>
      </c>
    </row>
    <row r="4458" spans="1:4" x14ac:dyDescent="0.25">
      <c r="A4458" s="187" t="s">
        <v>1712</v>
      </c>
      <c r="B4458" s="187" t="s">
        <v>1713</v>
      </c>
      <c r="C4458" s="187" t="s">
        <v>1713</v>
      </c>
      <c r="D4458" s="188" t="s">
        <v>2269</v>
      </c>
    </row>
    <row r="4459" spans="1:4" x14ac:dyDescent="0.25">
      <c r="A4459" s="187" t="s">
        <v>1712</v>
      </c>
      <c r="B4459" s="187" t="s">
        <v>1713</v>
      </c>
      <c r="C4459" s="187" t="s">
        <v>2336</v>
      </c>
      <c r="D4459" s="188" t="s">
        <v>2269</v>
      </c>
    </row>
    <row r="4460" spans="1:4" x14ac:dyDescent="0.25">
      <c r="A4460" s="187" t="s">
        <v>1714</v>
      </c>
      <c r="B4460" s="187" t="s">
        <v>1715</v>
      </c>
      <c r="C4460" s="187" t="s">
        <v>1715</v>
      </c>
      <c r="D4460" s="188" t="s">
        <v>2269</v>
      </c>
    </row>
    <row r="4461" spans="1:4" x14ac:dyDescent="0.25">
      <c r="A4461" s="187" t="s">
        <v>1714</v>
      </c>
      <c r="B4461" s="187" t="s">
        <v>1715</v>
      </c>
      <c r="C4461" s="187" t="s">
        <v>6209</v>
      </c>
      <c r="D4461" s="188" t="s">
        <v>2269</v>
      </c>
    </row>
    <row r="4462" spans="1:4" x14ac:dyDescent="0.25">
      <c r="A4462" s="187" t="s">
        <v>1716</v>
      </c>
      <c r="B4462" s="187" t="s">
        <v>1717</v>
      </c>
      <c r="C4462" s="187" t="s">
        <v>1717</v>
      </c>
      <c r="D4462" s="188" t="s">
        <v>2269</v>
      </c>
    </row>
    <row r="4463" spans="1:4" x14ac:dyDescent="0.25">
      <c r="A4463" s="187" t="s">
        <v>1716</v>
      </c>
      <c r="B4463" s="187" t="s">
        <v>1717</v>
      </c>
      <c r="C4463" s="187" t="s">
        <v>5980</v>
      </c>
      <c r="D4463" s="188" t="s">
        <v>2269</v>
      </c>
    </row>
    <row r="4464" spans="1:4" x14ac:dyDescent="0.25">
      <c r="A4464" s="187" t="s">
        <v>1716</v>
      </c>
      <c r="B4464" s="187" t="s">
        <v>1717</v>
      </c>
      <c r="C4464" s="187" t="s">
        <v>5981</v>
      </c>
      <c r="D4464" s="188" t="s">
        <v>2269</v>
      </c>
    </row>
    <row r="4465" spans="1:4" x14ac:dyDescent="0.25">
      <c r="A4465" s="187" t="s">
        <v>1718</v>
      </c>
      <c r="B4465" s="187" t="s">
        <v>1719</v>
      </c>
      <c r="C4465" s="187" t="s">
        <v>1719</v>
      </c>
      <c r="D4465" s="188" t="s">
        <v>2269</v>
      </c>
    </row>
    <row r="4466" spans="1:4" x14ac:dyDescent="0.25">
      <c r="A4466" s="187" t="s">
        <v>1718</v>
      </c>
      <c r="B4466" s="187" t="s">
        <v>1719</v>
      </c>
      <c r="C4466" s="187" t="s">
        <v>3936</v>
      </c>
      <c r="D4466" s="188" t="s">
        <v>2269</v>
      </c>
    </row>
    <row r="4467" spans="1:4" x14ac:dyDescent="0.25">
      <c r="A4467" s="187" t="s">
        <v>1720</v>
      </c>
      <c r="B4467" s="187" t="s">
        <v>1721</v>
      </c>
      <c r="C4467" s="187" t="s">
        <v>3093</v>
      </c>
      <c r="D4467" s="188" t="s">
        <v>2269</v>
      </c>
    </row>
    <row r="4468" spans="1:4" x14ac:dyDescent="0.25">
      <c r="A4468" s="187" t="s">
        <v>1720</v>
      </c>
      <c r="B4468" s="187" t="s">
        <v>1721</v>
      </c>
      <c r="C4468" s="187" t="s">
        <v>3094</v>
      </c>
      <c r="D4468" s="188" t="s">
        <v>2269</v>
      </c>
    </row>
    <row r="4469" spans="1:4" x14ac:dyDescent="0.25">
      <c r="A4469" s="187" t="s">
        <v>1720</v>
      </c>
      <c r="B4469" s="187" t="s">
        <v>1721</v>
      </c>
      <c r="C4469" s="187" t="s">
        <v>1721</v>
      </c>
      <c r="D4469" s="188" t="s">
        <v>2269</v>
      </c>
    </row>
    <row r="4470" spans="1:4" x14ac:dyDescent="0.25">
      <c r="A4470" s="187" t="s">
        <v>1720</v>
      </c>
      <c r="B4470" s="187" t="s">
        <v>1721</v>
      </c>
      <c r="C4470" s="187" t="s">
        <v>3095</v>
      </c>
      <c r="D4470" s="188" t="s">
        <v>2269</v>
      </c>
    </row>
    <row r="4471" spans="1:4" x14ac:dyDescent="0.25">
      <c r="A4471" s="187" t="s">
        <v>1720</v>
      </c>
      <c r="B4471" s="187" t="s">
        <v>1721</v>
      </c>
      <c r="C4471" s="187" t="s">
        <v>3096</v>
      </c>
      <c r="D4471" s="188" t="s">
        <v>2269</v>
      </c>
    </row>
    <row r="4472" spans="1:4" x14ac:dyDescent="0.25">
      <c r="A4472" s="187" t="s">
        <v>1722</v>
      </c>
      <c r="B4472" s="187" t="s">
        <v>1723</v>
      </c>
      <c r="C4472" s="187" t="s">
        <v>2844</v>
      </c>
      <c r="D4472" s="188" t="s">
        <v>2269</v>
      </c>
    </row>
    <row r="4473" spans="1:4" x14ac:dyDescent="0.25">
      <c r="A4473" s="187" t="s">
        <v>1722</v>
      </c>
      <c r="B4473" s="187" t="s">
        <v>1723</v>
      </c>
      <c r="C4473" s="187" t="s">
        <v>2845</v>
      </c>
      <c r="D4473" s="188" t="s">
        <v>2269</v>
      </c>
    </row>
    <row r="4474" spans="1:4" x14ac:dyDescent="0.25">
      <c r="A4474" s="187" t="s">
        <v>1722</v>
      </c>
      <c r="B4474" s="187" t="s">
        <v>1723</v>
      </c>
      <c r="C4474" s="187" t="s">
        <v>1723</v>
      </c>
      <c r="D4474" s="188" t="s">
        <v>2269</v>
      </c>
    </row>
    <row r="4475" spans="1:4" x14ac:dyDescent="0.25">
      <c r="A4475" s="187" t="s">
        <v>1722</v>
      </c>
      <c r="B4475" s="187" t="s">
        <v>1723</v>
      </c>
      <c r="C4475" s="187" t="s">
        <v>2846</v>
      </c>
      <c r="D4475" s="188" t="s">
        <v>2269</v>
      </c>
    </row>
    <row r="4476" spans="1:4" x14ac:dyDescent="0.25">
      <c r="A4476" s="187" t="s">
        <v>1722</v>
      </c>
      <c r="B4476" s="187" t="s">
        <v>1723</v>
      </c>
      <c r="C4476" s="187" t="s">
        <v>2847</v>
      </c>
      <c r="D4476" s="188" t="s">
        <v>2269</v>
      </c>
    </row>
    <row r="4477" spans="1:4" x14ac:dyDescent="0.25">
      <c r="A4477" s="187" t="s">
        <v>1724</v>
      </c>
      <c r="B4477" s="187" t="s">
        <v>1725</v>
      </c>
      <c r="C4477" s="187" t="s">
        <v>3520</v>
      </c>
      <c r="D4477" s="188" t="s">
        <v>2288</v>
      </c>
    </row>
    <row r="4478" spans="1:4" x14ac:dyDescent="0.25">
      <c r="A4478" s="187" t="s">
        <v>1724</v>
      </c>
      <c r="B4478" s="187" t="s">
        <v>1725</v>
      </c>
      <c r="C4478" s="187" t="s">
        <v>3521</v>
      </c>
      <c r="D4478" s="188" t="s">
        <v>2288</v>
      </c>
    </row>
    <row r="4479" spans="1:4" x14ac:dyDescent="0.25">
      <c r="A4479" s="187" t="s">
        <v>1724</v>
      </c>
      <c r="B4479" s="187" t="s">
        <v>1725</v>
      </c>
      <c r="C4479" s="187" t="s">
        <v>1725</v>
      </c>
      <c r="D4479" s="188" t="s">
        <v>2284</v>
      </c>
    </row>
    <row r="4480" spans="1:4" x14ac:dyDescent="0.25">
      <c r="A4480" s="187" t="s">
        <v>1724</v>
      </c>
      <c r="B4480" s="187" t="s">
        <v>1725</v>
      </c>
      <c r="C4480" s="187" t="s">
        <v>3516</v>
      </c>
      <c r="D4480" s="188" t="s">
        <v>2269</v>
      </c>
    </row>
    <row r="4481" spans="1:4" x14ac:dyDescent="0.25">
      <c r="A4481" s="187" t="s">
        <v>1724</v>
      </c>
      <c r="B4481" s="187" t="s">
        <v>1725</v>
      </c>
      <c r="C4481" s="187" t="s">
        <v>3517</v>
      </c>
      <c r="D4481" s="188" t="s">
        <v>2269</v>
      </c>
    </row>
    <row r="4482" spans="1:4" x14ac:dyDescent="0.25">
      <c r="A4482" s="187" t="s">
        <v>1724</v>
      </c>
      <c r="B4482" s="187" t="s">
        <v>1725</v>
      </c>
      <c r="C4482" s="187" t="s">
        <v>3518</v>
      </c>
      <c r="D4482" s="188" t="s">
        <v>2269</v>
      </c>
    </row>
    <row r="4483" spans="1:4" x14ac:dyDescent="0.25">
      <c r="A4483" s="187" t="s">
        <v>1724</v>
      </c>
      <c r="B4483" s="187" t="s">
        <v>1725</v>
      </c>
      <c r="C4483" s="187" t="s">
        <v>3519</v>
      </c>
      <c r="D4483" s="188" t="s">
        <v>2269</v>
      </c>
    </row>
    <row r="4484" spans="1:4" x14ac:dyDescent="0.25">
      <c r="A4484" s="187" t="s">
        <v>1724</v>
      </c>
      <c r="B4484" s="187" t="s">
        <v>1725</v>
      </c>
      <c r="C4484" s="187" t="s">
        <v>3522</v>
      </c>
      <c r="D4484" s="188" t="s">
        <v>2269</v>
      </c>
    </row>
    <row r="4485" spans="1:4" x14ac:dyDescent="0.25">
      <c r="A4485" s="187" t="s">
        <v>1726</v>
      </c>
      <c r="B4485" s="187" t="s">
        <v>4137</v>
      </c>
      <c r="C4485" s="187" t="s">
        <v>2581</v>
      </c>
      <c r="D4485" s="188" t="s">
        <v>2269</v>
      </c>
    </row>
    <row r="4486" spans="1:4" x14ac:dyDescent="0.25">
      <c r="A4486" s="187" t="s">
        <v>1726</v>
      </c>
      <c r="B4486" s="187" t="s">
        <v>4137</v>
      </c>
      <c r="C4486" s="187" t="s">
        <v>4138</v>
      </c>
      <c r="D4486" s="188" t="s">
        <v>2269</v>
      </c>
    </row>
    <row r="4487" spans="1:4" x14ac:dyDescent="0.25">
      <c r="A4487" s="187" t="s">
        <v>1726</v>
      </c>
      <c r="B4487" s="187" t="s">
        <v>4137</v>
      </c>
      <c r="C4487" s="187" t="s">
        <v>4139</v>
      </c>
      <c r="D4487" s="188" t="s">
        <v>2269</v>
      </c>
    </row>
    <row r="4488" spans="1:4" x14ac:dyDescent="0.25">
      <c r="A4488" s="187" t="s">
        <v>1726</v>
      </c>
      <c r="B4488" s="187" t="s">
        <v>4137</v>
      </c>
      <c r="C4488" s="187" t="s">
        <v>4137</v>
      </c>
      <c r="D4488" s="188" t="s">
        <v>2269</v>
      </c>
    </row>
    <row r="4489" spans="1:4" x14ac:dyDescent="0.25">
      <c r="A4489" s="187" t="s">
        <v>1726</v>
      </c>
      <c r="B4489" s="187" t="s">
        <v>4137</v>
      </c>
      <c r="C4489" s="187" t="s">
        <v>4140</v>
      </c>
      <c r="D4489" s="188" t="s">
        <v>2269</v>
      </c>
    </row>
    <row r="4490" spans="1:4" x14ac:dyDescent="0.25">
      <c r="A4490" s="187" t="s">
        <v>1726</v>
      </c>
      <c r="B4490" s="187" t="s">
        <v>4137</v>
      </c>
      <c r="C4490" s="187" t="s">
        <v>4141</v>
      </c>
      <c r="D4490" s="188" t="s">
        <v>2269</v>
      </c>
    </row>
    <row r="4491" spans="1:4" x14ac:dyDescent="0.25">
      <c r="A4491" s="187" t="s">
        <v>1726</v>
      </c>
      <c r="B4491" s="187" t="s">
        <v>4137</v>
      </c>
      <c r="C4491" s="187" t="s">
        <v>4142</v>
      </c>
      <c r="D4491" s="188" t="s">
        <v>2269</v>
      </c>
    </row>
    <row r="4492" spans="1:4" x14ac:dyDescent="0.25">
      <c r="A4492" s="187" t="s">
        <v>1726</v>
      </c>
      <c r="B4492" s="187" t="s">
        <v>4137</v>
      </c>
      <c r="C4492" s="187" t="s">
        <v>4143</v>
      </c>
      <c r="D4492" s="188" t="s">
        <v>2269</v>
      </c>
    </row>
    <row r="4493" spans="1:4" x14ac:dyDescent="0.25">
      <c r="A4493" s="187" t="s">
        <v>1726</v>
      </c>
      <c r="B4493" s="187" t="s">
        <v>4137</v>
      </c>
      <c r="C4493" s="187" t="s">
        <v>4144</v>
      </c>
      <c r="D4493" s="188" t="s">
        <v>2269</v>
      </c>
    </row>
    <row r="4494" spans="1:4" x14ac:dyDescent="0.25">
      <c r="A4494" s="187" t="s">
        <v>1726</v>
      </c>
      <c r="B4494" s="187" t="s">
        <v>4137</v>
      </c>
      <c r="C4494" s="187" t="s">
        <v>4145</v>
      </c>
      <c r="D4494" s="188" t="s">
        <v>2269</v>
      </c>
    </row>
    <row r="4495" spans="1:4" x14ac:dyDescent="0.25">
      <c r="A4495" s="187" t="s">
        <v>1728</v>
      </c>
      <c r="B4495" s="187" t="s">
        <v>1729</v>
      </c>
      <c r="C4495" s="187" t="s">
        <v>3347</v>
      </c>
      <c r="D4495" s="188" t="s">
        <v>2269</v>
      </c>
    </row>
    <row r="4496" spans="1:4" x14ac:dyDescent="0.25">
      <c r="A4496" s="187" t="s">
        <v>1728</v>
      </c>
      <c r="B4496" s="187" t="s">
        <v>1729</v>
      </c>
      <c r="C4496" s="187" t="s">
        <v>3348</v>
      </c>
      <c r="D4496" s="188" t="s">
        <v>2269</v>
      </c>
    </row>
    <row r="4497" spans="1:4" x14ac:dyDescent="0.25">
      <c r="A4497" s="187" t="s">
        <v>1728</v>
      </c>
      <c r="B4497" s="187" t="s">
        <v>1729</v>
      </c>
      <c r="C4497" s="187" t="s">
        <v>3349</v>
      </c>
      <c r="D4497" s="188" t="s">
        <v>2269</v>
      </c>
    </row>
    <row r="4498" spans="1:4" x14ac:dyDescent="0.25">
      <c r="A4498" s="187" t="s">
        <v>1728</v>
      </c>
      <c r="B4498" s="187" t="s">
        <v>1729</v>
      </c>
      <c r="C4498" s="187" t="s">
        <v>1729</v>
      </c>
      <c r="D4498" s="188" t="s">
        <v>2269</v>
      </c>
    </row>
    <row r="4499" spans="1:4" x14ac:dyDescent="0.25">
      <c r="A4499" s="187" t="s">
        <v>1728</v>
      </c>
      <c r="B4499" s="187" t="s">
        <v>1729</v>
      </c>
      <c r="C4499" s="187" t="s">
        <v>3350</v>
      </c>
      <c r="D4499" s="188" t="s">
        <v>2269</v>
      </c>
    </row>
    <row r="4500" spans="1:4" x14ac:dyDescent="0.25">
      <c r="A4500" s="187" t="s">
        <v>1728</v>
      </c>
      <c r="B4500" s="187" t="s">
        <v>1729</v>
      </c>
      <c r="C4500" s="187" t="s">
        <v>3351</v>
      </c>
      <c r="D4500" s="188" t="s">
        <v>2269</v>
      </c>
    </row>
    <row r="4501" spans="1:4" x14ac:dyDescent="0.25">
      <c r="A4501" s="187" t="s">
        <v>1728</v>
      </c>
      <c r="B4501" s="187" t="s">
        <v>1729</v>
      </c>
      <c r="C4501" s="187" t="s">
        <v>3352</v>
      </c>
      <c r="D4501" s="188" t="s">
        <v>2269</v>
      </c>
    </row>
    <row r="4502" spans="1:4" x14ac:dyDescent="0.25">
      <c r="A4502" s="187" t="s">
        <v>1728</v>
      </c>
      <c r="B4502" s="187" t="s">
        <v>1729</v>
      </c>
      <c r="C4502" s="187" t="s">
        <v>3353</v>
      </c>
      <c r="D4502" s="188" t="s">
        <v>2269</v>
      </c>
    </row>
    <row r="4503" spans="1:4" x14ac:dyDescent="0.25">
      <c r="A4503" s="187" t="s">
        <v>1728</v>
      </c>
      <c r="B4503" s="187" t="s">
        <v>1729</v>
      </c>
      <c r="C4503" s="187" t="s">
        <v>3354</v>
      </c>
      <c r="D4503" s="188" t="s">
        <v>2269</v>
      </c>
    </row>
    <row r="4504" spans="1:4" x14ac:dyDescent="0.25">
      <c r="A4504" s="187" t="s">
        <v>1728</v>
      </c>
      <c r="B4504" s="187" t="s">
        <v>1729</v>
      </c>
      <c r="C4504" s="187" t="s">
        <v>3355</v>
      </c>
      <c r="D4504" s="188" t="s">
        <v>2269</v>
      </c>
    </row>
    <row r="4505" spans="1:4" x14ac:dyDescent="0.25">
      <c r="A4505" s="187" t="s">
        <v>1728</v>
      </c>
      <c r="B4505" s="187" t="s">
        <v>1729</v>
      </c>
      <c r="C4505" s="187" t="s">
        <v>3356</v>
      </c>
      <c r="D4505" s="188" t="s">
        <v>2269</v>
      </c>
    </row>
    <row r="4506" spans="1:4" x14ac:dyDescent="0.25">
      <c r="A4506" s="187" t="s">
        <v>1728</v>
      </c>
      <c r="B4506" s="187" t="s">
        <v>1729</v>
      </c>
      <c r="C4506" s="187" t="s">
        <v>3357</v>
      </c>
      <c r="D4506" s="188" t="s">
        <v>2269</v>
      </c>
    </row>
    <row r="4507" spans="1:4" x14ac:dyDescent="0.25">
      <c r="A4507" s="187" t="s">
        <v>1730</v>
      </c>
      <c r="B4507" s="187" t="s">
        <v>1731</v>
      </c>
      <c r="C4507" s="187" t="s">
        <v>3378</v>
      </c>
      <c r="D4507" s="188" t="s">
        <v>2269</v>
      </c>
    </row>
    <row r="4508" spans="1:4" x14ac:dyDescent="0.25">
      <c r="A4508" s="187" t="s">
        <v>1730</v>
      </c>
      <c r="B4508" s="187" t="s">
        <v>1731</v>
      </c>
      <c r="C4508" s="187" t="s">
        <v>3379</v>
      </c>
      <c r="D4508" s="188" t="s">
        <v>2269</v>
      </c>
    </row>
    <row r="4509" spans="1:4" x14ac:dyDescent="0.25">
      <c r="A4509" s="187" t="s">
        <v>1730</v>
      </c>
      <c r="B4509" s="187" t="s">
        <v>1731</v>
      </c>
      <c r="C4509" s="187" t="s">
        <v>3380</v>
      </c>
      <c r="D4509" s="188" t="s">
        <v>2269</v>
      </c>
    </row>
    <row r="4510" spans="1:4" x14ac:dyDescent="0.25">
      <c r="A4510" s="187" t="s">
        <v>1730</v>
      </c>
      <c r="B4510" s="187" t="s">
        <v>1731</v>
      </c>
      <c r="C4510" s="187" t="s">
        <v>1731</v>
      </c>
      <c r="D4510" s="188" t="s">
        <v>2269</v>
      </c>
    </row>
    <row r="4511" spans="1:4" x14ac:dyDescent="0.25">
      <c r="A4511" s="187" t="s">
        <v>1730</v>
      </c>
      <c r="B4511" s="187" t="s">
        <v>1731</v>
      </c>
      <c r="C4511" s="187" t="s">
        <v>3381</v>
      </c>
      <c r="D4511" s="188" t="s">
        <v>2269</v>
      </c>
    </row>
    <row r="4512" spans="1:4" x14ac:dyDescent="0.25">
      <c r="A4512" s="187" t="s">
        <v>1732</v>
      </c>
      <c r="B4512" s="187" t="s">
        <v>1733</v>
      </c>
      <c r="C4512" s="187" t="s">
        <v>2849</v>
      </c>
      <c r="D4512" s="188" t="s">
        <v>2269</v>
      </c>
    </row>
    <row r="4513" spans="1:4" x14ac:dyDescent="0.25">
      <c r="A4513" s="187" t="s">
        <v>1732</v>
      </c>
      <c r="B4513" s="187" t="s">
        <v>1733</v>
      </c>
      <c r="C4513" s="187" t="s">
        <v>2850</v>
      </c>
      <c r="D4513" s="188" t="s">
        <v>2269</v>
      </c>
    </row>
    <row r="4514" spans="1:4" x14ac:dyDescent="0.25">
      <c r="A4514" s="187" t="s">
        <v>1732</v>
      </c>
      <c r="B4514" s="187" t="s">
        <v>1733</v>
      </c>
      <c r="C4514" s="187" t="s">
        <v>1733</v>
      </c>
      <c r="D4514" s="188" t="s">
        <v>2269</v>
      </c>
    </row>
    <row r="4515" spans="1:4" x14ac:dyDescent="0.25">
      <c r="A4515" s="187" t="s">
        <v>1732</v>
      </c>
      <c r="B4515" s="187" t="s">
        <v>1733</v>
      </c>
      <c r="C4515" s="187" t="s">
        <v>2851</v>
      </c>
      <c r="D4515" s="188" t="s">
        <v>2269</v>
      </c>
    </row>
    <row r="4516" spans="1:4" x14ac:dyDescent="0.25">
      <c r="A4516" s="187" t="s">
        <v>1732</v>
      </c>
      <c r="B4516" s="187" t="s">
        <v>1733</v>
      </c>
      <c r="C4516" s="187" t="s">
        <v>2852</v>
      </c>
      <c r="D4516" s="188" t="s">
        <v>2269</v>
      </c>
    </row>
    <row r="4517" spans="1:4" x14ac:dyDescent="0.25">
      <c r="A4517" s="187" t="s">
        <v>1732</v>
      </c>
      <c r="B4517" s="187" t="s">
        <v>1733</v>
      </c>
      <c r="C4517" s="187" t="s">
        <v>2853</v>
      </c>
      <c r="D4517" s="188" t="s">
        <v>2269</v>
      </c>
    </row>
    <row r="4518" spans="1:4" x14ac:dyDescent="0.25">
      <c r="A4518" s="187" t="s">
        <v>1732</v>
      </c>
      <c r="B4518" s="187" t="s">
        <v>1733</v>
      </c>
      <c r="C4518" s="187" t="s">
        <v>2854</v>
      </c>
      <c r="D4518" s="188" t="s">
        <v>2269</v>
      </c>
    </row>
    <row r="4519" spans="1:4" x14ac:dyDescent="0.25">
      <c r="A4519" s="187" t="s">
        <v>1732</v>
      </c>
      <c r="B4519" s="187" t="s">
        <v>1733</v>
      </c>
      <c r="C4519" s="187" t="s">
        <v>2855</v>
      </c>
      <c r="D4519" s="188" t="s">
        <v>2269</v>
      </c>
    </row>
    <row r="4520" spans="1:4" x14ac:dyDescent="0.25">
      <c r="A4520" s="187" t="s">
        <v>1732</v>
      </c>
      <c r="B4520" s="187" t="s">
        <v>1733</v>
      </c>
      <c r="C4520" s="187" t="s">
        <v>2856</v>
      </c>
      <c r="D4520" s="188" t="s">
        <v>2269</v>
      </c>
    </row>
    <row r="4521" spans="1:4" x14ac:dyDescent="0.25">
      <c r="A4521" s="187" t="s">
        <v>1734</v>
      </c>
      <c r="B4521" s="187" t="s">
        <v>1735</v>
      </c>
      <c r="C4521" s="187" t="s">
        <v>1735</v>
      </c>
      <c r="D4521" s="188" t="s">
        <v>2269</v>
      </c>
    </row>
    <row r="4522" spans="1:4" x14ac:dyDescent="0.25">
      <c r="A4522" s="187" t="s">
        <v>1734</v>
      </c>
      <c r="B4522" s="187" t="s">
        <v>1735</v>
      </c>
      <c r="C4522" s="187" t="s">
        <v>6164</v>
      </c>
      <c r="D4522" s="188" t="s">
        <v>2269</v>
      </c>
    </row>
    <row r="4523" spans="1:4" x14ac:dyDescent="0.25">
      <c r="A4523" s="187" t="s">
        <v>1734</v>
      </c>
      <c r="B4523" s="187" t="s">
        <v>1735</v>
      </c>
      <c r="C4523" s="187" t="s">
        <v>6165</v>
      </c>
      <c r="D4523" s="188" t="s">
        <v>2269</v>
      </c>
    </row>
    <row r="4524" spans="1:4" x14ac:dyDescent="0.25">
      <c r="A4524" s="187" t="s">
        <v>1734</v>
      </c>
      <c r="B4524" s="187" t="s">
        <v>1735</v>
      </c>
      <c r="C4524" s="187" t="s">
        <v>6166</v>
      </c>
      <c r="D4524" s="188" t="s">
        <v>2269</v>
      </c>
    </row>
    <row r="4525" spans="1:4" x14ac:dyDescent="0.25">
      <c r="A4525" s="187" t="s">
        <v>1734</v>
      </c>
      <c r="B4525" s="187" t="s">
        <v>1735</v>
      </c>
      <c r="C4525" s="187" t="s">
        <v>6167</v>
      </c>
      <c r="D4525" s="188" t="s">
        <v>2269</v>
      </c>
    </row>
    <row r="4526" spans="1:4" x14ac:dyDescent="0.25">
      <c r="A4526" s="187" t="s">
        <v>1734</v>
      </c>
      <c r="B4526" s="187" t="s">
        <v>1735</v>
      </c>
      <c r="C4526" s="187" t="s">
        <v>6163</v>
      </c>
      <c r="D4526" s="188" t="s">
        <v>2286</v>
      </c>
    </row>
    <row r="4527" spans="1:4" x14ac:dyDescent="0.25">
      <c r="A4527" s="187" t="s">
        <v>1734</v>
      </c>
      <c r="B4527" s="187" t="s">
        <v>1735</v>
      </c>
      <c r="C4527" s="187" t="s">
        <v>6168</v>
      </c>
      <c r="D4527" s="188" t="s">
        <v>2286</v>
      </c>
    </row>
    <row r="4528" spans="1:4" x14ac:dyDescent="0.25">
      <c r="A4528" s="187" t="s">
        <v>1734</v>
      </c>
      <c r="B4528" s="187" t="s">
        <v>1735</v>
      </c>
      <c r="C4528" s="187" t="s">
        <v>6169</v>
      </c>
      <c r="D4528" s="188" t="s">
        <v>2286</v>
      </c>
    </row>
    <row r="4529" spans="1:4" x14ac:dyDescent="0.25">
      <c r="A4529" s="187" t="s">
        <v>1736</v>
      </c>
      <c r="B4529" s="187" t="s">
        <v>1737</v>
      </c>
      <c r="C4529" s="187" t="s">
        <v>1737</v>
      </c>
      <c r="D4529" s="188" t="s">
        <v>2269</v>
      </c>
    </row>
    <row r="4530" spans="1:4" x14ac:dyDescent="0.25">
      <c r="A4530" s="187" t="s">
        <v>1736</v>
      </c>
      <c r="B4530" s="187" t="s">
        <v>1737</v>
      </c>
      <c r="C4530" s="187" t="s">
        <v>2432</v>
      </c>
      <c r="D4530" s="188" t="s">
        <v>2269</v>
      </c>
    </row>
    <row r="4531" spans="1:4" x14ac:dyDescent="0.25">
      <c r="A4531" s="187" t="s">
        <v>1736</v>
      </c>
      <c r="B4531" s="187" t="s">
        <v>1737</v>
      </c>
      <c r="C4531" s="187" t="s">
        <v>2434</v>
      </c>
      <c r="D4531" s="188" t="s">
        <v>2269</v>
      </c>
    </row>
    <row r="4532" spans="1:4" x14ac:dyDescent="0.25">
      <c r="A4532" s="187" t="s">
        <v>1736</v>
      </c>
      <c r="B4532" s="187" t="s">
        <v>1737</v>
      </c>
      <c r="C4532" s="187" t="s">
        <v>2435</v>
      </c>
      <c r="D4532" s="188" t="s">
        <v>2269</v>
      </c>
    </row>
    <row r="4533" spans="1:4" x14ac:dyDescent="0.25">
      <c r="A4533" s="187" t="s">
        <v>1736</v>
      </c>
      <c r="B4533" s="187" t="s">
        <v>1737</v>
      </c>
      <c r="C4533" s="187" t="s">
        <v>2436</v>
      </c>
      <c r="D4533" s="188" t="s">
        <v>2269</v>
      </c>
    </row>
    <row r="4534" spans="1:4" x14ac:dyDescent="0.25">
      <c r="A4534" s="187" t="s">
        <v>1736</v>
      </c>
      <c r="B4534" s="187" t="s">
        <v>1737</v>
      </c>
      <c r="C4534" s="187" t="s">
        <v>2437</v>
      </c>
      <c r="D4534" s="188" t="s">
        <v>2269</v>
      </c>
    </row>
    <row r="4535" spans="1:4" x14ac:dyDescent="0.25">
      <c r="A4535" s="187" t="s">
        <v>1736</v>
      </c>
      <c r="B4535" s="187" t="s">
        <v>1737</v>
      </c>
      <c r="C4535" s="187" t="s">
        <v>2438</v>
      </c>
      <c r="D4535" s="188" t="s">
        <v>2269</v>
      </c>
    </row>
    <row r="4536" spans="1:4" x14ac:dyDescent="0.25">
      <c r="A4536" s="187" t="s">
        <v>1736</v>
      </c>
      <c r="B4536" s="187" t="s">
        <v>1737</v>
      </c>
      <c r="C4536" s="187" t="s">
        <v>2433</v>
      </c>
      <c r="D4536" s="188" t="s">
        <v>2286</v>
      </c>
    </row>
    <row r="4537" spans="1:4" x14ac:dyDescent="0.25">
      <c r="A4537" s="187" t="s">
        <v>1738</v>
      </c>
      <c r="B4537" s="187" t="s">
        <v>1739</v>
      </c>
      <c r="C4537" s="187" t="s">
        <v>3573</v>
      </c>
      <c r="D4537" s="188" t="s">
        <v>2269</v>
      </c>
    </row>
    <row r="4538" spans="1:4" x14ac:dyDescent="0.25">
      <c r="A4538" s="187" t="s">
        <v>1738</v>
      </c>
      <c r="B4538" s="187" t="s">
        <v>1739</v>
      </c>
      <c r="C4538" s="187" t="s">
        <v>1739</v>
      </c>
      <c r="D4538" s="188" t="s">
        <v>2269</v>
      </c>
    </row>
    <row r="4539" spans="1:4" x14ac:dyDescent="0.25">
      <c r="A4539" s="187" t="s">
        <v>1738</v>
      </c>
      <c r="B4539" s="187" t="s">
        <v>1739</v>
      </c>
      <c r="C4539" s="187" t="s">
        <v>3574</v>
      </c>
      <c r="D4539" s="188" t="s">
        <v>2269</v>
      </c>
    </row>
    <row r="4540" spans="1:4" x14ac:dyDescent="0.25">
      <c r="A4540" s="187" t="s">
        <v>1738</v>
      </c>
      <c r="B4540" s="187" t="s">
        <v>1739</v>
      </c>
      <c r="C4540" s="187" t="s">
        <v>3575</v>
      </c>
      <c r="D4540" s="188" t="s">
        <v>2269</v>
      </c>
    </row>
    <row r="4541" spans="1:4" x14ac:dyDescent="0.25">
      <c r="A4541" s="187" t="s">
        <v>1738</v>
      </c>
      <c r="B4541" s="187" t="s">
        <v>1739</v>
      </c>
      <c r="C4541" s="187" t="s">
        <v>3576</v>
      </c>
      <c r="D4541" s="188" t="s">
        <v>2269</v>
      </c>
    </row>
    <row r="4542" spans="1:4" x14ac:dyDescent="0.25">
      <c r="A4542" s="187" t="s">
        <v>1738</v>
      </c>
      <c r="B4542" s="187" t="s">
        <v>1739</v>
      </c>
      <c r="C4542" s="187" t="s">
        <v>3577</v>
      </c>
      <c r="D4542" s="188" t="s">
        <v>2269</v>
      </c>
    </row>
    <row r="4543" spans="1:4" x14ac:dyDescent="0.25">
      <c r="A4543" s="187" t="s">
        <v>1740</v>
      </c>
      <c r="B4543" s="187" t="s">
        <v>1741</v>
      </c>
      <c r="C4543" s="187" t="s">
        <v>2992</v>
      </c>
      <c r="D4543" s="188" t="s">
        <v>2269</v>
      </c>
    </row>
    <row r="4544" spans="1:4" x14ac:dyDescent="0.25">
      <c r="A4544" s="187" t="s">
        <v>1740</v>
      </c>
      <c r="B4544" s="187" t="s">
        <v>1741</v>
      </c>
      <c r="C4544" s="187" t="s">
        <v>1741</v>
      </c>
      <c r="D4544" s="188" t="s">
        <v>2269</v>
      </c>
    </row>
    <row r="4545" spans="1:4" x14ac:dyDescent="0.25">
      <c r="A4545" s="187" t="s">
        <v>1740</v>
      </c>
      <c r="B4545" s="187" t="s">
        <v>1741</v>
      </c>
      <c r="C4545" s="187" t="s">
        <v>2993</v>
      </c>
      <c r="D4545" s="188" t="s">
        <v>2269</v>
      </c>
    </row>
    <row r="4546" spans="1:4" x14ac:dyDescent="0.25">
      <c r="A4546" s="187" t="s">
        <v>1740</v>
      </c>
      <c r="B4546" s="187" t="s">
        <v>1741</v>
      </c>
      <c r="C4546" s="187" t="s">
        <v>2536</v>
      </c>
      <c r="D4546" s="188" t="s">
        <v>2269</v>
      </c>
    </row>
    <row r="4547" spans="1:4" x14ac:dyDescent="0.25">
      <c r="A4547" s="187" t="s">
        <v>1740</v>
      </c>
      <c r="B4547" s="187" t="s">
        <v>1741</v>
      </c>
      <c r="C4547" s="187" t="s">
        <v>2994</v>
      </c>
      <c r="D4547" s="188" t="s">
        <v>2269</v>
      </c>
    </row>
    <row r="4548" spans="1:4" x14ac:dyDescent="0.25">
      <c r="A4548" s="187" t="s">
        <v>1740</v>
      </c>
      <c r="B4548" s="187" t="s">
        <v>1741</v>
      </c>
      <c r="C4548" s="187" t="s">
        <v>2995</v>
      </c>
      <c r="D4548" s="188" t="s">
        <v>2269</v>
      </c>
    </row>
    <row r="4549" spans="1:4" x14ac:dyDescent="0.25">
      <c r="A4549" s="187" t="s">
        <v>1740</v>
      </c>
      <c r="B4549" s="187" t="s">
        <v>1741</v>
      </c>
      <c r="C4549" s="187" t="s">
        <v>2996</v>
      </c>
      <c r="D4549" s="188" t="s">
        <v>2269</v>
      </c>
    </row>
    <row r="4550" spans="1:4" x14ac:dyDescent="0.25">
      <c r="A4550" s="187" t="s">
        <v>1742</v>
      </c>
      <c r="B4550" s="187" t="s">
        <v>1743</v>
      </c>
      <c r="C4550" s="187" t="s">
        <v>6020</v>
      </c>
      <c r="D4550" s="188" t="s">
        <v>2269</v>
      </c>
    </row>
    <row r="4551" spans="1:4" x14ac:dyDescent="0.25">
      <c r="A4551" s="187" t="s">
        <v>1742</v>
      </c>
      <c r="B4551" s="187" t="s">
        <v>1743</v>
      </c>
      <c r="C4551" s="187" t="s">
        <v>6021</v>
      </c>
      <c r="D4551" s="188" t="s">
        <v>2269</v>
      </c>
    </row>
    <row r="4552" spans="1:4" x14ac:dyDescent="0.25">
      <c r="A4552" s="187" t="s">
        <v>1742</v>
      </c>
      <c r="B4552" s="187" t="s">
        <v>1743</v>
      </c>
      <c r="C4552" s="187" t="s">
        <v>1743</v>
      </c>
      <c r="D4552" s="188" t="s">
        <v>2269</v>
      </c>
    </row>
    <row r="4553" spans="1:4" x14ac:dyDescent="0.25">
      <c r="A4553" s="187" t="s">
        <v>1742</v>
      </c>
      <c r="B4553" s="187" t="s">
        <v>1743</v>
      </c>
      <c r="C4553" s="187" t="s">
        <v>6022</v>
      </c>
      <c r="D4553" s="188" t="s">
        <v>2269</v>
      </c>
    </row>
    <row r="4554" spans="1:4" x14ac:dyDescent="0.25">
      <c r="A4554" s="187" t="s">
        <v>1742</v>
      </c>
      <c r="B4554" s="187" t="s">
        <v>1743</v>
      </c>
      <c r="C4554" s="187" t="s">
        <v>6023</v>
      </c>
      <c r="D4554" s="188" t="s">
        <v>2269</v>
      </c>
    </row>
    <row r="4555" spans="1:4" x14ac:dyDescent="0.25">
      <c r="A4555" s="187" t="s">
        <v>1742</v>
      </c>
      <c r="B4555" s="187" t="s">
        <v>1743</v>
      </c>
      <c r="C4555" s="187" t="s">
        <v>6024</v>
      </c>
      <c r="D4555" s="188" t="s">
        <v>2269</v>
      </c>
    </row>
    <row r="4556" spans="1:4" x14ac:dyDescent="0.25">
      <c r="A4556" s="187" t="s">
        <v>1744</v>
      </c>
      <c r="B4556" s="187" t="s">
        <v>1745</v>
      </c>
      <c r="C4556" s="187" t="s">
        <v>2439</v>
      </c>
      <c r="D4556" s="188" t="s">
        <v>2269</v>
      </c>
    </row>
    <row r="4557" spans="1:4" x14ac:dyDescent="0.25">
      <c r="A4557" s="187" t="s">
        <v>1744</v>
      </c>
      <c r="B4557" s="187" t="s">
        <v>1745</v>
      </c>
      <c r="C4557" s="187" t="s">
        <v>1745</v>
      </c>
      <c r="D4557" s="188" t="s">
        <v>2269</v>
      </c>
    </row>
    <row r="4558" spans="1:4" x14ac:dyDescent="0.25">
      <c r="A4558" s="187" t="s">
        <v>1744</v>
      </c>
      <c r="B4558" s="187" t="s">
        <v>1745</v>
      </c>
      <c r="C4558" s="187" t="s">
        <v>2440</v>
      </c>
      <c r="D4558" s="188" t="s">
        <v>2269</v>
      </c>
    </row>
    <row r="4559" spans="1:4" x14ac:dyDescent="0.25">
      <c r="A4559" s="187" t="s">
        <v>1744</v>
      </c>
      <c r="B4559" s="187" t="s">
        <v>1745</v>
      </c>
      <c r="C4559" s="187" t="s">
        <v>2441</v>
      </c>
      <c r="D4559" s="188" t="s">
        <v>2269</v>
      </c>
    </row>
    <row r="4560" spans="1:4" x14ac:dyDescent="0.25">
      <c r="A4560" s="187" t="s">
        <v>1744</v>
      </c>
      <c r="B4560" s="187" t="s">
        <v>1745</v>
      </c>
      <c r="C4560" s="187" t="s">
        <v>2442</v>
      </c>
      <c r="D4560" s="188" t="s">
        <v>2269</v>
      </c>
    </row>
    <row r="4561" spans="1:4" x14ac:dyDescent="0.25">
      <c r="A4561" s="187" t="s">
        <v>1744</v>
      </c>
      <c r="B4561" s="187" t="s">
        <v>1745</v>
      </c>
      <c r="C4561" s="187" t="s">
        <v>2443</v>
      </c>
      <c r="D4561" s="188" t="s">
        <v>2269</v>
      </c>
    </row>
    <row r="4562" spans="1:4" x14ac:dyDescent="0.25">
      <c r="A4562" s="187" t="s">
        <v>1746</v>
      </c>
      <c r="B4562" s="187" t="s">
        <v>1747</v>
      </c>
      <c r="C4562" s="187" t="s">
        <v>3408</v>
      </c>
      <c r="D4562" s="188" t="s">
        <v>2269</v>
      </c>
    </row>
    <row r="4563" spans="1:4" x14ac:dyDescent="0.25">
      <c r="A4563" s="187" t="s">
        <v>1746</v>
      </c>
      <c r="B4563" s="187" t="s">
        <v>1747</v>
      </c>
      <c r="C4563" s="187" t="s">
        <v>1747</v>
      </c>
      <c r="D4563" s="188" t="s">
        <v>2269</v>
      </c>
    </row>
    <row r="4564" spans="1:4" x14ac:dyDescent="0.25">
      <c r="A4564" s="187" t="s">
        <v>1746</v>
      </c>
      <c r="B4564" s="187" t="s">
        <v>1747</v>
      </c>
      <c r="C4564" s="187" t="s">
        <v>3409</v>
      </c>
      <c r="D4564" s="188" t="s">
        <v>2269</v>
      </c>
    </row>
    <row r="4565" spans="1:4" x14ac:dyDescent="0.25">
      <c r="A4565" s="187" t="s">
        <v>1746</v>
      </c>
      <c r="B4565" s="187" t="s">
        <v>1747</v>
      </c>
      <c r="C4565" s="187" t="s">
        <v>3410</v>
      </c>
      <c r="D4565" s="188" t="s">
        <v>2269</v>
      </c>
    </row>
    <row r="4566" spans="1:4" x14ac:dyDescent="0.25">
      <c r="A4566" s="187" t="s">
        <v>1746</v>
      </c>
      <c r="B4566" s="187" t="s">
        <v>1747</v>
      </c>
      <c r="C4566" s="187" t="s">
        <v>3411</v>
      </c>
      <c r="D4566" s="188" t="s">
        <v>2269</v>
      </c>
    </row>
    <row r="4567" spans="1:4" x14ac:dyDescent="0.25">
      <c r="A4567" s="187" t="s">
        <v>1746</v>
      </c>
      <c r="B4567" s="187" t="s">
        <v>1747</v>
      </c>
      <c r="C4567" s="187" t="s">
        <v>3412</v>
      </c>
      <c r="D4567" s="188" t="s">
        <v>2269</v>
      </c>
    </row>
    <row r="4568" spans="1:4" x14ac:dyDescent="0.25">
      <c r="A4568" s="187" t="s">
        <v>1748</v>
      </c>
      <c r="B4568" s="187" t="s">
        <v>1749</v>
      </c>
      <c r="C4568" s="187" t="s">
        <v>1749</v>
      </c>
      <c r="D4568" s="188" t="s">
        <v>2269</v>
      </c>
    </row>
    <row r="4569" spans="1:4" x14ac:dyDescent="0.25">
      <c r="A4569" s="187" t="s">
        <v>1748</v>
      </c>
      <c r="B4569" s="187" t="s">
        <v>1749</v>
      </c>
      <c r="C4569" s="187" t="s">
        <v>2861</v>
      </c>
      <c r="D4569" s="188" t="s">
        <v>2269</v>
      </c>
    </row>
    <row r="4570" spans="1:4" x14ac:dyDescent="0.25">
      <c r="A4570" s="187" t="s">
        <v>1748</v>
      </c>
      <c r="B4570" s="187" t="s">
        <v>1749</v>
      </c>
      <c r="C4570" s="187" t="s">
        <v>2862</v>
      </c>
      <c r="D4570" s="188" t="s">
        <v>2269</v>
      </c>
    </row>
    <row r="4571" spans="1:4" x14ac:dyDescent="0.25">
      <c r="A4571" s="187" t="s">
        <v>1748</v>
      </c>
      <c r="B4571" s="187" t="s">
        <v>1749</v>
      </c>
      <c r="C4571" s="187" t="s">
        <v>2863</v>
      </c>
      <c r="D4571" s="188" t="s">
        <v>2269</v>
      </c>
    </row>
    <row r="4572" spans="1:4" x14ac:dyDescent="0.25">
      <c r="A4572" s="187" t="s">
        <v>1748</v>
      </c>
      <c r="B4572" s="187" t="s">
        <v>1749</v>
      </c>
      <c r="C4572" s="187" t="s">
        <v>2864</v>
      </c>
      <c r="D4572" s="188" t="s">
        <v>2269</v>
      </c>
    </row>
    <row r="4573" spans="1:4" x14ac:dyDescent="0.25">
      <c r="A4573" s="187" t="s">
        <v>1748</v>
      </c>
      <c r="B4573" s="187" t="s">
        <v>1749</v>
      </c>
      <c r="C4573" s="187" t="s">
        <v>2865</v>
      </c>
      <c r="D4573" s="188" t="s">
        <v>2269</v>
      </c>
    </row>
    <row r="4574" spans="1:4" x14ac:dyDescent="0.25">
      <c r="A4574" s="187" t="s">
        <v>1748</v>
      </c>
      <c r="B4574" s="187" t="s">
        <v>1749</v>
      </c>
      <c r="C4574" s="187" t="s">
        <v>2866</v>
      </c>
      <c r="D4574" s="188" t="s">
        <v>2269</v>
      </c>
    </row>
    <row r="4575" spans="1:4" x14ac:dyDescent="0.25">
      <c r="A4575" s="187" t="s">
        <v>1748</v>
      </c>
      <c r="B4575" s="187" t="s">
        <v>1749</v>
      </c>
      <c r="C4575" s="187" t="s">
        <v>2867</v>
      </c>
      <c r="D4575" s="188" t="s">
        <v>2269</v>
      </c>
    </row>
    <row r="4576" spans="1:4" x14ac:dyDescent="0.25">
      <c r="A4576" s="187" t="s">
        <v>1748</v>
      </c>
      <c r="B4576" s="187" t="s">
        <v>1749</v>
      </c>
      <c r="C4576" s="187" t="s">
        <v>2868</v>
      </c>
      <c r="D4576" s="188" t="s">
        <v>2269</v>
      </c>
    </row>
    <row r="4577" spans="1:4" x14ac:dyDescent="0.25">
      <c r="A4577" s="187" t="s">
        <v>1748</v>
      </c>
      <c r="B4577" s="187" t="s">
        <v>1749</v>
      </c>
      <c r="C4577" s="187" t="s">
        <v>2869</v>
      </c>
      <c r="D4577" s="188" t="s">
        <v>2269</v>
      </c>
    </row>
    <row r="4578" spans="1:4" x14ac:dyDescent="0.25">
      <c r="A4578" s="187" t="s">
        <v>1748</v>
      </c>
      <c r="B4578" s="187" t="s">
        <v>1749</v>
      </c>
      <c r="C4578" s="187" t="s">
        <v>2870</v>
      </c>
      <c r="D4578" s="188" t="s">
        <v>2269</v>
      </c>
    </row>
    <row r="4579" spans="1:4" x14ac:dyDescent="0.25">
      <c r="A4579" s="187" t="s">
        <v>1750</v>
      </c>
      <c r="B4579" s="187" t="s">
        <v>1751</v>
      </c>
      <c r="C4579" s="187" t="s">
        <v>6521</v>
      </c>
      <c r="D4579" s="188" t="s">
        <v>2269</v>
      </c>
    </row>
    <row r="4580" spans="1:4" x14ac:dyDescent="0.25">
      <c r="A4580" s="187" t="s">
        <v>1750</v>
      </c>
      <c r="B4580" s="187" t="s">
        <v>1751</v>
      </c>
      <c r="C4580" s="187" t="s">
        <v>1751</v>
      </c>
      <c r="D4580" s="188" t="s">
        <v>2269</v>
      </c>
    </row>
    <row r="4581" spans="1:4" x14ac:dyDescent="0.25">
      <c r="A4581" s="187" t="s">
        <v>1750</v>
      </c>
      <c r="B4581" s="187" t="s">
        <v>1751</v>
      </c>
      <c r="C4581" s="187" t="s">
        <v>6522</v>
      </c>
      <c r="D4581" s="188" t="s">
        <v>2269</v>
      </c>
    </row>
    <row r="4582" spans="1:4" x14ac:dyDescent="0.25">
      <c r="A4582" s="187" t="s">
        <v>1750</v>
      </c>
      <c r="B4582" s="187" t="s">
        <v>1751</v>
      </c>
      <c r="C4582" s="187" t="s">
        <v>6523</v>
      </c>
      <c r="D4582" s="188" t="s">
        <v>2269</v>
      </c>
    </row>
    <row r="4583" spans="1:4" x14ac:dyDescent="0.25">
      <c r="A4583" s="187" t="s">
        <v>1750</v>
      </c>
      <c r="B4583" s="187" t="s">
        <v>1751</v>
      </c>
      <c r="C4583" s="187" t="s">
        <v>6524</v>
      </c>
      <c r="D4583" s="188" t="s">
        <v>2269</v>
      </c>
    </row>
    <row r="4584" spans="1:4" x14ac:dyDescent="0.25">
      <c r="A4584" s="187" t="s">
        <v>1750</v>
      </c>
      <c r="B4584" s="187" t="s">
        <v>1751</v>
      </c>
      <c r="C4584" s="187" t="s">
        <v>6525</v>
      </c>
      <c r="D4584" s="188" t="s">
        <v>2269</v>
      </c>
    </row>
    <row r="4585" spans="1:4" x14ac:dyDescent="0.25">
      <c r="A4585" s="187" t="s">
        <v>1750</v>
      </c>
      <c r="B4585" s="187" t="s">
        <v>1751</v>
      </c>
      <c r="C4585" s="187" t="s">
        <v>6526</v>
      </c>
      <c r="D4585" s="188" t="s">
        <v>2269</v>
      </c>
    </row>
    <row r="4586" spans="1:4" x14ac:dyDescent="0.25">
      <c r="A4586" s="187" t="s">
        <v>1750</v>
      </c>
      <c r="B4586" s="187" t="s">
        <v>1751</v>
      </c>
      <c r="C4586" s="187" t="s">
        <v>6527</v>
      </c>
      <c r="D4586" s="188" t="s">
        <v>2269</v>
      </c>
    </row>
    <row r="4587" spans="1:4" x14ac:dyDescent="0.25">
      <c r="A4587" s="187" t="s">
        <v>1752</v>
      </c>
      <c r="B4587" s="187" t="s">
        <v>1753</v>
      </c>
      <c r="C4587" s="187" t="s">
        <v>1753</v>
      </c>
      <c r="D4587" s="188" t="s">
        <v>2269</v>
      </c>
    </row>
    <row r="4588" spans="1:4" x14ac:dyDescent="0.25">
      <c r="A4588" s="187" t="s">
        <v>1752</v>
      </c>
      <c r="B4588" s="187" t="s">
        <v>1753</v>
      </c>
      <c r="C4588" s="187" t="s">
        <v>2519</v>
      </c>
      <c r="D4588" s="188" t="s">
        <v>2269</v>
      </c>
    </row>
    <row r="4589" spans="1:4" x14ac:dyDescent="0.25">
      <c r="A4589" s="187" t="s">
        <v>1752</v>
      </c>
      <c r="B4589" s="187" t="s">
        <v>1753</v>
      </c>
      <c r="C4589" s="187" t="s">
        <v>2520</v>
      </c>
      <c r="D4589" s="188" t="s">
        <v>2269</v>
      </c>
    </row>
    <row r="4590" spans="1:4" x14ac:dyDescent="0.25">
      <c r="A4590" s="187" t="s">
        <v>1752</v>
      </c>
      <c r="B4590" s="187" t="s">
        <v>1753</v>
      </c>
      <c r="C4590" s="187" t="s">
        <v>2521</v>
      </c>
      <c r="D4590" s="188" t="s">
        <v>2269</v>
      </c>
    </row>
    <row r="4591" spans="1:4" x14ac:dyDescent="0.25">
      <c r="A4591" s="187" t="s">
        <v>1752</v>
      </c>
      <c r="B4591" s="187" t="s">
        <v>1753</v>
      </c>
      <c r="C4591" s="187" t="s">
        <v>2522</v>
      </c>
      <c r="D4591" s="188" t="s">
        <v>2269</v>
      </c>
    </row>
    <row r="4592" spans="1:4" x14ac:dyDescent="0.25">
      <c r="A4592" s="187" t="s">
        <v>1752</v>
      </c>
      <c r="B4592" s="187" t="s">
        <v>1753</v>
      </c>
      <c r="C4592" s="187" t="s">
        <v>2523</v>
      </c>
      <c r="D4592" s="188" t="s">
        <v>2269</v>
      </c>
    </row>
    <row r="4593" spans="1:4" x14ac:dyDescent="0.25">
      <c r="A4593" s="187" t="s">
        <v>1752</v>
      </c>
      <c r="B4593" s="187" t="s">
        <v>1753</v>
      </c>
      <c r="C4593" s="187" t="s">
        <v>2525</v>
      </c>
      <c r="D4593" s="188" t="s">
        <v>2269</v>
      </c>
    </row>
    <row r="4594" spans="1:4" x14ac:dyDescent="0.25">
      <c r="A4594" s="187" t="s">
        <v>1752</v>
      </c>
      <c r="B4594" s="187" t="s">
        <v>1753</v>
      </c>
      <c r="C4594" s="187" t="s">
        <v>2526</v>
      </c>
      <c r="D4594" s="188" t="s">
        <v>2269</v>
      </c>
    </row>
    <row r="4595" spans="1:4" x14ac:dyDescent="0.25">
      <c r="A4595" s="187" t="s">
        <v>1752</v>
      </c>
      <c r="B4595" s="187" t="s">
        <v>1753</v>
      </c>
      <c r="C4595" s="187" t="s">
        <v>2527</v>
      </c>
      <c r="D4595" s="188" t="s">
        <v>2269</v>
      </c>
    </row>
    <row r="4596" spans="1:4" x14ac:dyDescent="0.25">
      <c r="A4596" s="187" t="s">
        <v>1752</v>
      </c>
      <c r="B4596" s="187" t="s">
        <v>1753</v>
      </c>
      <c r="C4596" s="187" t="s">
        <v>2528</v>
      </c>
      <c r="D4596" s="188" t="s">
        <v>2269</v>
      </c>
    </row>
    <row r="4597" spans="1:4" x14ac:dyDescent="0.25">
      <c r="A4597" s="187" t="s">
        <v>1752</v>
      </c>
      <c r="B4597" s="187" t="s">
        <v>1753</v>
      </c>
      <c r="C4597" s="187" t="s">
        <v>2529</v>
      </c>
      <c r="D4597" s="188" t="s">
        <v>2269</v>
      </c>
    </row>
    <row r="4598" spans="1:4" x14ac:dyDescent="0.25">
      <c r="A4598" s="187" t="s">
        <v>1752</v>
      </c>
      <c r="B4598" s="187" t="s">
        <v>1753</v>
      </c>
      <c r="C4598" s="187" t="s">
        <v>2506</v>
      </c>
      <c r="D4598" s="188" t="s">
        <v>2269</v>
      </c>
    </row>
    <row r="4599" spans="1:4" x14ac:dyDescent="0.25">
      <c r="A4599" s="187" t="s">
        <v>1752</v>
      </c>
      <c r="B4599" s="187" t="s">
        <v>1753</v>
      </c>
      <c r="C4599" s="187" t="s">
        <v>2530</v>
      </c>
      <c r="D4599" s="188" t="s">
        <v>2269</v>
      </c>
    </row>
    <row r="4600" spans="1:4" x14ac:dyDescent="0.25">
      <c r="A4600" s="187" t="s">
        <v>1752</v>
      </c>
      <c r="B4600" s="187" t="s">
        <v>1753</v>
      </c>
      <c r="C4600" s="187" t="s">
        <v>2505</v>
      </c>
      <c r="D4600" s="188" t="s">
        <v>2269</v>
      </c>
    </row>
    <row r="4601" spans="1:4" x14ac:dyDescent="0.25">
      <c r="A4601" s="187" t="s">
        <v>1752</v>
      </c>
      <c r="B4601" s="187" t="s">
        <v>1753</v>
      </c>
      <c r="C4601" s="187" t="s">
        <v>2532</v>
      </c>
      <c r="D4601" s="188" t="s">
        <v>2269</v>
      </c>
    </row>
    <row r="4602" spans="1:4" x14ac:dyDescent="0.25">
      <c r="A4602" s="187" t="s">
        <v>1752</v>
      </c>
      <c r="B4602" s="187" t="s">
        <v>1753</v>
      </c>
      <c r="C4602" s="187" t="s">
        <v>2533</v>
      </c>
      <c r="D4602" s="188" t="s">
        <v>2269</v>
      </c>
    </row>
    <row r="4603" spans="1:4" x14ac:dyDescent="0.25">
      <c r="A4603" s="187" t="s">
        <v>1752</v>
      </c>
      <c r="B4603" s="187" t="s">
        <v>1753</v>
      </c>
      <c r="C4603" s="187" t="s">
        <v>2524</v>
      </c>
      <c r="D4603" s="188" t="s">
        <v>2286</v>
      </c>
    </row>
    <row r="4604" spans="1:4" x14ac:dyDescent="0.25">
      <c r="A4604" s="187" t="s">
        <v>1752</v>
      </c>
      <c r="B4604" s="187" t="s">
        <v>1753</v>
      </c>
      <c r="C4604" s="187" t="s">
        <v>2531</v>
      </c>
      <c r="D4604" s="188" t="s">
        <v>2286</v>
      </c>
    </row>
    <row r="4605" spans="1:4" x14ac:dyDescent="0.25">
      <c r="A4605" s="187" t="s">
        <v>1754</v>
      </c>
      <c r="B4605" s="187" t="s">
        <v>1755</v>
      </c>
      <c r="C4605" s="187" t="s">
        <v>2737</v>
      </c>
      <c r="D4605" s="188" t="s">
        <v>2288</v>
      </c>
    </row>
    <row r="4606" spans="1:4" x14ac:dyDescent="0.25">
      <c r="A4606" s="187" t="s">
        <v>1754</v>
      </c>
      <c r="B4606" s="187" t="s">
        <v>1755</v>
      </c>
      <c r="C4606" s="187" t="s">
        <v>6691</v>
      </c>
      <c r="D4606" s="188" t="s">
        <v>2288</v>
      </c>
    </row>
    <row r="4607" spans="1:4" x14ac:dyDescent="0.25">
      <c r="A4607" s="187" t="s">
        <v>1754</v>
      </c>
      <c r="B4607" s="187" t="s">
        <v>1755</v>
      </c>
      <c r="C4607" s="187" t="s">
        <v>6706</v>
      </c>
      <c r="D4607" s="188" t="s">
        <v>2288</v>
      </c>
    </row>
    <row r="4608" spans="1:4" x14ac:dyDescent="0.25">
      <c r="A4608" s="187" t="s">
        <v>1754</v>
      </c>
      <c r="B4608" s="187" t="s">
        <v>1755</v>
      </c>
      <c r="C4608" s="187" t="s">
        <v>6708</v>
      </c>
      <c r="D4608" s="188" t="s">
        <v>2288</v>
      </c>
    </row>
    <row r="4609" spans="1:4" x14ac:dyDescent="0.25">
      <c r="A4609" s="187" t="s">
        <v>1754</v>
      </c>
      <c r="B4609" s="187" t="s">
        <v>1755</v>
      </c>
      <c r="C4609" s="187" t="s">
        <v>1755</v>
      </c>
      <c r="D4609" s="188" t="s">
        <v>2284</v>
      </c>
    </row>
    <row r="4610" spans="1:4" x14ac:dyDescent="0.25">
      <c r="A4610" s="187" t="s">
        <v>1754</v>
      </c>
      <c r="B4610" s="187" t="s">
        <v>1755</v>
      </c>
      <c r="C4610" s="187" t="s">
        <v>2738</v>
      </c>
      <c r="D4610" s="188" t="s">
        <v>2269</v>
      </c>
    </row>
    <row r="4611" spans="1:4" x14ac:dyDescent="0.25">
      <c r="A4611" s="187" t="s">
        <v>1754</v>
      </c>
      <c r="B4611" s="187" t="s">
        <v>1755</v>
      </c>
      <c r="C4611" s="187" t="s">
        <v>6707</v>
      </c>
      <c r="D4611" s="188" t="s">
        <v>2269</v>
      </c>
    </row>
    <row r="4612" spans="1:4" x14ac:dyDescent="0.25">
      <c r="A4612" s="187" t="s">
        <v>1754</v>
      </c>
      <c r="B4612" s="187" t="s">
        <v>1755</v>
      </c>
      <c r="C4612" s="187" t="s">
        <v>6709</v>
      </c>
      <c r="D4612" s="188" t="s">
        <v>2269</v>
      </c>
    </row>
    <row r="4613" spans="1:4" x14ac:dyDescent="0.25">
      <c r="A4613" s="187" t="s">
        <v>1754</v>
      </c>
      <c r="B4613" s="187" t="s">
        <v>1755</v>
      </c>
      <c r="C4613" s="187" t="s">
        <v>6710</v>
      </c>
      <c r="D4613" s="188" t="s">
        <v>2310</v>
      </c>
    </row>
    <row r="4614" spans="1:4" x14ac:dyDescent="0.25">
      <c r="A4614" s="187" t="s">
        <v>1756</v>
      </c>
      <c r="B4614" s="187" t="s">
        <v>1757</v>
      </c>
      <c r="C4614" s="187" t="s">
        <v>1757</v>
      </c>
      <c r="D4614" s="188" t="s">
        <v>2269</v>
      </c>
    </row>
    <row r="4615" spans="1:4" x14ac:dyDescent="0.25">
      <c r="A4615" s="187" t="s">
        <v>1756</v>
      </c>
      <c r="B4615" s="187" t="s">
        <v>1757</v>
      </c>
      <c r="C4615" s="187" t="s">
        <v>3145</v>
      </c>
      <c r="D4615" s="188" t="s">
        <v>2269</v>
      </c>
    </row>
    <row r="4616" spans="1:4" x14ac:dyDescent="0.25">
      <c r="A4616" s="187" t="s">
        <v>1758</v>
      </c>
      <c r="B4616" s="187" t="s">
        <v>6103</v>
      </c>
      <c r="C4616" s="187" t="s">
        <v>6104</v>
      </c>
      <c r="D4616" s="188" t="s">
        <v>2269</v>
      </c>
    </row>
    <row r="4617" spans="1:4" x14ac:dyDescent="0.25">
      <c r="A4617" s="187" t="s">
        <v>1758</v>
      </c>
      <c r="B4617" s="187" t="s">
        <v>6103</v>
      </c>
      <c r="C4617" s="187" t="s">
        <v>6105</v>
      </c>
      <c r="D4617" s="188" t="s">
        <v>2269</v>
      </c>
    </row>
    <row r="4618" spans="1:4" x14ac:dyDescent="0.25">
      <c r="A4618" s="187" t="s">
        <v>1758</v>
      </c>
      <c r="B4618" s="187" t="s">
        <v>6103</v>
      </c>
      <c r="C4618" s="187" t="s">
        <v>6103</v>
      </c>
      <c r="D4618" s="188" t="s">
        <v>2269</v>
      </c>
    </row>
    <row r="4619" spans="1:4" x14ac:dyDescent="0.25">
      <c r="A4619" s="187" t="s">
        <v>1758</v>
      </c>
      <c r="B4619" s="187" t="s">
        <v>6103</v>
      </c>
      <c r="C4619" s="187" t="s">
        <v>6106</v>
      </c>
      <c r="D4619" s="188" t="s">
        <v>2269</v>
      </c>
    </row>
    <row r="4620" spans="1:4" x14ac:dyDescent="0.25">
      <c r="A4620" s="187" t="s">
        <v>1758</v>
      </c>
      <c r="B4620" s="187" t="s">
        <v>6103</v>
      </c>
      <c r="C4620" s="187" t="s">
        <v>6107</v>
      </c>
      <c r="D4620" s="188" t="s">
        <v>2269</v>
      </c>
    </row>
    <row r="4621" spans="1:4" x14ac:dyDescent="0.25">
      <c r="A4621" s="187" t="s">
        <v>1758</v>
      </c>
      <c r="B4621" s="187" t="s">
        <v>6103</v>
      </c>
      <c r="C4621" s="187" t="s">
        <v>6108</v>
      </c>
      <c r="D4621" s="188" t="s">
        <v>2269</v>
      </c>
    </row>
    <row r="4622" spans="1:4" x14ac:dyDescent="0.25">
      <c r="A4622" s="187" t="s">
        <v>1760</v>
      </c>
      <c r="B4622" s="187" t="s">
        <v>1761</v>
      </c>
      <c r="C4622" s="187" t="s">
        <v>1761</v>
      </c>
      <c r="D4622" s="188" t="s">
        <v>2269</v>
      </c>
    </row>
    <row r="4623" spans="1:4" x14ac:dyDescent="0.25">
      <c r="A4623" s="187" t="s">
        <v>1760</v>
      </c>
      <c r="B4623" s="187" t="s">
        <v>1761</v>
      </c>
      <c r="C4623" s="187" t="s">
        <v>5844</v>
      </c>
      <c r="D4623" s="188" t="s">
        <v>2269</v>
      </c>
    </row>
    <row r="4624" spans="1:4" x14ac:dyDescent="0.25">
      <c r="A4624" s="187" t="s">
        <v>1760</v>
      </c>
      <c r="B4624" s="187" t="s">
        <v>1761</v>
      </c>
      <c r="C4624" s="187" t="s">
        <v>5846</v>
      </c>
      <c r="D4624" s="188" t="s">
        <v>2269</v>
      </c>
    </row>
    <row r="4625" spans="1:4" x14ac:dyDescent="0.25">
      <c r="A4625" s="187" t="s">
        <v>1760</v>
      </c>
      <c r="B4625" s="187" t="s">
        <v>1761</v>
      </c>
      <c r="C4625" s="187" t="s">
        <v>5847</v>
      </c>
      <c r="D4625" s="188" t="s">
        <v>2269</v>
      </c>
    </row>
    <row r="4626" spans="1:4" x14ac:dyDescent="0.25">
      <c r="A4626" s="187" t="s">
        <v>1760</v>
      </c>
      <c r="B4626" s="187" t="s">
        <v>1761</v>
      </c>
      <c r="C4626" s="187" t="s">
        <v>5848</v>
      </c>
      <c r="D4626" s="188" t="s">
        <v>2269</v>
      </c>
    </row>
    <row r="4627" spans="1:4" x14ac:dyDescent="0.25">
      <c r="A4627" s="187" t="s">
        <v>1760</v>
      </c>
      <c r="B4627" s="187" t="s">
        <v>1761</v>
      </c>
      <c r="C4627" s="187" t="s">
        <v>5843</v>
      </c>
      <c r="D4627" s="188" t="s">
        <v>2286</v>
      </c>
    </row>
    <row r="4628" spans="1:4" x14ac:dyDescent="0.25">
      <c r="A4628" s="187" t="s">
        <v>1760</v>
      </c>
      <c r="B4628" s="187" t="s">
        <v>1761</v>
      </c>
      <c r="C4628" s="187" t="s">
        <v>5845</v>
      </c>
      <c r="D4628" s="188" t="s">
        <v>2286</v>
      </c>
    </row>
    <row r="4629" spans="1:4" x14ac:dyDescent="0.25">
      <c r="A4629" s="187" t="s">
        <v>1760</v>
      </c>
      <c r="B4629" s="187" t="s">
        <v>1761</v>
      </c>
      <c r="C4629" s="187" t="s">
        <v>5849</v>
      </c>
      <c r="D4629" s="188" t="s">
        <v>2286</v>
      </c>
    </row>
    <row r="4630" spans="1:4" x14ac:dyDescent="0.25">
      <c r="A4630" s="187" t="s">
        <v>1762</v>
      </c>
      <c r="B4630" s="187" t="s">
        <v>5842</v>
      </c>
      <c r="C4630" s="187" t="s">
        <v>5842</v>
      </c>
      <c r="D4630" s="188" t="s">
        <v>2269</v>
      </c>
    </row>
    <row r="4631" spans="1:4" x14ac:dyDescent="0.25">
      <c r="A4631" s="187" t="s">
        <v>1764</v>
      </c>
      <c r="B4631" s="187" t="s">
        <v>3743</v>
      </c>
      <c r="C4631" s="187" t="s">
        <v>3743</v>
      </c>
      <c r="D4631" s="188" t="s">
        <v>2269</v>
      </c>
    </row>
    <row r="4632" spans="1:4" x14ac:dyDescent="0.25">
      <c r="A4632" s="187" t="s">
        <v>1764</v>
      </c>
      <c r="B4632" s="187" t="s">
        <v>3743</v>
      </c>
      <c r="C4632" s="187" t="s">
        <v>3744</v>
      </c>
      <c r="D4632" s="188" t="s">
        <v>2269</v>
      </c>
    </row>
    <row r="4633" spans="1:4" x14ac:dyDescent="0.25">
      <c r="A4633" s="187" t="s">
        <v>1766</v>
      </c>
      <c r="B4633" s="187" t="s">
        <v>1767</v>
      </c>
      <c r="C4633" s="187" t="s">
        <v>1767</v>
      </c>
      <c r="D4633" s="188" t="s">
        <v>2269</v>
      </c>
    </row>
    <row r="4634" spans="1:4" x14ac:dyDescent="0.25">
      <c r="A4634" s="187" t="s">
        <v>1766</v>
      </c>
      <c r="B4634" s="187" t="s">
        <v>1767</v>
      </c>
      <c r="C4634" s="187" t="s">
        <v>6080</v>
      </c>
      <c r="D4634" s="188" t="s">
        <v>2269</v>
      </c>
    </row>
    <row r="4635" spans="1:4" x14ac:dyDescent="0.25">
      <c r="A4635" s="187" t="s">
        <v>1768</v>
      </c>
      <c r="B4635" s="187" t="s">
        <v>1769</v>
      </c>
      <c r="C4635" s="187" t="s">
        <v>6118</v>
      </c>
      <c r="D4635" s="188" t="s">
        <v>2269</v>
      </c>
    </row>
    <row r="4636" spans="1:4" x14ac:dyDescent="0.25">
      <c r="A4636" s="187" t="s">
        <v>1768</v>
      </c>
      <c r="B4636" s="187" t="s">
        <v>1769</v>
      </c>
      <c r="C4636" s="187" t="s">
        <v>6119</v>
      </c>
      <c r="D4636" s="188" t="s">
        <v>2269</v>
      </c>
    </row>
    <row r="4637" spans="1:4" x14ac:dyDescent="0.25">
      <c r="A4637" s="187" t="s">
        <v>1768</v>
      </c>
      <c r="B4637" s="187" t="s">
        <v>1769</v>
      </c>
      <c r="C4637" s="187" t="s">
        <v>6120</v>
      </c>
      <c r="D4637" s="188" t="s">
        <v>2269</v>
      </c>
    </row>
    <row r="4638" spans="1:4" x14ac:dyDescent="0.25">
      <c r="A4638" s="187" t="s">
        <v>1768</v>
      </c>
      <c r="B4638" s="187" t="s">
        <v>1769</v>
      </c>
      <c r="C4638" s="187" t="s">
        <v>6121</v>
      </c>
      <c r="D4638" s="188" t="s">
        <v>2269</v>
      </c>
    </row>
    <row r="4639" spans="1:4" x14ac:dyDescent="0.25">
      <c r="A4639" s="187" t="s">
        <v>1768</v>
      </c>
      <c r="B4639" s="187" t="s">
        <v>1769</v>
      </c>
      <c r="C4639" s="187" t="s">
        <v>6122</v>
      </c>
      <c r="D4639" s="188" t="s">
        <v>2269</v>
      </c>
    </row>
    <row r="4640" spans="1:4" x14ac:dyDescent="0.25">
      <c r="A4640" s="187" t="s">
        <v>1768</v>
      </c>
      <c r="B4640" s="187" t="s">
        <v>1769</v>
      </c>
      <c r="C4640" s="187" t="s">
        <v>1769</v>
      </c>
      <c r="D4640" s="188" t="s">
        <v>2269</v>
      </c>
    </row>
    <row r="4641" spans="1:4" x14ac:dyDescent="0.25">
      <c r="A4641" s="187" t="s">
        <v>1768</v>
      </c>
      <c r="B4641" s="187" t="s">
        <v>1769</v>
      </c>
      <c r="C4641" s="187" t="s">
        <v>6123</v>
      </c>
      <c r="D4641" s="188" t="s">
        <v>2269</v>
      </c>
    </row>
    <row r="4642" spans="1:4" x14ac:dyDescent="0.25">
      <c r="A4642" s="187" t="s">
        <v>1768</v>
      </c>
      <c r="B4642" s="187" t="s">
        <v>1769</v>
      </c>
      <c r="C4642" s="187" t="s">
        <v>6124</v>
      </c>
      <c r="D4642" s="188" t="s">
        <v>2269</v>
      </c>
    </row>
    <row r="4643" spans="1:4" x14ac:dyDescent="0.25">
      <c r="A4643" s="187" t="s">
        <v>1768</v>
      </c>
      <c r="B4643" s="187" t="s">
        <v>1769</v>
      </c>
      <c r="C4643" s="187" t="s">
        <v>6125</v>
      </c>
      <c r="D4643" s="188" t="s">
        <v>2269</v>
      </c>
    </row>
    <row r="4644" spans="1:4" x14ac:dyDescent="0.25">
      <c r="A4644" s="187" t="s">
        <v>1768</v>
      </c>
      <c r="B4644" s="187" t="s">
        <v>1769</v>
      </c>
      <c r="C4644" s="187" t="s">
        <v>6126</v>
      </c>
      <c r="D4644" s="188" t="s">
        <v>2269</v>
      </c>
    </row>
    <row r="4645" spans="1:4" x14ac:dyDescent="0.25">
      <c r="A4645" s="187" t="s">
        <v>1768</v>
      </c>
      <c r="B4645" s="187" t="s">
        <v>1769</v>
      </c>
      <c r="C4645" s="187" t="s">
        <v>6127</v>
      </c>
      <c r="D4645" s="188" t="s">
        <v>2269</v>
      </c>
    </row>
    <row r="4646" spans="1:4" x14ac:dyDescent="0.25">
      <c r="A4646" s="187" t="s">
        <v>1768</v>
      </c>
      <c r="B4646" s="187" t="s">
        <v>1769</v>
      </c>
      <c r="C4646" s="187" t="s">
        <v>6128</v>
      </c>
      <c r="D4646" s="188" t="s">
        <v>2269</v>
      </c>
    </row>
    <row r="4647" spans="1:4" x14ac:dyDescent="0.25">
      <c r="A4647" s="187" t="s">
        <v>1768</v>
      </c>
      <c r="B4647" s="187" t="s">
        <v>1769</v>
      </c>
      <c r="C4647" s="187" t="s">
        <v>6129</v>
      </c>
      <c r="D4647" s="188" t="s">
        <v>2269</v>
      </c>
    </row>
    <row r="4648" spans="1:4" x14ac:dyDescent="0.25">
      <c r="A4648" s="187" t="s">
        <v>1768</v>
      </c>
      <c r="B4648" s="187" t="s">
        <v>1769</v>
      </c>
      <c r="C4648" s="187" t="s">
        <v>6130</v>
      </c>
      <c r="D4648" s="188" t="s">
        <v>2269</v>
      </c>
    </row>
    <row r="4649" spans="1:4" x14ac:dyDescent="0.25">
      <c r="A4649" s="187" t="s">
        <v>1770</v>
      </c>
      <c r="B4649" s="187" t="s">
        <v>1771</v>
      </c>
      <c r="C4649" s="187" t="s">
        <v>1771</v>
      </c>
      <c r="D4649" s="188" t="s">
        <v>2269</v>
      </c>
    </row>
    <row r="4650" spans="1:4" x14ac:dyDescent="0.25">
      <c r="A4650" s="187" t="s">
        <v>1770</v>
      </c>
      <c r="B4650" s="187" t="s">
        <v>1771</v>
      </c>
      <c r="C4650" s="187" t="s">
        <v>3652</v>
      </c>
      <c r="D4650" s="188" t="s">
        <v>2269</v>
      </c>
    </row>
    <row r="4651" spans="1:4" x14ac:dyDescent="0.25">
      <c r="A4651" s="187" t="s">
        <v>1770</v>
      </c>
      <c r="B4651" s="187" t="s">
        <v>1771</v>
      </c>
      <c r="C4651" s="187" t="s">
        <v>3653</v>
      </c>
      <c r="D4651" s="188" t="s">
        <v>2269</v>
      </c>
    </row>
    <row r="4652" spans="1:4" x14ac:dyDescent="0.25">
      <c r="A4652" s="187" t="s">
        <v>1770</v>
      </c>
      <c r="B4652" s="187" t="s">
        <v>1771</v>
      </c>
      <c r="C4652" s="187" t="s">
        <v>3654</v>
      </c>
      <c r="D4652" s="188" t="s">
        <v>2269</v>
      </c>
    </row>
    <row r="4653" spans="1:4" x14ac:dyDescent="0.25">
      <c r="A4653" s="187" t="s">
        <v>1770</v>
      </c>
      <c r="B4653" s="187" t="s">
        <v>1771</v>
      </c>
      <c r="C4653" s="187" t="s">
        <v>3655</v>
      </c>
      <c r="D4653" s="188" t="s">
        <v>2269</v>
      </c>
    </row>
    <row r="4654" spans="1:4" x14ac:dyDescent="0.25">
      <c r="A4654" s="187" t="s">
        <v>1770</v>
      </c>
      <c r="B4654" s="187" t="s">
        <v>1771</v>
      </c>
      <c r="C4654" s="187" t="s">
        <v>3656</v>
      </c>
      <c r="D4654" s="188" t="s">
        <v>2269</v>
      </c>
    </row>
    <row r="4655" spans="1:4" x14ac:dyDescent="0.25">
      <c r="A4655" s="187" t="s">
        <v>1772</v>
      </c>
      <c r="B4655" s="187" t="s">
        <v>1773</v>
      </c>
      <c r="C4655" s="187" t="s">
        <v>1773</v>
      </c>
      <c r="D4655" s="188" t="s">
        <v>2269</v>
      </c>
    </row>
    <row r="4656" spans="1:4" x14ac:dyDescent="0.25">
      <c r="A4656" s="187" t="s">
        <v>1772</v>
      </c>
      <c r="B4656" s="187" t="s">
        <v>1773</v>
      </c>
      <c r="C4656" s="187" t="s">
        <v>5831</v>
      </c>
      <c r="D4656" s="188" t="s">
        <v>2269</v>
      </c>
    </row>
    <row r="4657" spans="1:4" x14ac:dyDescent="0.25">
      <c r="A4657" s="187" t="s">
        <v>1774</v>
      </c>
      <c r="B4657" s="187" t="s">
        <v>1775</v>
      </c>
      <c r="C4657" s="187" t="s">
        <v>6544</v>
      </c>
      <c r="D4657" s="188" t="s">
        <v>2269</v>
      </c>
    </row>
    <row r="4658" spans="1:4" x14ac:dyDescent="0.25">
      <c r="A4658" s="187" t="s">
        <v>1774</v>
      </c>
      <c r="B4658" s="187" t="s">
        <v>1775</v>
      </c>
      <c r="C4658" s="187" t="s">
        <v>1775</v>
      </c>
      <c r="D4658" s="188" t="s">
        <v>2269</v>
      </c>
    </row>
    <row r="4659" spans="1:4" x14ac:dyDescent="0.25">
      <c r="A4659" s="187" t="s">
        <v>1774</v>
      </c>
      <c r="B4659" s="187" t="s">
        <v>1775</v>
      </c>
      <c r="C4659" s="187" t="s">
        <v>6545</v>
      </c>
      <c r="D4659" s="188" t="s">
        <v>2269</v>
      </c>
    </row>
    <row r="4660" spans="1:4" x14ac:dyDescent="0.25">
      <c r="A4660" s="187" t="s">
        <v>1774</v>
      </c>
      <c r="B4660" s="187" t="s">
        <v>1775</v>
      </c>
      <c r="C4660" s="187" t="s">
        <v>6546</v>
      </c>
      <c r="D4660" s="188" t="s">
        <v>2269</v>
      </c>
    </row>
    <row r="4661" spans="1:4" x14ac:dyDescent="0.25">
      <c r="A4661" s="187" t="s">
        <v>1776</v>
      </c>
      <c r="B4661" s="187" t="s">
        <v>1777</v>
      </c>
      <c r="C4661" s="187" t="s">
        <v>1777</v>
      </c>
      <c r="D4661" s="188" t="s">
        <v>2269</v>
      </c>
    </row>
    <row r="4662" spans="1:4" x14ac:dyDescent="0.25">
      <c r="A4662" s="187" t="s">
        <v>1776</v>
      </c>
      <c r="B4662" s="187" t="s">
        <v>1777</v>
      </c>
      <c r="C4662" s="187" t="s">
        <v>5804</v>
      </c>
      <c r="D4662" s="188" t="s">
        <v>2269</v>
      </c>
    </row>
    <row r="4663" spans="1:4" x14ac:dyDescent="0.25">
      <c r="A4663" s="187" t="s">
        <v>1778</v>
      </c>
      <c r="B4663" s="187" t="s">
        <v>1779</v>
      </c>
      <c r="C4663" s="187" t="s">
        <v>1779</v>
      </c>
      <c r="D4663" s="188" t="s">
        <v>2269</v>
      </c>
    </row>
    <row r="4664" spans="1:4" x14ac:dyDescent="0.25">
      <c r="A4664" s="187" t="s">
        <v>1778</v>
      </c>
      <c r="B4664" s="187" t="s">
        <v>1779</v>
      </c>
      <c r="C4664" s="187" t="s">
        <v>3369</v>
      </c>
      <c r="D4664" s="188" t="s">
        <v>2269</v>
      </c>
    </row>
    <row r="4665" spans="1:4" x14ac:dyDescent="0.25">
      <c r="A4665" s="187" t="s">
        <v>1778</v>
      </c>
      <c r="B4665" s="187" t="s">
        <v>1779</v>
      </c>
      <c r="C4665" s="187" t="s">
        <v>3371</v>
      </c>
      <c r="D4665" s="188" t="s">
        <v>2269</v>
      </c>
    </row>
    <row r="4666" spans="1:4" x14ac:dyDescent="0.25">
      <c r="A4666" s="187" t="s">
        <v>1778</v>
      </c>
      <c r="B4666" s="187" t="s">
        <v>1779</v>
      </c>
      <c r="C4666" s="187" t="s">
        <v>3370</v>
      </c>
      <c r="D4666" s="188" t="s">
        <v>2286</v>
      </c>
    </row>
    <row r="4667" spans="1:4" x14ac:dyDescent="0.25">
      <c r="A4667" s="187" t="s">
        <v>1780</v>
      </c>
      <c r="B4667" s="187" t="s">
        <v>1781</v>
      </c>
      <c r="C4667" s="187" t="s">
        <v>1781</v>
      </c>
      <c r="D4667" s="188" t="s">
        <v>2269</v>
      </c>
    </row>
    <row r="4668" spans="1:4" x14ac:dyDescent="0.25">
      <c r="A4668" s="187" t="s">
        <v>1780</v>
      </c>
      <c r="B4668" s="187" t="s">
        <v>1781</v>
      </c>
      <c r="C4668" s="187" t="s">
        <v>6185</v>
      </c>
      <c r="D4668" s="188" t="s">
        <v>2269</v>
      </c>
    </row>
    <row r="4669" spans="1:4" x14ac:dyDescent="0.25">
      <c r="A4669" s="187" t="s">
        <v>1780</v>
      </c>
      <c r="B4669" s="187" t="s">
        <v>1781</v>
      </c>
      <c r="C4669" s="187" t="s">
        <v>6186</v>
      </c>
      <c r="D4669" s="188" t="s">
        <v>2269</v>
      </c>
    </row>
    <row r="4670" spans="1:4" x14ac:dyDescent="0.25">
      <c r="A4670" s="187" t="s">
        <v>1780</v>
      </c>
      <c r="B4670" s="187" t="s">
        <v>1781</v>
      </c>
      <c r="C4670" s="187" t="s">
        <v>6187</v>
      </c>
      <c r="D4670" s="188" t="s">
        <v>2269</v>
      </c>
    </row>
    <row r="4671" spans="1:4" x14ac:dyDescent="0.25">
      <c r="A4671" s="187" t="s">
        <v>1782</v>
      </c>
      <c r="B4671" s="187" t="s">
        <v>1783</v>
      </c>
      <c r="C4671" s="187" t="s">
        <v>1783</v>
      </c>
      <c r="D4671" s="188" t="s">
        <v>2269</v>
      </c>
    </row>
    <row r="4672" spans="1:4" x14ac:dyDescent="0.25">
      <c r="A4672" s="187" t="s">
        <v>1782</v>
      </c>
      <c r="B4672" s="187" t="s">
        <v>1783</v>
      </c>
      <c r="C4672" s="187" t="s">
        <v>2541</v>
      </c>
      <c r="D4672" s="188" t="s">
        <v>2269</v>
      </c>
    </row>
    <row r="4673" spans="1:4" x14ac:dyDescent="0.25">
      <c r="A4673" s="187" t="s">
        <v>1784</v>
      </c>
      <c r="B4673" s="187" t="s">
        <v>1785</v>
      </c>
      <c r="C4673" s="187" t="s">
        <v>1785</v>
      </c>
      <c r="D4673" s="188" t="s">
        <v>2269</v>
      </c>
    </row>
    <row r="4674" spans="1:4" x14ac:dyDescent="0.25">
      <c r="A4674" s="187" t="s">
        <v>1784</v>
      </c>
      <c r="B4674" s="187" t="s">
        <v>1785</v>
      </c>
      <c r="C4674" s="187" t="s">
        <v>5982</v>
      </c>
      <c r="D4674" s="188" t="s">
        <v>2269</v>
      </c>
    </row>
    <row r="4675" spans="1:4" x14ac:dyDescent="0.25">
      <c r="A4675" s="187" t="s">
        <v>1786</v>
      </c>
      <c r="B4675" s="187" t="s">
        <v>1787</v>
      </c>
      <c r="C4675" s="187" t="s">
        <v>1787</v>
      </c>
      <c r="D4675" s="188" t="s">
        <v>2269</v>
      </c>
    </row>
    <row r="4676" spans="1:4" x14ac:dyDescent="0.25">
      <c r="A4676" s="187" t="s">
        <v>1786</v>
      </c>
      <c r="B4676" s="187" t="s">
        <v>1787</v>
      </c>
      <c r="C4676" s="187" t="s">
        <v>3042</v>
      </c>
      <c r="D4676" s="188" t="s">
        <v>2269</v>
      </c>
    </row>
    <row r="4677" spans="1:4" x14ac:dyDescent="0.25">
      <c r="A4677" s="187" t="s">
        <v>1786</v>
      </c>
      <c r="B4677" s="187" t="s">
        <v>1787</v>
      </c>
      <c r="C4677" s="187" t="s">
        <v>3043</v>
      </c>
      <c r="D4677" s="188" t="s">
        <v>2269</v>
      </c>
    </row>
    <row r="4678" spans="1:4" x14ac:dyDescent="0.25">
      <c r="A4678" s="187" t="s">
        <v>1786</v>
      </c>
      <c r="B4678" s="187" t="s">
        <v>1787</v>
      </c>
      <c r="C4678" s="187" t="s">
        <v>3044</v>
      </c>
      <c r="D4678" s="188" t="s">
        <v>2269</v>
      </c>
    </row>
    <row r="4679" spans="1:4" x14ac:dyDescent="0.25">
      <c r="A4679" s="187" t="s">
        <v>1786</v>
      </c>
      <c r="B4679" s="187" t="s">
        <v>1787</v>
      </c>
      <c r="C4679" s="187" t="s">
        <v>3045</v>
      </c>
      <c r="D4679" s="188" t="s">
        <v>2269</v>
      </c>
    </row>
    <row r="4680" spans="1:4" x14ac:dyDescent="0.25">
      <c r="A4680" s="187" t="s">
        <v>1788</v>
      </c>
      <c r="B4680" s="187" t="s">
        <v>1789</v>
      </c>
      <c r="C4680" s="187" t="s">
        <v>1789</v>
      </c>
      <c r="D4680" s="188" t="s">
        <v>2269</v>
      </c>
    </row>
    <row r="4681" spans="1:4" x14ac:dyDescent="0.25">
      <c r="A4681" s="187" t="s">
        <v>1788</v>
      </c>
      <c r="B4681" s="187" t="s">
        <v>1789</v>
      </c>
      <c r="C4681" s="187" t="s">
        <v>6312</v>
      </c>
      <c r="D4681" s="188" t="s">
        <v>2269</v>
      </c>
    </row>
    <row r="4682" spans="1:4" x14ac:dyDescent="0.25">
      <c r="A4682" s="187" t="s">
        <v>1790</v>
      </c>
      <c r="B4682" s="187" t="s">
        <v>1791</v>
      </c>
      <c r="C4682" s="187" t="s">
        <v>1791</v>
      </c>
      <c r="D4682" s="188" t="s">
        <v>2269</v>
      </c>
    </row>
    <row r="4683" spans="1:4" x14ac:dyDescent="0.25">
      <c r="A4683" s="187" t="s">
        <v>1790</v>
      </c>
      <c r="B4683" s="187" t="s">
        <v>1791</v>
      </c>
      <c r="C4683" s="187" t="s">
        <v>3008</v>
      </c>
      <c r="D4683" s="188" t="s">
        <v>2269</v>
      </c>
    </row>
    <row r="4684" spans="1:4" x14ac:dyDescent="0.25">
      <c r="A4684" s="187" t="s">
        <v>1792</v>
      </c>
      <c r="B4684" s="187" t="s">
        <v>1793</v>
      </c>
      <c r="C4684" s="187" t="s">
        <v>1793</v>
      </c>
      <c r="D4684" s="188" t="s">
        <v>2269</v>
      </c>
    </row>
    <row r="4685" spans="1:4" x14ac:dyDescent="0.25">
      <c r="A4685" s="187" t="s">
        <v>1792</v>
      </c>
      <c r="B4685" s="187" t="s">
        <v>1793</v>
      </c>
      <c r="C4685" s="187" t="s">
        <v>5647</v>
      </c>
      <c r="D4685" s="188" t="s">
        <v>2269</v>
      </c>
    </row>
    <row r="4686" spans="1:4" x14ac:dyDescent="0.25">
      <c r="A4686" s="187" t="s">
        <v>1794</v>
      </c>
      <c r="B4686" s="187" t="s">
        <v>1795</v>
      </c>
      <c r="C4686" s="187" t="s">
        <v>1795</v>
      </c>
      <c r="D4686" s="188" t="s">
        <v>2269</v>
      </c>
    </row>
    <row r="4687" spans="1:4" x14ac:dyDescent="0.25">
      <c r="A4687" s="187" t="s">
        <v>1794</v>
      </c>
      <c r="B4687" s="187" t="s">
        <v>1795</v>
      </c>
      <c r="C4687" s="187" t="s">
        <v>3146</v>
      </c>
      <c r="D4687" s="188" t="s">
        <v>2269</v>
      </c>
    </row>
    <row r="4688" spans="1:4" x14ac:dyDescent="0.25">
      <c r="A4688" s="187" t="s">
        <v>1796</v>
      </c>
      <c r="B4688" s="187" t="s">
        <v>1797</v>
      </c>
      <c r="C4688" s="187" t="s">
        <v>6190</v>
      </c>
      <c r="D4688" s="188" t="s">
        <v>2269</v>
      </c>
    </row>
    <row r="4689" spans="1:4" x14ac:dyDescent="0.25">
      <c r="A4689" s="187" t="s">
        <v>1796</v>
      </c>
      <c r="B4689" s="187" t="s">
        <v>1797</v>
      </c>
      <c r="C4689" s="187" t="s">
        <v>1797</v>
      </c>
      <c r="D4689" s="188" t="s">
        <v>2269</v>
      </c>
    </row>
    <row r="4690" spans="1:4" x14ac:dyDescent="0.25">
      <c r="A4690" s="187" t="s">
        <v>1796</v>
      </c>
      <c r="B4690" s="187" t="s">
        <v>1797</v>
      </c>
      <c r="C4690" s="187" t="s">
        <v>6191</v>
      </c>
      <c r="D4690" s="188" t="s">
        <v>2269</v>
      </c>
    </row>
    <row r="4691" spans="1:4" x14ac:dyDescent="0.25">
      <c r="A4691" s="187" t="s">
        <v>1798</v>
      </c>
      <c r="B4691" s="187" t="s">
        <v>1799</v>
      </c>
      <c r="C4691" s="187" t="s">
        <v>1799</v>
      </c>
      <c r="D4691" s="188" t="s">
        <v>2269</v>
      </c>
    </row>
    <row r="4692" spans="1:4" x14ac:dyDescent="0.25">
      <c r="A4692" s="187" t="s">
        <v>1798</v>
      </c>
      <c r="B4692" s="187" t="s">
        <v>1799</v>
      </c>
      <c r="C4692" s="187" t="s">
        <v>3324</v>
      </c>
      <c r="D4692" s="188" t="s">
        <v>2269</v>
      </c>
    </row>
    <row r="4693" spans="1:4" x14ac:dyDescent="0.25">
      <c r="A4693" s="187" t="s">
        <v>1798</v>
      </c>
      <c r="B4693" s="187" t="s">
        <v>1799</v>
      </c>
      <c r="C4693" s="187" t="s">
        <v>3325</v>
      </c>
      <c r="D4693" s="188" t="s">
        <v>2269</v>
      </c>
    </row>
    <row r="4694" spans="1:4" x14ac:dyDescent="0.25">
      <c r="A4694" s="187" t="s">
        <v>1800</v>
      </c>
      <c r="B4694" s="187" t="s">
        <v>3863</v>
      </c>
      <c r="C4694" s="187" t="s">
        <v>3863</v>
      </c>
      <c r="D4694" s="188" t="s">
        <v>2269</v>
      </c>
    </row>
    <row r="4695" spans="1:4" x14ac:dyDescent="0.25">
      <c r="A4695" s="187" t="s">
        <v>1800</v>
      </c>
      <c r="B4695" s="187" t="s">
        <v>3863</v>
      </c>
      <c r="C4695" s="187" t="s">
        <v>3864</v>
      </c>
      <c r="D4695" s="188" t="s">
        <v>2269</v>
      </c>
    </row>
    <row r="4696" spans="1:4" x14ac:dyDescent="0.25">
      <c r="A4696" s="187" t="s">
        <v>1800</v>
      </c>
      <c r="B4696" s="187" t="s">
        <v>3863</v>
      </c>
      <c r="C4696" s="187" t="s">
        <v>3865</v>
      </c>
      <c r="D4696" s="188" t="s">
        <v>2269</v>
      </c>
    </row>
    <row r="4697" spans="1:4" x14ac:dyDescent="0.25">
      <c r="A4697" s="187" t="s">
        <v>1802</v>
      </c>
      <c r="B4697" s="187" t="s">
        <v>1803</v>
      </c>
      <c r="C4697" s="187" t="s">
        <v>1803</v>
      </c>
      <c r="D4697" s="188" t="s">
        <v>2269</v>
      </c>
    </row>
    <row r="4698" spans="1:4" x14ac:dyDescent="0.25">
      <c r="A4698" s="187" t="s">
        <v>1802</v>
      </c>
      <c r="B4698" s="187" t="s">
        <v>1803</v>
      </c>
      <c r="C4698" s="187" t="s">
        <v>4018</v>
      </c>
      <c r="D4698" s="188" t="s">
        <v>2269</v>
      </c>
    </row>
    <row r="4699" spans="1:4" x14ac:dyDescent="0.25">
      <c r="A4699" s="187" t="s">
        <v>1804</v>
      </c>
      <c r="B4699" s="187" t="s">
        <v>1805</v>
      </c>
      <c r="C4699" s="187" t="s">
        <v>3128</v>
      </c>
      <c r="D4699" s="188" t="s">
        <v>2288</v>
      </c>
    </row>
    <row r="4700" spans="1:4" x14ac:dyDescent="0.25">
      <c r="A4700" s="187" t="s">
        <v>1804</v>
      </c>
      <c r="B4700" s="187" t="s">
        <v>1805</v>
      </c>
      <c r="C4700" s="187" t="s">
        <v>3129</v>
      </c>
      <c r="D4700" s="188" t="s">
        <v>2288</v>
      </c>
    </row>
    <row r="4701" spans="1:4" x14ac:dyDescent="0.25">
      <c r="A4701" s="187" t="s">
        <v>1804</v>
      </c>
      <c r="B4701" s="187" t="s">
        <v>1805</v>
      </c>
      <c r="C4701" s="187" t="s">
        <v>1805</v>
      </c>
      <c r="D4701" s="188" t="s">
        <v>2284</v>
      </c>
    </row>
    <row r="4702" spans="1:4" x14ac:dyDescent="0.25">
      <c r="A4702" s="187" t="s">
        <v>1806</v>
      </c>
      <c r="B4702" s="187" t="s">
        <v>1807</v>
      </c>
      <c r="C4702" s="187" t="s">
        <v>1807</v>
      </c>
      <c r="D4702" s="188" t="s">
        <v>2269</v>
      </c>
    </row>
    <row r="4703" spans="1:4" x14ac:dyDescent="0.25">
      <c r="A4703" s="187" t="s">
        <v>1806</v>
      </c>
      <c r="B4703" s="187" t="s">
        <v>1807</v>
      </c>
      <c r="C4703" s="187" t="s">
        <v>3059</v>
      </c>
      <c r="D4703" s="188" t="s">
        <v>2269</v>
      </c>
    </row>
    <row r="4704" spans="1:4" x14ac:dyDescent="0.25">
      <c r="A4704" s="187" t="s">
        <v>1806</v>
      </c>
      <c r="B4704" s="187" t="s">
        <v>1807</v>
      </c>
      <c r="C4704" s="187" t="s">
        <v>3060</v>
      </c>
      <c r="D4704" s="188" t="s">
        <v>2269</v>
      </c>
    </row>
    <row r="4705" spans="1:4" x14ac:dyDescent="0.25">
      <c r="A4705" s="187" t="s">
        <v>1808</v>
      </c>
      <c r="B4705" s="187" t="s">
        <v>1809</v>
      </c>
      <c r="C4705" s="187" t="s">
        <v>1809</v>
      </c>
      <c r="D4705" s="188" t="s">
        <v>2269</v>
      </c>
    </row>
    <row r="4706" spans="1:4" x14ac:dyDescent="0.25">
      <c r="A4706" s="187" t="s">
        <v>1808</v>
      </c>
      <c r="B4706" s="187" t="s">
        <v>1809</v>
      </c>
      <c r="C4706" s="187" t="s">
        <v>3729</v>
      </c>
      <c r="D4706" s="188" t="s">
        <v>2269</v>
      </c>
    </row>
    <row r="4707" spans="1:4" x14ac:dyDescent="0.25">
      <c r="A4707" s="187" t="s">
        <v>1808</v>
      </c>
      <c r="B4707" s="187" t="s">
        <v>1809</v>
      </c>
      <c r="C4707" s="187" t="s">
        <v>3730</v>
      </c>
      <c r="D4707" s="188" t="s">
        <v>2269</v>
      </c>
    </row>
    <row r="4708" spans="1:4" x14ac:dyDescent="0.25">
      <c r="A4708" s="187" t="s">
        <v>1810</v>
      </c>
      <c r="B4708" s="187" t="s">
        <v>1811</v>
      </c>
      <c r="C4708" s="187" t="s">
        <v>1811</v>
      </c>
      <c r="D4708" s="188" t="s">
        <v>2269</v>
      </c>
    </row>
    <row r="4709" spans="1:4" x14ac:dyDescent="0.25">
      <c r="A4709" s="187" t="s">
        <v>1810</v>
      </c>
      <c r="B4709" s="187" t="s">
        <v>1811</v>
      </c>
      <c r="C4709" s="187" t="s">
        <v>6304</v>
      </c>
      <c r="D4709" s="188" t="s">
        <v>2269</v>
      </c>
    </row>
    <row r="4710" spans="1:4" x14ac:dyDescent="0.25">
      <c r="A4710" s="187" t="s">
        <v>1810</v>
      </c>
      <c r="B4710" s="187" t="s">
        <v>1811</v>
      </c>
      <c r="C4710" s="187" t="s">
        <v>6303</v>
      </c>
      <c r="D4710" s="188" t="s">
        <v>2286</v>
      </c>
    </row>
    <row r="4711" spans="1:4" x14ac:dyDescent="0.25">
      <c r="A4711" s="187" t="s">
        <v>1812</v>
      </c>
      <c r="B4711" s="187" t="s">
        <v>1813</v>
      </c>
      <c r="C4711" s="187" t="s">
        <v>5931</v>
      </c>
      <c r="D4711" s="188" t="s">
        <v>2288</v>
      </c>
    </row>
    <row r="4712" spans="1:4" x14ac:dyDescent="0.25">
      <c r="A4712" s="187" t="s">
        <v>1812</v>
      </c>
      <c r="B4712" s="187" t="s">
        <v>1813</v>
      </c>
      <c r="C4712" s="187" t="s">
        <v>1813</v>
      </c>
      <c r="D4712" s="188" t="s">
        <v>2284</v>
      </c>
    </row>
    <row r="4713" spans="1:4" x14ac:dyDescent="0.25">
      <c r="A4713" s="187" t="s">
        <v>1814</v>
      </c>
      <c r="B4713" s="187" t="s">
        <v>1815</v>
      </c>
      <c r="C4713" s="187" t="s">
        <v>1815</v>
      </c>
      <c r="D4713" s="188" t="s">
        <v>2269</v>
      </c>
    </row>
    <row r="4714" spans="1:4" x14ac:dyDescent="0.25">
      <c r="A4714" s="187" t="s">
        <v>1814</v>
      </c>
      <c r="B4714" s="187" t="s">
        <v>1815</v>
      </c>
      <c r="C4714" s="187" t="s">
        <v>3757</v>
      </c>
      <c r="D4714" s="188" t="s">
        <v>2269</v>
      </c>
    </row>
    <row r="4715" spans="1:4" x14ac:dyDescent="0.25">
      <c r="A4715" s="187" t="s">
        <v>1814</v>
      </c>
      <c r="B4715" s="187" t="s">
        <v>1815</v>
      </c>
      <c r="C4715" s="187" t="s">
        <v>3758</v>
      </c>
      <c r="D4715" s="188" t="s">
        <v>2269</v>
      </c>
    </row>
    <row r="4716" spans="1:4" x14ac:dyDescent="0.25">
      <c r="A4716" s="187" t="s">
        <v>1816</v>
      </c>
      <c r="B4716" s="187" t="s">
        <v>1817</v>
      </c>
      <c r="C4716" s="187" t="s">
        <v>1817</v>
      </c>
      <c r="D4716" s="188" t="s">
        <v>2269</v>
      </c>
    </row>
    <row r="4717" spans="1:4" x14ac:dyDescent="0.25">
      <c r="A4717" s="187" t="s">
        <v>1816</v>
      </c>
      <c r="B4717" s="187" t="s">
        <v>1817</v>
      </c>
      <c r="C4717" s="187" t="s">
        <v>3937</v>
      </c>
      <c r="D4717" s="188" t="s">
        <v>2269</v>
      </c>
    </row>
    <row r="4718" spans="1:4" x14ac:dyDescent="0.25">
      <c r="A4718" s="187" t="s">
        <v>1816</v>
      </c>
      <c r="B4718" s="187" t="s">
        <v>1817</v>
      </c>
      <c r="C4718" s="187" t="s">
        <v>3940</v>
      </c>
      <c r="D4718" s="188" t="s">
        <v>2269</v>
      </c>
    </row>
    <row r="4719" spans="1:4" x14ac:dyDescent="0.25">
      <c r="A4719" s="187" t="s">
        <v>1816</v>
      </c>
      <c r="B4719" s="187" t="s">
        <v>1817</v>
      </c>
      <c r="C4719" s="187" t="s">
        <v>3938</v>
      </c>
      <c r="D4719" s="188" t="s">
        <v>2286</v>
      </c>
    </row>
    <row r="4720" spans="1:4" x14ac:dyDescent="0.25">
      <c r="A4720" s="187" t="s">
        <v>1816</v>
      </c>
      <c r="B4720" s="187" t="s">
        <v>1817</v>
      </c>
      <c r="C4720" s="187" t="s">
        <v>3939</v>
      </c>
      <c r="D4720" s="188" t="s">
        <v>2286</v>
      </c>
    </row>
    <row r="4721" spans="1:4" x14ac:dyDescent="0.25">
      <c r="A4721" s="187" t="s">
        <v>1816</v>
      </c>
      <c r="B4721" s="187" t="s">
        <v>1817</v>
      </c>
      <c r="C4721" s="187" t="s">
        <v>3941</v>
      </c>
      <c r="D4721" s="188" t="s">
        <v>2286</v>
      </c>
    </row>
    <row r="4722" spans="1:4" x14ac:dyDescent="0.25">
      <c r="A4722" s="187" t="s">
        <v>1818</v>
      </c>
      <c r="B4722" s="187" t="s">
        <v>1819</v>
      </c>
      <c r="C4722" s="187" t="s">
        <v>1819</v>
      </c>
      <c r="D4722" s="188" t="s">
        <v>2269</v>
      </c>
    </row>
    <row r="4723" spans="1:4" x14ac:dyDescent="0.25">
      <c r="A4723" s="187" t="s">
        <v>1818</v>
      </c>
      <c r="B4723" s="187" t="s">
        <v>1819</v>
      </c>
      <c r="C4723" s="187" t="s">
        <v>6227</v>
      </c>
      <c r="D4723" s="188" t="s">
        <v>2269</v>
      </c>
    </row>
    <row r="4724" spans="1:4" x14ac:dyDescent="0.25">
      <c r="A4724" s="187" t="s">
        <v>1818</v>
      </c>
      <c r="B4724" s="187" t="s">
        <v>1819</v>
      </c>
      <c r="C4724" s="187" t="s">
        <v>6228</v>
      </c>
      <c r="D4724" s="188" t="s">
        <v>2269</v>
      </c>
    </row>
    <row r="4725" spans="1:4" x14ac:dyDescent="0.25">
      <c r="A4725" s="187" t="s">
        <v>1820</v>
      </c>
      <c r="B4725" s="187" t="s">
        <v>1821</v>
      </c>
      <c r="C4725" s="187" t="s">
        <v>1821</v>
      </c>
      <c r="D4725" s="188" t="s">
        <v>2269</v>
      </c>
    </row>
    <row r="4726" spans="1:4" x14ac:dyDescent="0.25">
      <c r="A4726" s="187" t="s">
        <v>1820</v>
      </c>
      <c r="B4726" s="187" t="s">
        <v>1821</v>
      </c>
      <c r="C4726" s="187" t="s">
        <v>6460</v>
      </c>
      <c r="D4726" s="188" t="s">
        <v>2269</v>
      </c>
    </row>
    <row r="4727" spans="1:4" x14ac:dyDescent="0.25">
      <c r="A4727" s="187" t="s">
        <v>1820</v>
      </c>
      <c r="B4727" s="187" t="s">
        <v>1821</v>
      </c>
      <c r="C4727" s="187" t="s">
        <v>6462</v>
      </c>
      <c r="D4727" s="188" t="s">
        <v>2269</v>
      </c>
    </row>
    <row r="4728" spans="1:4" x14ac:dyDescent="0.25">
      <c r="A4728" s="187" t="s">
        <v>1820</v>
      </c>
      <c r="B4728" s="187" t="s">
        <v>1821</v>
      </c>
      <c r="C4728" s="187" t="s">
        <v>6464</v>
      </c>
      <c r="D4728" s="188" t="s">
        <v>2269</v>
      </c>
    </row>
    <row r="4729" spans="1:4" x14ac:dyDescent="0.25">
      <c r="A4729" s="187" t="s">
        <v>1820</v>
      </c>
      <c r="B4729" s="187" t="s">
        <v>1821</v>
      </c>
      <c r="C4729" s="187" t="s">
        <v>6461</v>
      </c>
      <c r="D4729" s="188" t="s">
        <v>2286</v>
      </c>
    </row>
    <row r="4730" spans="1:4" x14ac:dyDescent="0.25">
      <c r="A4730" s="187" t="s">
        <v>1820</v>
      </c>
      <c r="B4730" s="187" t="s">
        <v>1821</v>
      </c>
      <c r="C4730" s="187" t="s">
        <v>6463</v>
      </c>
      <c r="D4730" s="188" t="s">
        <v>2286</v>
      </c>
    </row>
    <row r="4731" spans="1:4" x14ac:dyDescent="0.25">
      <c r="A4731" s="187" t="s">
        <v>1822</v>
      </c>
      <c r="B4731" s="187" t="s">
        <v>1823</v>
      </c>
      <c r="C4731" s="187" t="s">
        <v>1823</v>
      </c>
      <c r="D4731" s="188" t="s">
        <v>2269</v>
      </c>
    </row>
    <row r="4732" spans="1:4" x14ac:dyDescent="0.25">
      <c r="A4732" s="187" t="s">
        <v>1822</v>
      </c>
      <c r="B4732" s="187" t="s">
        <v>1823</v>
      </c>
      <c r="C4732" s="187" t="s">
        <v>2698</v>
      </c>
      <c r="D4732" s="188" t="s">
        <v>2269</v>
      </c>
    </row>
    <row r="4733" spans="1:4" x14ac:dyDescent="0.25">
      <c r="A4733" s="187" t="s">
        <v>1822</v>
      </c>
      <c r="B4733" s="187" t="s">
        <v>1823</v>
      </c>
      <c r="C4733" s="187" t="s">
        <v>2699</v>
      </c>
      <c r="D4733" s="188" t="s">
        <v>2286</v>
      </c>
    </row>
    <row r="4734" spans="1:4" x14ac:dyDescent="0.25">
      <c r="A4734" s="187" t="s">
        <v>1824</v>
      </c>
      <c r="B4734" s="187" t="s">
        <v>1825</v>
      </c>
      <c r="C4734" s="187" t="s">
        <v>1825</v>
      </c>
      <c r="D4734" s="188" t="s">
        <v>2269</v>
      </c>
    </row>
    <row r="4735" spans="1:4" x14ac:dyDescent="0.25">
      <c r="A4735" s="187" t="s">
        <v>1824</v>
      </c>
      <c r="B4735" s="187" t="s">
        <v>1825</v>
      </c>
      <c r="C4735" s="187" t="s">
        <v>4029</v>
      </c>
      <c r="D4735" s="188" t="s">
        <v>2269</v>
      </c>
    </row>
    <row r="4736" spans="1:4" x14ac:dyDescent="0.25">
      <c r="A4736" s="187" t="s">
        <v>1824</v>
      </c>
      <c r="B4736" s="187" t="s">
        <v>1825</v>
      </c>
      <c r="C4736" s="187" t="s">
        <v>4030</v>
      </c>
      <c r="D4736" s="188" t="s">
        <v>2269</v>
      </c>
    </row>
    <row r="4737" spans="1:4" x14ac:dyDescent="0.25">
      <c r="A4737" s="187" t="s">
        <v>1824</v>
      </c>
      <c r="B4737" s="187" t="s">
        <v>1825</v>
      </c>
      <c r="C4737" s="187" t="s">
        <v>4028</v>
      </c>
      <c r="D4737" s="188" t="s">
        <v>2286</v>
      </c>
    </row>
    <row r="4738" spans="1:4" x14ac:dyDescent="0.25">
      <c r="A4738" s="187" t="s">
        <v>1826</v>
      </c>
      <c r="B4738" s="187" t="s">
        <v>1827</v>
      </c>
      <c r="C4738" s="187" t="s">
        <v>1827</v>
      </c>
      <c r="D4738" s="188" t="s">
        <v>2269</v>
      </c>
    </row>
    <row r="4739" spans="1:4" x14ac:dyDescent="0.25">
      <c r="A4739" s="187" t="s">
        <v>1826</v>
      </c>
      <c r="B4739" s="187" t="s">
        <v>1827</v>
      </c>
      <c r="C4739" s="187" t="s">
        <v>5637</v>
      </c>
      <c r="D4739" s="188" t="s">
        <v>2269</v>
      </c>
    </row>
    <row r="4740" spans="1:4" x14ac:dyDescent="0.25">
      <c r="A4740" s="187" t="s">
        <v>1826</v>
      </c>
      <c r="B4740" s="187" t="s">
        <v>1827</v>
      </c>
      <c r="C4740" s="187" t="s">
        <v>5638</v>
      </c>
      <c r="D4740" s="188" t="s">
        <v>2269</v>
      </c>
    </row>
    <row r="4741" spans="1:4" x14ac:dyDescent="0.25">
      <c r="A4741" s="187" t="s">
        <v>1826</v>
      </c>
      <c r="B4741" s="187" t="s">
        <v>1827</v>
      </c>
      <c r="C4741" s="187" t="s">
        <v>5639</v>
      </c>
      <c r="D4741" s="188" t="s">
        <v>2269</v>
      </c>
    </row>
    <row r="4742" spans="1:4" x14ac:dyDescent="0.25">
      <c r="A4742" s="187" t="s">
        <v>1826</v>
      </c>
      <c r="B4742" s="187" t="s">
        <v>1827</v>
      </c>
      <c r="C4742" s="187" t="s">
        <v>5640</v>
      </c>
      <c r="D4742" s="188" t="s">
        <v>2269</v>
      </c>
    </row>
    <row r="4743" spans="1:4" x14ac:dyDescent="0.25">
      <c r="A4743" s="187" t="s">
        <v>1828</v>
      </c>
      <c r="B4743" s="187" t="s">
        <v>1829</v>
      </c>
      <c r="C4743" s="187" t="s">
        <v>1829</v>
      </c>
      <c r="D4743" s="188" t="s">
        <v>2269</v>
      </c>
    </row>
    <row r="4744" spans="1:4" x14ac:dyDescent="0.25">
      <c r="A4744" s="187" t="s">
        <v>1828</v>
      </c>
      <c r="B4744" s="187" t="s">
        <v>1829</v>
      </c>
      <c r="C4744" s="187" t="s">
        <v>6206</v>
      </c>
      <c r="D4744" s="188" t="s">
        <v>2269</v>
      </c>
    </row>
    <row r="4745" spans="1:4" x14ac:dyDescent="0.25">
      <c r="A4745" s="187" t="s">
        <v>1828</v>
      </c>
      <c r="B4745" s="187" t="s">
        <v>1829</v>
      </c>
      <c r="C4745" s="187" t="s">
        <v>6207</v>
      </c>
      <c r="D4745" s="188" t="s">
        <v>2269</v>
      </c>
    </row>
    <row r="4746" spans="1:4" x14ac:dyDescent="0.25">
      <c r="A4746" s="187" t="s">
        <v>1828</v>
      </c>
      <c r="B4746" s="187" t="s">
        <v>1829</v>
      </c>
      <c r="C4746" s="187" t="s">
        <v>6208</v>
      </c>
      <c r="D4746" s="188" t="s">
        <v>2286</v>
      </c>
    </row>
    <row r="4747" spans="1:4" x14ac:dyDescent="0.25">
      <c r="A4747" s="187" t="s">
        <v>1830</v>
      </c>
      <c r="B4747" s="187" t="s">
        <v>1831</v>
      </c>
      <c r="C4747" s="187" t="s">
        <v>6295</v>
      </c>
      <c r="D4747" s="188" t="s">
        <v>2269</v>
      </c>
    </row>
    <row r="4748" spans="1:4" x14ac:dyDescent="0.25">
      <c r="A4748" s="187" t="s">
        <v>1830</v>
      </c>
      <c r="B4748" s="187" t="s">
        <v>1831</v>
      </c>
      <c r="C4748" s="187" t="s">
        <v>1831</v>
      </c>
      <c r="D4748" s="188" t="s">
        <v>2269</v>
      </c>
    </row>
    <row r="4749" spans="1:4" x14ac:dyDescent="0.25">
      <c r="A4749" s="187" t="s">
        <v>1830</v>
      </c>
      <c r="B4749" s="187" t="s">
        <v>1831</v>
      </c>
      <c r="C4749" s="187" t="s">
        <v>6296</v>
      </c>
      <c r="D4749" s="188" t="s">
        <v>2269</v>
      </c>
    </row>
    <row r="4750" spans="1:4" x14ac:dyDescent="0.25">
      <c r="A4750" s="187" t="s">
        <v>1830</v>
      </c>
      <c r="B4750" s="187" t="s">
        <v>1831</v>
      </c>
      <c r="C4750" s="187" t="s">
        <v>6297</v>
      </c>
      <c r="D4750" s="188" t="s">
        <v>2286</v>
      </c>
    </row>
    <row r="4751" spans="1:4" x14ac:dyDescent="0.25">
      <c r="A4751" s="187" t="s">
        <v>1832</v>
      </c>
      <c r="B4751" s="187" t="s">
        <v>1833</v>
      </c>
      <c r="C4751" s="187" t="s">
        <v>1833</v>
      </c>
      <c r="D4751" s="188" t="s">
        <v>2269</v>
      </c>
    </row>
    <row r="4752" spans="1:4" x14ac:dyDescent="0.25">
      <c r="A4752" s="187" t="s">
        <v>1832</v>
      </c>
      <c r="B4752" s="187" t="s">
        <v>1833</v>
      </c>
      <c r="C4752" s="187" t="s">
        <v>2954</v>
      </c>
      <c r="D4752" s="188" t="s">
        <v>2269</v>
      </c>
    </row>
    <row r="4753" spans="1:4" x14ac:dyDescent="0.25">
      <c r="A4753" s="187" t="s">
        <v>1832</v>
      </c>
      <c r="B4753" s="187" t="s">
        <v>1833</v>
      </c>
      <c r="C4753" s="187" t="s">
        <v>2955</v>
      </c>
      <c r="D4753" s="188" t="s">
        <v>2269</v>
      </c>
    </row>
    <row r="4754" spans="1:4" x14ac:dyDescent="0.25">
      <c r="A4754" s="187" t="s">
        <v>1832</v>
      </c>
      <c r="B4754" s="187" t="s">
        <v>1833</v>
      </c>
      <c r="C4754" s="187" t="s">
        <v>2956</v>
      </c>
      <c r="D4754" s="188" t="s">
        <v>2269</v>
      </c>
    </row>
    <row r="4755" spans="1:4" x14ac:dyDescent="0.25">
      <c r="A4755" s="187" t="s">
        <v>1832</v>
      </c>
      <c r="B4755" s="187" t="s">
        <v>1833</v>
      </c>
      <c r="C4755" s="187" t="s">
        <v>2953</v>
      </c>
      <c r="D4755" s="188" t="s">
        <v>2286</v>
      </c>
    </row>
    <row r="4756" spans="1:4" x14ac:dyDescent="0.25">
      <c r="A4756" s="187" t="s">
        <v>1832</v>
      </c>
      <c r="B4756" s="187" t="s">
        <v>1833</v>
      </c>
      <c r="C4756" s="187" t="s">
        <v>2957</v>
      </c>
      <c r="D4756" s="188" t="s">
        <v>2286</v>
      </c>
    </row>
    <row r="4757" spans="1:4" x14ac:dyDescent="0.25">
      <c r="A4757" s="187" t="s">
        <v>1834</v>
      </c>
      <c r="B4757" s="187" t="s">
        <v>3226</v>
      </c>
      <c r="C4757" s="187" t="s">
        <v>3226</v>
      </c>
      <c r="D4757" s="188" t="s">
        <v>2269</v>
      </c>
    </row>
    <row r="4758" spans="1:4" x14ac:dyDescent="0.25">
      <c r="A4758" s="187" t="s">
        <v>1834</v>
      </c>
      <c r="B4758" s="187" t="s">
        <v>3226</v>
      </c>
      <c r="C4758" s="187" t="s">
        <v>3227</v>
      </c>
      <c r="D4758" s="188" t="s">
        <v>2269</v>
      </c>
    </row>
    <row r="4759" spans="1:4" x14ac:dyDescent="0.25">
      <c r="A4759" s="187" t="s">
        <v>1836</v>
      </c>
      <c r="B4759" s="187" t="s">
        <v>1837</v>
      </c>
      <c r="C4759" s="187" t="s">
        <v>3333</v>
      </c>
      <c r="D4759" s="188" t="s">
        <v>2288</v>
      </c>
    </row>
    <row r="4760" spans="1:4" x14ac:dyDescent="0.25">
      <c r="A4760" s="187" t="s">
        <v>1836</v>
      </c>
      <c r="B4760" s="187" t="s">
        <v>1837</v>
      </c>
      <c r="C4760" s="187" t="s">
        <v>6715</v>
      </c>
      <c r="D4760" s="188" t="s">
        <v>2288</v>
      </c>
    </row>
    <row r="4761" spans="1:4" x14ac:dyDescent="0.25">
      <c r="A4761" s="187" t="s">
        <v>1836</v>
      </c>
      <c r="B4761" s="187" t="s">
        <v>1837</v>
      </c>
      <c r="C4761" s="187" t="s">
        <v>1837</v>
      </c>
      <c r="D4761" s="188" t="s">
        <v>2284</v>
      </c>
    </row>
    <row r="4762" spans="1:4" x14ac:dyDescent="0.25">
      <c r="A4762" s="187" t="s">
        <v>1838</v>
      </c>
      <c r="B4762" s="187" t="s">
        <v>1839</v>
      </c>
      <c r="C4762" s="187" t="s">
        <v>3578</v>
      </c>
      <c r="D4762" s="188" t="s">
        <v>2269</v>
      </c>
    </row>
    <row r="4763" spans="1:4" x14ac:dyDescent="0.25">
      <c r="A4763" s="187" t="s">
        <v>1838</v>
      </c>
      <c r="B4763" s="187" t="s">
        <v>1839</v>
      </c>
      <c r="C4763" s="187" t="s">
        <v>1839</v>
      </c>
      <c r="D4763" s="188" t="s">
        <v>2269</v>
      </c>
    </row>
    <row r="4764" spans="1:4" x14ac:dyDescent="0.25">
      <c r="A4764" s="187" t="s">
        <v>1838</v>
      </c>
      <c r="B4764" s="187" t="s">
        <v>1839</v>
      </c>
      <c r="C4764" s="187" t="s">
        <v>2934</v>
      </c>
      <c r="D4764" s="188" t="s">
        <v>2269</v>
      </c>
    </row>
    <row r="4765" spans="1:4" x14ac:dyDescent="0.25">
      <c r="A4765" s="187" t="s">
        <v>1838</v>
      </c>
      <c r="B4765" s="187" t="s">
        <v>1839</v>
      </c>
      <c r="C4765" s="187" t="s">
        <v>3580</v>
      </c>
      <c r="D4765" s="188" t="s">
        <v>2269</v>
      </c>
    </row>
    <row r="4766" spans="1:4" x14ac:dyDescent="0.25">
      <c r="A4766" s="187" t="s">
        <v>1838</v>
      </c>
      <c r="B4766" s="187" t="s">
        <v>1839</v>
      </c>
      <c r="C4766" s="187" t="s">
        <v>3582</v>
      </c>
      <c r="D4766" s="188" t="s">
        <v>2269</v>
      </c>
    </row>
    <row r="4767" spans="1:4" x14ac:dyDescent="0.25">
      <c r="A4767" s="187" t="s">
        <v>1838</v>
      </c>
      <c r="B4767" s="187" t="s">
        <v>1839</v>
      </c>
      <c r="C4767" s="187" t="s">
        <v>2343</v>
      </c>
      <c r="D4767" s="188" t="s">
        <v>2269</v>
      </c>
    </row>
    <row r="4768" spans="1:4" x14ac:dyDescent="0.25">
      <c r="A4768" s="187" t="s">
        <v>1838</v>
      </c>
      <c r="B4768" s="187" t="s">
        <v>1839</v>
      </c>
      <c r="C4768" s="187" t="s">
        <v>3583</v>
      </c>
      <c r="D4768" s="188" t="s">
        <v>2269</v>
      </c>
    </row>
    <row r="4769" spans="1:4" x14ac:dyDescent="0.25">
      <c r="A4769" s="187" t="s">
        <v>1838</v>
      </c>
      <c r="B4769" s="187" t="s">
        <v>1839</v>
      </c>
      <c r="C4769" s="187" t="s">
        <v>3585</v>
      </c>
      <c r="D4769" s="188" t="s">
        <v>2269</v>
      </c>
    </row>
    <row r="4770" spans="1:4" x14ac:dyDescent="0.25">
      <c r="A4770" s="187" t="s">
        <v>1838</v>
      </c>
      <c r="B4770" s="187" t="s">
        <v>1839</v>
      </c>
      <c r="C4770" s="187" t="s">
        <v>3586</v>
      </c>
      <c r="D4770" s="188" t="s">
        <v>2269</v>
      </c>
    </row>
    <row r="4771" spans="1:4" x14ac:dyDescent="0.25">
      <c r="A4771" s="187" t="s">
        <v>1838</v>
      </c>
      <c r="B4771" s="187" t="s">
        <v>1839</v>
      </c>
      <c r="C4771" s="187" t="s">
        <v>3587</v>
      </c>
      <c r="D4771" s="188" t="s">
        <v>2269</v>
      </c>
    </row>
    <row r="4772" spans="1:4" x14ac:dyDescent="0.25">
      <c r="A4772" s="187" t="s">
        <v>1838</v>
      </c>
      <c r="B4772" s="187" t="s">
        <v>1839</v>
      </c>
      <c r="C4772" s="187" t="s">
        <v>3579</v>
      </c>
      <c r="D4772" s="188" t="s">
        <v>2286</v>
      </c>
    </row>
    <row r="4773" spans="1:4" x14ac:dyDescent="0.25">
      <c r="A4773" s="187" t="s">
        <v>1838</v>
      </c>
      <c r="B4773" s="187" t="s">
        <v>1839</v>
      </c>
      <c r="C4773" s="187" t="s">
        <v>3581</v>
      </c>
      <c r="D4773" s="188" t="s">
        <v>2286</v>
      </c>
    </row>
    <row r="4774" spans="1:4" x14ac:dyDescent="0.25">
      <c r="A4774" s="187" t="s">
        <v>1838</v>
      </c>
      <c r="B4774" s="187" t="s">
        <v>1839</v>
      </c>
      <c r="C4774" s="187" t="s">
        <v>3584</v>
      </c>
      <c r="D4774" s="188" t="s">
        <v>2286</v>
      </c>
    </row>
    <row r="4775" spans="1:4" x14ac:dyDescent="0.25">
      <c r="A4775" s="187" t="s">
        <v>1840</v>
      </c>
      <c r="B4775" s="187" t="s">
        <v>4017</v>
      </c>
      <c r="C4775" s="187" t="s">
        <v>4017</v>
      </c>
      <c r="D4775" s="188" t="s">
        <v>2269</v>
      </c>
    </row>
    <row r="4776" spans="1:4" x14ac:dyDescent="0.25">
      <c r="A4776" s="187" t="s">
        <v>1842</v>
      </c>
      <c r="B4776" s="187" t="s">
        <v>1843</v>
      </c>
      <c r="C4776" s="187" t="s">
        <v>1843</v>
      </c>
      <c r="D4776" s="188" t="s">
        <v>2269</v>
      </c>
    </row>
    <row r="4777" spans="1:4" x14ac:dyDescent="0.25">
      <c r="A4777" s="187" t="s">
        <v>1842</v>
      </c>
      <c r="B4777" s="187" t="s">
        <v>1843</v>
      </c>
      <c r="C4777" s="187" t="s">
        <v>3694</v>
      </c>
      <c r="D4777" s="188" t="s">
        <v>2269</v>
      </c>
    </row>
    <row r="4778" spans="1:4" x14ac:dyDescent="0.25">
      <c r="A4778" s="187" t="s">
        <v>1842</v>
      </c>
      <c r="B4778" s="187" t="s">
        <v>1843</v>
      </c>
      <c r="C4778" s="187" t="s">
        <v>3695</v>
      </c>
      <c r="D4778" s="188" t="s">
        <v>2269</v>
      </c>
    </row>
    <row r="4779" spans="1:4" x14ac:dyDescent="0.25">
      <c r="A4779" s="187" t="s">
        <v>1842</v>
      </c>
      <c r="B4779" s="187" t="s">
        <v>1843</v>
      </c>
      <c r="C4779" s="187" t="s">
        <v>3696</v>
      </c>
      <c r="D4779" s="188" t="s">
        <v>2269</v>
      </c>
    </row>
    <row r="4780" spans="1:4" x14ac:dyDescent="0.25">
      <c r="A4780" s="187" t="s">
        <v>1844</v>
      </c>
      <c r="B4780" s="187" t="s">
        <v>1845</v>
      </c>
      <c r="C4780" s="187" t="s">
        <v>1845</v>
      </c>
      <c r="D4780" s="188" t="s">
        <v>2269</v>
      </c>
    </row>
    <row r="4781" spans="1:4" x14ac:dyDescent="0.25">
      <c r="A4781" s="187" t="s">
        <v>1844</v>
      </c>
      <c r="B4781" s="187" t="s">
        <v>1845</v>
      </c>
      <c r="C4781" s="187" t="s">
        <v>4048</v>
      </c>
      <c r="D4781" s="188" t="s">
        <v>2269</v>
      </c>
    </row>
    <row r="4782" spans="1:4" x14ac:dyDescent="0.25">
      <c r="A4782" s="187" t="s">
        <v>1844</v>
      </c>
      <c r="B4782" s="187" t="s">
        <v>1845</v>
      </c>
      <c r="C4782" s="187" t="s">
        <v>4049</v>
      </c>
      <c r="D4782" s="188" t="s">
        <v>2269</v>
      </c>
    </row>
    <row r="4783" spans="1:4" x14ac:dyDescent="0.25">
      <c r="A4783" s="187" t="s">
        <v>1844</v>
      </c>
      <c r="B4783" s="187" t="s">
        <v>1845</v>
      </c>
      <c r="C4783" s="187" t="s">
        <v>4047</v>
      </c>
      <c r="D4783" s="188" t="s">
        <v>2286</v>
      </c>
    </row>
    <row r="4784" spans="1:4" x14ac:dyDescent="0.25">
      <c r="A4784" s="187" t="s">
        <v>1846</v>
      </c>
      <c r="B4784" s="187" t="s">
        <v>1847</v>
      </c>
      <c r="C4784" s="187" t="s">
        <v>1847</v>
      </c>
      <c r="D4784" s="188" t="s">
        <v>2269</v>
      </c>
    </row>
    <row r="4785" spans="1:4" x14ac:dyDescent="0.25">
      <c r="A4785" s="187" t="s">
        <v>1846</v>
      </c>
      <c r="B4785" s="187" t="s">
        <v>1847</v>
      </c>
      <c r="C4785" s="187" t="s">
        <v>6311</v>
      </c>
      <c r="D4785" s="188" t="s">
        <v>2269</v>
      </c>
    </row>
    <row r="4786" spans="1:4" x14ac:dyDescent="0.25">
      <c r="A4786" s="187" t="s">
        <v>1846</v>
      </c>
      <c r="B4786" s="187" t="s">
        <v>1847</v>
      </c>
      <c r="C4786" s="187" t="s">
        <v>6309</v>
      </c>
      <c r="D4786" s="188" t="s">
        <v>2286</v>
      </c>
    </row>
    <row r="4787" spans="1:4" x14ac:dyDescent="0.25">
      <c r="A4787" s="187" t="s">
        <v>1846</v>
      </c>
      <c r="B4787" s="187" t="s">
        <v>1847</v>
      </c>
      <c r="C4787" s="187" t="s">
        <v>6310</v>
      </c>
      <c r="D4787" s="188" t="s">
        <v>2286</v>
      </c>
    </row>
    <row r="4788" spans="1:4" x14ac:dyDescent="0.25">
      <c r="A4788" s="187" t="s">
        <v>6528</v>
      </c>
      <c r="B4788" s="187" t="s">
        <v>6529</v>
      </c>
      <c r="C4788" s="187" t="s">
        <v>6529</v>
      </c>
      <c r="D4788" s="188" t="s">
        <v>2269</v>
      </c>
    </row>
    <row r="4789" spans="1:4" x14ac:dyDescent="0.25">
      <c r="A4789" s="187" t="s">
        <v>6528</v>
      </c>
      <c r="B4789" s="187" t="s">
        <v>6529</v>
      </c>
      <c r="C4789" s="187" t="s">
        <v>6530</v>
      </c>
      <c r="D4789" s="188" t="s">
        <v>2269</v>
      </c>
    </row>
    <row r="4790" spans="1:4" x14ac:dyDescent="0.25">
      <c r="A4790" s="187" t="s">
        <v>1848</v>
      </c>
      <c r="B4790" s="187" t="s">
        <v>1849</v>
      </c>
      <c r="C4790" s="187" t="s">
        <v>3657</v>
      </c>
      <c r="D4790" s="188" t="s">
        <v>2288</v>
      </c>
    </row>
    <row r="4791" spans="1:4" x14ac:dyDescent="0.25">
      <c r="A4791" s="187" t="s">
        <v>1848</v>
      </c>
      <c r="B4791" s="187" t="s">
        <v>1849</v>
      </c>
      <c r="C4791" s="187" t="s">
        <v>6726</v>
      </c>
      <c r="D4791" s="188" t="s">
        <v>2288</v>
      </c>
    </row>
    <row r="4792" spans="1:4" x14ac:dyDescent="0.25">
      <c r="A4792" s="187" t="s">
        <v>1848</v>
      </c>
      <c r="B4792" s="187" t="s">
        <v>1849</v>
      </c>
      <c r="C4792" s="187" t="s">
        <v>6511</v>
      </c>
      <c r="D4792" s="188" t="s">
        <v>2288</v>
      </c>
    </row>
    <row r="4793" spans="1:4" x14ac:dyDescent="0.25">
      <c r="A4793" s="187" t="s">
        <v>1848</v>
      </c>
      <c r="B4793" s="187" t="s">
        <v>1849</v>
      </c>
      <c r="C4793" s="187" t="s">
        <v>6727</v>
      </c>
      <c r="D4793" s="188" t="s">
        <v>2288</v>
      </c>
    </row>
    <row r="4794" spans="1:4" x14ac:dyDescent="0.25">
      <c r="A4794" s="187" t="s">
        <v>1848</v>
      </c>
      <c r="B4794" s="187" t="s">
        <v>1849</v>
      </c>
      <c r="C4794" s="187" t="s">
        <v>3281</v>
      </c>
      <c r="D4794" s="188" t="s">
        <v>2288</v>
      </c>
    </row>
    <row r="4795" spans="1:4" x14ac:dyDescent="0.25">
      <c r="A4795" s="187" t="s">
        <v>1848</v>
      </c>
      <c r="B4795" s="187" t="s">
        <v>1849</v>
      </c>
      <c r="C4795" s="187" t="s">
        <v>6730</v>
      </c>
      <c r="D4795" s="188" t="s">
        <v>2288</v>
      </c>
    </row>
    <row r="4796" spans="1:4" x14ac:dyDescent="0.25">
      <c r="A4796" s="187" t="s">
        <v>1848</v>
      </c>
      <c r="B4796" s="187" t="s">
        <v>1849</v>
      </c>
      <c r="C4796" s="187" t="s">
        <v>6731</v>
      </c>
      <c r="D4796" s="188" t="s">
        <v>2288</v>
      </c>
    </row>
    <row r="4797" spans="1:4" x14ac:dyDescent="0.25">
      <c r="A4797" s="187" t="s">
        <v>1848</v>
      </c>
      <c r="B4797" s="187" t="s">
        <v>1849</v>
      </c>
      <c r="C4797" s="187" t="s">
        <v>6732</v>
      </c>
      <c r="D4797" s="188" t="s">
        <v>2288</v>
      </c>
    </row>
    <row r="4798" spans="1:4" x14ac:dyDescent="0.25">
      <c r="A4798" s="187" t="s">
        <v>1848</v>
      </c>
      <c r="B4798" s="187" t="s">
        <v>1849</v>
      </c>
      <c r="C4798" s="187" t="s">
        <v>1849</v>
      </c>
      <c r="D4798" s="188" t="s">
        <v>2284</v>
      </c>
    </row>
    <row r="4799" spans="1:4" x14ac:dyDescent="0.25">
      <c r="A4799" s="187" t="s">
        <v>1848</v>
      </c>
      <c r="B4799" s="187" t="s">
        <v>1849</v>
      </c>
      <c r="C4799" s="187" t="s">
        <v>6728</v>
      </c>
      <c r="D4799" s="188" t="s">
        <v>2269</v>
      </c>
    </row>
    <row r="4800" spans="1:4" x14ac:dyDescent="0.25">
      <c r="A4800" s="187" t="s">
        <v>1848</v>
      </c>
      <c r="B4800" s="187" t="s">
        <v>1849</v>
      </c>
      <c r="C4800" s="187" t="s">
        <v>6729</v>
      </c>
      <c r="D4800" s="188" t="s">
        <v>2269</v>
      </c>
    </row>
    <row r="4801" spans="1:4" x14ac:dyDescent="0.25">
      <c r="A4801" s="187" t="s">
        <v>1850</v>
      </c>
      <c r="B4801" s="187" t="s">
        <v>1851</v>
      </c>
      <c r="C4801" s="187" t="s">
        <v>1851</v>
      </c>
      <c r="D4801" s="188" t="s">
        <v>2269</v>
      </c>
    </row>
    <row r="4802" spans="1:4" x14ac:dyDescent="0.25">
      <c r="A4802" s="187" t="s">
        <v>1850</v>
      </c>
      <c r="B4802" s="187" t="s">
        <v>1851</v>
      </c>
      <c r="C4802" s="187" t="s">
        <v>3465</v>
      </c>
      <c r="D4802" s="188" t="s">
        <v>2269</v>
      </c>
    </row>
    <row r="4803" spans="1:4" x14ac:dyDescent="0.25">
      <c r="A4803" s="187" t="s">
        <v>1850</v>
      </c>
      <c r="B4803" s="187" t="s">
        <v>1851</v>
      </c>
      <c r="C4803" s="187" t="s">
        <v>3466</v>
      </c>
      <c r="D4803" s="188" t="s">
        <v>2269</v>
      </c>
    </row>
    <row r="4804" spans="1:4" x14ac:dyDescent="0.25">
      <c r="A4804" s="187" t="s">
        <v>1850</v>
      </c>
      <c r="B4804" s="187" t="s">
        <v>1851</v>
      </c>
      <c r="C4804" s="187" t="s">
        <v>3104</v>
      </c>
      <c r="D4804" s="188" t="s">
        <v>2286</v>
      </c>
    </row>
    <row r="4805" spans="1:4" x14ac:dyDescent="0.25">
      <c r="A4805" s="187" t="s">
        <v>1852</v>
      </c>
      <c r="B4805" s="187" t="s">
        <v>1853</v>
      </c>
      <c r="C4805" s="187" t="s">
        <v>1853</v>
      </c>
      <c r="D4805" s="188" t="s">
        <v>2269</v>
      </c>
    </row>
    <row r="4806" spans="1:4" x14ac:dyDescent="0.25">
      <c r="A4806" s="187" t="s">
        <v>1852</v>
      </c>
      <c r="B4806" s="187" t="s">
        <v>1853</v>
      </c>
      <c r="C4806" s="187" t="s">
        <v>5926</v>
      </c>
      <c r="D4806" s="188" t="s">
        <v>2269</v>
      </c>
    </row>
    <row r="4807" spans="1:4" x14ac:dyDescent="0.25">
      <c r="A4807" s="187" t="s">
        <v>1852</v>
      </c>
      <c r="B4807" s="187" t="s">
        <v>1853</v>
      </c>
      <c r="C4807" s="187" t="s">
        <v>5927</v>
      </c>
      <c r="D4807" s="188" t="s">
        <v>2269</v>
      </c>
    </row>
    <row r="4808" spans="1:4" x14ac:dyDescent="0.25">
      <c r="A4808" s="187" t="s">
        <v>1852</v>
      </c>
      <c r="B4808" s="187" t="s">
        <v>1853</v>
      </c>
      <c r="C4808" s="187" t="s">
        <v>5928</v>
      </c>
      <c r="D4808" s="188" t="s">
        <v>2286</v>
      </c>
    </row>
    <row r="4809" spans="1:4" x14ac:dyDescent="0.25">
      <c r="A4809" s="187" t="s">
        <v>1854</v>
      </c>
      <c r="B4809" s="187" t="s">
        <v>1855</v>
      </c>
      <c r="C4809" s="187" t="s">
        <v>1855</v>
      </c>
      <c r="D4809" s="188" t="s">
        <v>2269</v>
      </c>
    </row>
    <row r="4810" spans="1:4" x14ac:dyDescent="0.25">
      <c r="A4810" s="187" t="s">
        <v>1854</v>
      </c>
      <c r="B4810" s="187" t="s">
        <v>1855</v>
      </c>
      <c r="C4810" s="187" t="s">
        <v>3847</v>
      </c>
      <c r="D4810" s="188" t="s">
        <v>2269</v>
      </c>
    </row>
    <row r="4811" spans="1:4" x14ac:dyDescent="0.25">
      <c r="A4811" s="187" t="s">
        <v>1854</v>
      </c>
      <c r="B4811" s="187" t="s">
        <v>1855</v>
      </c>
      <c r="C4811" s="187" t="s">
        <v>3848</v>
      </c>
      <c r="D4811" s="188" t="s">
        <v>2269</v>
      </c>
    </row>
    <row r="4812" spans="1:4" x14ac:dyDescent="0.25">
      <c r="A4812" s="187" t="s">
        <v>1854</v>
      </c>
      <c r="B4812" s="187" t="s">
        <v>1855</v>
      </c>
      <c r="C4812" s="187" t="s">
        <v>3846</v>
      </c>
      <c r="D4812" s="188" t="s">
        <v>2286</v>
      </c>
    </row>
    <row r="4813" spans="1:4" x14ac:dyDescent="0.25">
      <c r="A4813" s="187" t="s">
        <v>1856</v>
      </c>
      <c r="B4813" s="187" t="s">
        <v>1857</v>
      </c>
      <c r="C4813" s="187" t="s">
        <v>1857</v>
      </c>
      <c r="D4813" s="188" t="s">
        <v>2269</v>
      </c>
    </row>
    <row r="4814" spans="1:4" x14ac:dyDescent="0.25">
      <c r="A4814" s="187" t="s">
        <v>1856</v>
      </c>
      <c r="B4814" s="187" t="s">
        <v>1857</v>
      </c>
      <c r="C4814" s="187" t="s">
        <v>4006</v>
      </c>
      <c r="D4814" s="188" t="s">
        <v>2269</v>
      </c>
    </row>
    <row r="4815" spans="1:4" x14ac:dyDescent="0.25">
      <c r="A4815" s="187" t="s">
        <v>1856</v>
      </c>
      <c r="B4815" s="187" t="s">
        <v>1857</v>
      </c>
      <c r="C4815" s="187" t="s">
        <v>4007</v>
      </c>
      <c r="D4815" s="188" t="s">
        <v>2269</v>
      </c>
    </row>
    <row r="4816" spans="1:4" x14ac:dyDescent="0.25">
      <c r="A4816" s="187" t="s">
        <v>1856</v>
      </c>
      <c r="B4816" s="187" t="s">
        <v>1857</v>
      </c>
      <c r="C4816" s="187" t="s">
        <v>4008</v>
      </c>
      <c r="D4816" s="188" t="s">
        <v>2269</v>
      </c>
    </row>
    <row r="4817" spans="1:4" x14ac:dyDescent="0.25">
      <c r="A4817" s="187" t="s">
        <v>1856</v>
      </c>
      <c r="B4817" s="187" t="s">
        <v>1857</v>
      </c>
      <c r="C4817" s="187" t="s">
        <v>4005</v>
      </c>
      <c r="D4817" s="188" t="s">
        <v>2286</v>
      </c>
    </row>
    <row r="4818" spans="1:4" x14ac:dyDescent="0.25">
      <c r="A4818" s="187" t="s">
        <v>1858</v>
      </c>
      <c r="B4818" s="187" t="s">
        <v>1859</v>
      </c>
      <c r="C4818" s="187" t="s">
        <v>1859</v>
      </c>
      <c r="D4818" s="188" t="s">
        <v>2269</v>
      </c>
    </row>
    <row r="4819" spans="1:4" x14ac:dyDescent="0.25">
      <c r="A4819" s="187" t="s">
        <v>1858</v>
      </c>
      <c r="B4819" s="187" t="s">
        <v>1859</v>
      </c>
      <c r="C4819" s="187" t="s">
        <v>5605</v>
      </c>
      <c r="D4819" s="188" t="s">
        <v>2269</v>
      </c>
    </row>
    <row r="4820" spans="1:4" x14ac:dyDescent="0.25">
      <c r="A4820" s="187" t="s">
        <v>1858</v>
      </c>
      <c r="B4820" s="187" t="s">
        <v>1859</v>
      </c>
      <c r="C4820" s="187" t="s">
        <v>5606</v>
      </c>
      <c r="D4820" s="188" t="s">
        <v>2269</v>
      </c>
    </row>
    <row r="4821" spans="1:4" x14ac:dyDescent="0.25">
      <c r="A4821" s="187" t="s">
        <v>1858</v>
      </c>
      <c r="B4821" s="187" t="s">
        <v>1859</v>
      </c>
      <c r="C4821" s="187" t="s">
        <v>5607</v>
      </c>
      <c r="D4821" s="188" t="s">
        <v>2269</v>
      </c>
    </row>
    <row r="4822" spans="1:4" x14ac:dyDescent="0.25">
      <c r="A4822" s="187" t="s">
        <v>1858</v>
      </c>
      <c r="B4822" s="187" t="s">
        <v>1859</v>
      </c>
      <c r="C4822" s="187" t="s">
        <v>5608</v>
      </c>
      <c r="D4822" s="188" t="s">
        <v>2269</v>
      </c>
    </row>
    <row r="4823" spans="1:4" x14ac:dyDescent="0.25">
      <c r="A4823" s="187" t="s">
        <v>1858</v>
      </c>
      <c r="B4823" s="187" t="s">
        <v>1859</v>
      </c>
      <c r="C4823" s="187" t="s">
        <v>5609</v>
      </c>
      <c r="D4823" s="188" t="s">
        <v>2269</v>
      </c>
    </row>
    <row r="4824" spans="1:4" x14ac:dyDescent="0.25">
      <c r="A4824" s="187" t="s">
        <v>1860</v>
      </c>
      <c r="B4824" s="187" t="s">
        <v>1861</v>
      </c>
      <c r="C4824" s="187" t="s">
        <v>1861</v>
      </c>
      <c r="D4824" s="188" t="s">
        <v>2269</v>
      </c>
    </row>
    <row r="4825" spans="1:4" x14ac:dyDescent="0.25">
      <c r="A4825" s="187" t="s">
        <v>1860</v>
      </c>
      <c r="B4825" s="187" t="s">
        <v>1861</v>
      </c>
      <c r="C4825" s="187" t="s">
        <v>6011</v>
      </c>
      <c r="D4825" s="188" t="s">
        <v>2269</v>
      </c>
    </row>
    <row r="4826" spans="1:4" x14ac:dyDescent="0.25">
      <c r="A4826" s="187" t="s">
        <v>1860</v>
      </c>
      <c r="B4826" s="187" t="s">
        <v>1861</v>
      </c>
      <c r="C4826" s="187" t="s">
        <v>6012</v>
      </c>
      <c r="D4826" s="188" t="s">
        <v>2269</v>
      </c>
    </row>
    <row r="4827" spans="1:4" x14ac:dyDescent="0.25">
      <c r="A4827" s="187" t="s">
        <v>1860</v>
      </c>
      <c r="B4827" s="187" t="s">
        <v>1861</v>
      </c>
      <c r="C4827" s="187" t="s">
        <v>6013</v>
      </c>
      <c r="D4827" s="188" t="s">
        <v>2269</v>
      </c>
    </row>
    <row r="4828" spans="1:4" x14ac:dyDescent="0.25">
      <c r="A4828" s="187" t="s">
        <v>1860</v>
      </c>
      <c r="B4828" s="187" t="s">
        <v>1861</v>
      </c>
      <c r="C4828" s="187" t="s">
        <v>6016</v>
      </c>
      <c r="D4828" s="188" t="s">
        <v>2269</v>
      </c>
    </row>
    <row r="4829" spans="1:4" x14ac:dyDescent="0.25">
      <c r="A4829" s="187" t="s">
        <v>1860</v>
      </c>
      <c r="B4829" s="187" t="s">
        <v>1861</v>
      </c>
      <c r="C4829" s="187" t="s">
        <v>6014</v>
      </c>
      <c r="D4829" s="188" t="s">
        <v>2286</v>
      </c>
    </row>
    <row r="4830" spans="1:4" x14ac:dyDescent="0.25">
      <c r="A4830" s="187" t="s">
        <v>1860</v>
      </c>
      <c r="B4830" s="187" t="s">
        <v>1861</v>
      </c>
      <c r="C4830" s="187" t="s">
        <v>6015</v>
      </c>
      <c r="D4830" s="188" t="s">
        <v>2286</v>
      </c>
    </row>
    <row r="4831" spans="1:4" x14ac:dyDescent="0.25">
      <c r="A4831" s="187" t="s">
        <v>1862</v>
      </c>
      <c r="B4831" s="187" t="s">
        <v>1863</v>
      </c>
      <c r="C4831" s="187" t="s">
        <v>1863</v>
      </c>
      <c r="D4831" s="188" t="s">
        <v>2269</v>
      </c>
    </row>
    <row r="4832" spans="1:4" x14ac:dyDescent="0.25">
      <c r="A4832" s="187" t="s">
        <v>1862</v>
      </c>
      <c r="B4832" s="187" t="s">
        <v>1863</v>
      </c>
      <c r="C4832" s="187" t="s">
        <v>6404</v>
      </c>
      <c r="D4832" s="188" t="s">
        <v>2269</v>
      </c>
    </row>
    <row r="4833" spans="1:4" x14ac:dyDescent="0.25">
      <c r="A4833" s="187" t="s">
        <v>1862</v>
      </c>
      <c r="B4833" s="187" t="s">
        <v>1863</v>
      </c>
      <c r="C4833" s="187" t="s">
        <v>6406</v>
      </c>
      <c r="D4833" s="188" t="s">
        <v>2269</v>
      </c>
    </row>
    <row r="4834" spans="1:4" x14ac:dyDescent="0.25">
      <c r="A4834" s="187" t="s">
        <v>1862</v>
      </c>
      <c r="B4834" s="187" t="s">
        <v>1863</v>
      </c>
      <c r="C4834" s="187" t="s">
        <v>6407</v>
      </c>
      <c r="D4834" s="188" t="s">
        <v>2269</v>
      </c>
    </row>
    <row r="4835" spans="1:4" x14ac:dyDescent="0.25">
      <c r="A4835" s="187" t="s">
        <v>1862</v>
      </c>
      <c r="B4835" s="187" t="s">
        <v>1863</v>
      </c>
      <c r="C4835" s="187" t="s">
        <v>6408</v>
      </c>
      <c r="D4835" s="188" t="s">
        <v>2269</v>
      </c>
    </row>
    <row r="4836" spans="1:4" x14ac:dyDescent="0.25">
      <c r="A4836" s="187" t="s">
        <v>1862</v>
      </c>
      <c r="B4836" s="187" t="s">
        <v>1863</v>
      </c>
      <c r="C4836" s="187" t="s">
        <v>6405</v>
      </c>
      <c r="D4836" s="188" t="s">
        <v>2286</v>
      </c>
    </row>
    <row r="4837" spans="1:4" x14ac:dyDescent="0.25">
      <c r="A4837" s="187" t="s">
        <v>1864</v>
      </c>
      <c r="B4837" s="187" t="s">
        <v>1865</v>
      </c>
      <c r="C4837" s="187" t="s">
        <v>1865</v>
      </c>
      <c r="D4837" s="188" t="s">
        <v>2269</v>
      </c>
    </row>
    <row r="4838" spans="1:4" x14ac:dyDescent="0.25">
      <c r="A4838" s="187" t="s">
        <v>1864</v>
      </c>
      <c r="B4838" s="187" t="s">
        <v>1865</v>
      </c>
      <c r="C4838" s="187" t="s">
        <v>3063</v>
      </c>
      <c r="D4838" s="188" t="s">
        <v>2269</v>
      </c>
    </row>
    <row r="4839" spans="1:4" x14ac:dyDescent="0.25">
      <c r="A4839" s="187" t="s">
        <v>1864</v>
      </c>
      <c r="B4839" s="187" t="s">
        <v>1865</v>
      </c>
      <c r="C4839" s="187" t="s">
        <v>3062</v>
      </c>
      <c r="D4839" s="188" t="s">
        <v>2286</v>
      </c>
    </row>
    <row r="4840" spans="1:4" x14ac:dyDescent="0.25">
      <c r="A4840" s="187" t="s">
        <v>1864</v>
      </c>
      <c r="B4840" s="187" t="s">
        <v>1865</v>
      </c>
      <c r="C4840" s="187" t="s">
        <v>3064</v>
      </c>
      <c r="D4840" s="188" t="s">
        <v>2286</v>
      </c>
    </row>
    <row r="4841" spans="1:4" x14ac:dyDescent="0.25">
      <c r="A4841" s="187" t="s">
        <v>1866</v>
      </c>
      <c r="B4841" s="187" t="s">
        <v>1867</v>
      </c>
      <c r="C4841" s="187" t="s">
        <v>1867</v>
      </c>
      <c r="D4841" s="188" t="s">
        <v>2269</v>
      </c>
    </row>
    <row r="4842" spans="1:4" x14ac:dyDescent="0.25">
      <c r="A4842" s="187" t="s">
        <v>1866</v>
      </c>
      <c r="B4842" s="187" t="s">
        <v>1867</v>
      </c>
      <c r="C4842" s="187" t="s">
        <v>2514</v>
      </c>
      <c r="D4842" s="188" t="s">
        <v>2269</v>
      </c>
    </row>
    <row r="4843" spans="1:4" x14ac:dyDescent="0.25">
      <c r="A4843" s="187" t="s">
        <v>1868</v>
      </c>
      <c r="B4843" s="187" t="s">
        <v>1869</v>
      </c>
      <c r="C4843" s="187" t="s">
        <v>1869</v>
      </c>
      <c r="D4843" s="188" t="s">
        <v>2269</v>
      </c>
    </row>
    <row r="4844" spans="1:4" x14ac:dyDescent="0.25">
      <c r="A4844" s="187" t="s">
        <v>1868</v>
      </c>
      <c r="B4844" s="187" t="s">
        <v>1869</v>
      </c>
      <c r="C4844" s="187" t="s">
        <v>4126</v>
      </c>
      <c r="D4844" s="188" t="s">
        <v>2269</v>
      </c>
    </row>
    <row r="4845" spans="1:4" x14ac:dyDescent="0.25">
      <c r="A4845" s="187" t="s">
        <v>1870</v>
      </c>
      <c r="B4845" s="187" t="s">
        <v>1871</v>
      </c>
      <c r="C4845" s="187" t="s">
        <v>1871</v>
      </c>
      <c r="D4845" s="188" t="s">
        <v>2269</v>
      </c>
    </row>
    <row r="4846" spans="1:4" x14ac:dyDescent="0.25">
      <c r="A4846" s="187" t="s">
        <v>1870</v>
      </c>
      <c r="B4846" s="187" t="s">
        <v>1871</v>
      </c>
      <c r="C4846" s="187" t="s">
        <v>3241</v>
      </c>
      <c r="D4846" s="188" t="s">
        <v>2269</v>
      </c>
    </row>
    <row r="4847" spans="1:4" x14ac:dyDescent="0.25">
      <c r="A4847" s="187" t="s">
        <v>1870</v>
      </c>
      <c r="B4847" s="187" t="s">
        <v>1871</v>
      </c>
      <c r="C4847" s="187" t="s">
        <v>3242</v>
      </c>
      <c r="D4847" s="188" t="s">
        <v>2269</v>
      </c>
    </row>
    <row r="4848" spans="1:4" x14ac:dyDescent="0.25">
      <c r="A4848" s="187" t="s">
        <v>1870</v>
      </c>
      <c r="B4848" s="187" t="s">
        <v>1871</v>
      </c>
      <c r="C4848" s="187" t="s">
        <v>3243</v>
      </c>
      <c r="D4848" s="188" t="s">
        <v>2269</v>
      </c>
    </row>
    <row r="4849" spans="1:4" x14ac:dyDescent="0.25">
      <c r="A4849" s="187" t="s">
        <v>1870</v>
      </c>
      <c r="B4849" s="187" t="s">
        <v>1871</v>
      </c>
      <c r="C4849" s="187" t="s">
        <v>3244</v>
      </c>
      <c r="D4849" s="188" t="s">
        <v>2269</v>
      </c>
    </row>
    <row r="4850" spans="1:4" x14ac:dyDescent="0.25">
      <c r="A4850" s="187" t="s">
        <v>1870</v>
      </c>
      <c r="B4850" s="187" t="s">
        <v>1871</v>
      </c>
      <c r="C4850" s="187" t="s">
        <v>3245</v>
      </c>
      <c r="D4850" s="188" t="s">
        <v>2269</v>
      </c>
    </row>
    <row r="4851" spans="1:4" x14ac:dyDescent="0.25">
      <c r="A4851" s="187" t="s">
        <v>1872</v>
      </c>
      <c r="B4851" s="187" t="s">
        <v>1873</v>
      </c>
      <c r="C4851" s="187" t="s">
        <v>1873</v>
      </c>
      <c r="D4851" s="188" t="s">
        <v>2269</v>
      </c>
    </row>
    <row r="4852" spans="1:4" x14ac:dyDescent="0.25">
      <c r="A4852" s="187" t="s">
        <v>1872</v>
      </c>
      <c r="B4852" s="187" t="s">
        <v>1873</v>
      </c>
      <c r="C4852" s="187" t="s">
        <v>3612</v>
      </c>
      <c r="D4852" s="188" t="s">
        <v>2269</v>
      </c>
    </row>
    <row r="4853" spans="1:4" x14ac:dyDescent="0.25">
      <c r="A4853" s="187" t="s">
        <v>1874</v>
      </c>
      <c r="B4853" s="187" t="s">
        <v>1875</v>
      </c>
      <c r="C4853" s="187" t="s">
        <v>1875</v>
      </c>
      <c r="D4853" s="188" t="s">
        <v>2269</v>
      </c>
    </row>
    <row r="4854" spans="1:4" x14ac:dyDescent="0.25">
      <c r="A4854" s="187" t="s">
        <v>1874</v>
      </c>
      <c r="B4854" s="187" t="s">
        <v>1875</v>
      </c>
      <c r="C4854" s="187" t="s">
        <v>3675</v>
      </c>
      <c r="D4854" s="188" t="s">
        <v>2269</v>
      </c>
    </row>
    <row r="4855" spans="1:4" x14ac:dyDescent="0.25">
      <c r="A4855" s="187" t="s">
        <v>1874</v>
      </c>
      <c r="B4855" s="187" t="s">
        <v>1875</v>
      </c>
      <c r="C4855" s="187" t="s">
        <v>3676</v>
      </c>
      <c r="D4855" s="188" t="s">
        <v>2269</v>
      </c>
    </row>
    <row r="4856" spans="1:4" x14ac:dyDescent="0.25">
      <c r="A4856" s="187" t="s">
        <v>1876</v>
      </c>
      <c r="B4856" s="187" t="s">
        <v>1877</v>
      </c>
      <c r="C4856" s="187" t="s">
        <v>1877</v>
      </c>
      <c r="D4856" s="188" t="s">
        <v>2269</v>
      </c>
    </row>
    <row r="4857" spans="1:4" x14ac:dyDescent="0.25">
      <c r="A4857" s="187" t="s">
        <v>1876</v>
      </c>
      <c r="B4857" s="187" t="s">
        <v>1877</v>
      </c>
      <c r="C4857" s="187" t="s">
        <v>3342</v>
      </c>
      <c r="D4857" s="188" t="s">
        <v>2269</v>
      </c>
    </row>
    <row r="4858" spans="1:4" x14ac:dyDescent="0.25">
      <c r="A4858" s="187" t="s">
        <v>1876</v>
      </c>
      <c r="B4858" s="187" t="s">
        <v>1877</v>
      </c>
      <c r="C4858" s="187" t="s">
        <v>3343</v>
      </c>
      <c r="D4858" s="188" t="s">
        <v>2269</v>
      </c>
    </row>
    <row r="4859" spans="1:4" x14ac:dyDescent="0.25">
      <c r="A4859" s="187" t="s">
        <v>1876</v>
      </c>
      <c r="B4859" s="187" t="s">
        <v>1877</v>
      </c>
      <c r="C4859" s="187" t="s">
        <v>3344</v>
      </c>
      <c r="D4859" s="188" t="s">
        <v>2269</v>
      </c>
    </row>
    <row r="4860" spans="1:4" x14ac:dyDescent="0.25">
      <c r="A4860" s="187" t="s">
        <v>1878</v>
      </c>
      <c r="B4860" s="187" t="s">
        <v>1879</v>
      </c>
      <c r="C4860" s="187" t="s">
        <v>1879</v>
      </c>
      <c r="D4860" s="188" t="s">
        <v>2269</v>
      </c>
    </row>
    <row r="4861" spans="1:4" x14ac:dyDescent="0.25">
      <c r="A4861" s="187" t="s">
        <v>1878</v>
      </c>
      <c r="B4861" s="187" t="s">
        <v>1879</v>
      </c>
      <c r="C4861" s="187" t="s">
        <v>5800</v>
      </c>
      <c r="D4861" s="188" t="s">
        <v>2269</v>
      </c>
    </row>
    <row r="4862" spans="1:4" x14ac:dyDescent="0.25">
      <c r="A4862" s="187" t="s">
        <v>1878</v>
      </c>
      <c r="B4862" s="187" t="s">
        <v>1879</v>
      </c>
      <c r="C4862" s="187" t="s">
        <v>5801</v>
      </c>
      <c r="D4862" s="188" t="s">
        <v>2269</v>
      </c>
    </row>
    <row r="4863" spans="1:4" x14ac:dyDescent="0.25">
      <c r="A4863" s="187" t="s">
        <v>1878</v>
      </c>
      <c r="B4863" s="187" t="s">
        <v>1879</v>
      </c>
      <c r="C4863" s="187" t="s">
        <v>5802</v>
      </c>
      <c r="D4863" s="188" t="s">
        <v>2269</v>
      </c>
    </row>
    <row r="4864" spans="1:4" x14ac:dyDescent="0.25">
      <c r="A4864" s="187" t="s">
        <v>1878</v>
      </c>
      <c r="B4864" s="187" t="s">
        <v>1879</v>
      </c>
      <c r="C4864" s="187" t="s">
        <v>5803</v>
      </c>
      <c r="D4864" s="188" t="s">
        <v>2269</v>
      </c>
    </row>
    <row r="4865" spans="1:4" x14ac:dyDescent="0.25">
      <c r="A4865" s="187" t="s">
        <v>1880</v>
      </c>
      <c r="B4865" s="187" t="s">
        <v>1881</v>
      </c>
      <c r="C4865" s="187" t="s">
        <v>1881</v>
      </c>
      <c r="D4865" s="188" t="s">
        <v>2269</v>
      </c>
    </row>
    <row r="4866" spans="1:4" x14ac:dyDescent="0.25">
      <c r="A4866" s="187" t="s">
        <v>1880</v>
      </c>
      <c r="B4866" s="187" t="s">
        <v>1881</v>
      </c>
      <c r="C4866" s="187" t="s">
        <v>3246</v>
      </c>
      <c r="D4866" s="188" t="s">
        <v>2269</v>
      </c>
    </row>
    <row r="4867" spans="1:4" x14ac:dyDescent="0.25">
      <c r="A4867" s="187" t="s">
        <v>1882</v>
      </c>
      <c r="B4867" s="187" t="s">
        <v>1883</v>
      </c>
      <c r="C4867" s="187" t="s">
        <v>1883</v>
      </c>
      <c r="D4867" s="188" t="s">
        <v>2269</v>
      </c>
    </row>
    <row r="4868" spans="1:4" x14ac:dyDescent="0.25">
      <c r="A4868" s="187" t="s">
        <v>1882</v>
      </c>
      <c r="B4868" s="187" t="s">
        <v>1883</v>
      </c>
      <c r="C4868" s="187" t="s">
        <v>6432</v>
      </c>
      <c r="D4868" s="188" t="s">
        <v>2269</v>
      </c>
    </row>
    <row r="4869" spans="1:4" x14ac:dyDescent="0.25">
      <c r="A4869" s="187" t="s">
        <v>1882</v>
      </c>
      <c r="B4869" s="187" t="s">
        <v>1883</v>
      </c>
      <c r="C4869" s="187" t="s">
        <v>6433</v>
      </c>
      <c r="D4869" s="188" t="s">
        <v>2269</v>
      </c>
    </row>
    <row r="4870" spans="1:4" x14ac:dyDescent="0.25">
      <c r="A4870" s="187" t="s">
        <v>1884</v>
      </c>
      <c r="B4870" s="187" t="s">
        <v>1885</v>
      </c>
      <c r="C4870" s="187" t="s">
        <v>1885</v>
      </c>
      <c r="D4870" s="188" t="s">
        <v>2269</v>
      </c>
    </row>
    <row r="4871" spans="1:4" x14ac:dyDescent="0.25">
      <c r="A4871" s="187" t="s">
        <v>1884</v>
      </c>
      <c r="B4871" s="187" t="s">
        <v>1885</v>
      </c>
      <c r="C4871" s="187" t="s">
        <v>2357</v>
      </c>
      <c r="D4871" s="188" t="s">
        <v>2269</v>
      </c>
    </row>
    <row r="4872" spans="1:4" x14ac:dyDescent="0.25">
      <c r="A4872" s="187" t="s">
        <v>1884</v>
      </c>
      <c r="B4872" s="187" t="s">
        <v>1885</v>
      </c>
      <c r="C4872" s="187" t="s">
        <v>2358</v>
      </c>
      <c r="D4872" s="188" t="s">
        <v>2269</v>
      </c>
    </row>
    <row r="4873" spans="1:4" x14ac:dyDescent="0.25">
      <c r="A4873" s="187" t="s">
        <v>1886</v>
      </c>
      <c r="B4873" s="187" t="s">
        <v>1887</v>
      </c>
      <c r="C4873" s="187" t="s">
        <v>1887</v>
      </c>
      <c r="D4873" s="188" t="s">
        <v>2269</v>
      </c>
    </row>
    <row r="4874" spans="1:4" x14ac:dyDescent="0.25">
      <c r="A4874" s="187" t="s">
        <v>1886</v>
      </c>
      <c r="B4874" s="187" t="s">
        <v>1887</v>
      </c>
      <c r="C4874" s="187" t="s">
        <v>3157</v>
      </c>
      <c r="D4874" s="188" t="s">
        <v>2269</v>
      </c>
    </row>
    <row r="4875" spans="1:4" x14ac:dyDescent="0.25">
      <c r="A4875" s="187" t="s">
        <v>1888</v>
      </c>
      <c r="B4875" s="187" t="s">
        <v>1889</v>
      </c>
      <c r="C4875" s="187" t="s">
        <v>1889</v>
      </c>
      <c r="D4875" s="188" t="s">
        <v>2269</v>
      </c>
    </row>
    <row r="4876" spans="1:4" x14ac:dyDescent="0.25">
      <c r="A4876" s="187" t="s">
        <v>1888</v>
      </c>
      <c r="B4876" s="187" t="s">
        <v>1889</v>
      </c>
      <c r="C4876" s="187" t="s">
        <v>3158</v>
      </c>
      <c r="D4876" s="188" t="s">
        <v>2269</v>
      </c>
    </row>
    <row r="4877" spans="1:4" x14ac:dyDescent="0.25">
      <c r="A4877" s="187" t="s">
        <v>1890</v>
      </c>
      <c r="B4877" s="187" t="s">
        <v>1891</v>
      </c>
      <c r="C4877" s="187" t="s">
        <v>1891</v>
      </c>
      <c r="D4877" s="188" t="s">
        <v>2269</v>
      </c>
    </row>
    <row r="4878" spans="1:4" x14ac:dyDescent="0.25">
      <c r="A4878" s="187" t="s">
        <v>1890</v>
      </c>
      <c r="B4878" s="187" t="s">
        <v>1891</v>
      </c>
      <c r="C4878" s="187" t="s">
        <v>3274</v>
      </c>
      <c r="D4878" s="188" t="s">
        <v>2269</v>
      </c>
    </row>
    <row r="4879" spans="1:4" x14ac:dyDescent="0.25">
      <c r="A4879" s="187" t="s">
        <v>1890</v>
      </c>
      <c r="B4879" s="187" t="s">
        <v>1891</v>
      </c>
      <c r="C4879" s="187" t="s">
        <v>3275</v>
      </c>
      <c r="D4879" s="188" t="s">
        <v>2269</v>
      </c>
    </row>
    <row r="4880" spans="1:4" x14ac:dyDescent="0.25">
      <c r="A4880" s="187" t="s">
        <v>1890</v>
      </c>
      <c r="B4880" s="187" t="s">
        <v>1891</v>
      </c>
      <c r="C4880" s="187" t="s">
        <v>3273</v>
      </c>
      <c r="D4880" s="188" t="s">
        <v>2286</v>
      </c>
    </row>
    <row r="4881" spans="1:4" x14ac:dyDescent="0.25">
      <c r="A4881" s="187" t="s">
        <v>1892</v>
      </c>
      <c r="B4881" s="187" t="s">
        <v>1893</v>
      </c>
      <c r="C4881" s="187" t="s">
        <v>3329</v>
      </c>
      <c r="D4881" s="188" t="s">
        <v>2269</v>
      </c>
    </row>
    <row r="4882" spans="1:4" x14ac:dyDescent="0.25">
      <c r="A4882" s="187" t="s">
        <v>1892</v>
      </c>
      <c r="B4882" s="187" t="s">
        <v>1893</v>
      </c>
      <c r="C4882" s="187" t="s">
        <v>1893</v>
      </c>
      <c r="D4882" s="188" t="s">
        <v>2269</v>
      </c>
    </row>
    <row r="4883" spans="1:4" x14ac:dyDescent="0.25">
      <c r="A4883" s="187" t="s">
        <v>1892</v>
      </c>
      <c r="B4883" s="187" t="s">
        <v>1893</v>
      </c>
      <c r="C4883" s="187" t="s">
        <v>3330</v>
      </c>
      <c r="D4883" s="188" t="s">
        <v>2269</v>
      </c>
    </row>
    <row r="4884" spans="1:4" x14ac:dyDescent="0.25">
      <c r="A4884" s="187" t="s">
        <v>1894</v>
      </c>
      <c r="B4884" s="187" t="s">
        <v>1895</v>
      </c>
      <c r="C4884" s="187" t="s">
        <v>1895</v>
      </c>
      <c r="D4884" s="188" t="s">
        <v>2269</v>
      </c>
    </row>
    <row r="4885" spans="1:4" x14ac:dyDescent="0.25">
      <c r="A4885" s="187" t="s">
        <v>1894</v>
      </c>
      <c r="B4885" s="187" t="s">
        <v>1895</v>
      </c>
      <c r="C4885" s="187" t="s">
        <v>3404</v>
      </c>
      <c r="D4885" s="188" t="s">
        <v>2269</v>
      </c>
    </row>
    <row r="4886" spans="1:4" x14ac:dyDescent="0.25">
      <c r="A4886" s="187" t="s">
        <v>1896</v>
      </c>
      <c r="B4886" s="187" t="s">
        <v>1897</v>
      </c>
      <c r="C4886" s="187" t="s">
        <v>3509</v>
      </c>
      <c r="D4886" s="188" t="s">
        <v>2288</v>
      </c>
    </row>
    <row r="4887" spans="1:4" x14ac:dyDescent="0.25">
      <c r="A4887" s="187" t="s">
        <v>1896</v>
      </c>
      <c r="B4887" s="187" t="s">
        <v>1897</v>
      </c>
      <c r="C4887" s="187" t="s">
        <v>1897</v>
      </c>
      <c r="D4887" s="188" t="s">
        <v>2284</v>
      </c>
    </row>
    <row r="4888" spans="1:4" x14ac:dyDescent="0.25">
      <c r="A4888" s="187" t="s">
        <v>1896</v>
      </c>
      <c r="B4888" s="187" t="s">
        <v>1897</v>
      </c>
      <c r="C4888" s="187" t="s">
        <v>3511</v>
      </c>
      <c r="D4888" s="188" t="s">
        <v>2269</v>
      </c>
    </row>
    <row r="4889" spans="1:4" x14ac:dyDescent="0.25">
      <c r="A4889" s="187" t="s">
        <v>1896</v>
      </c>
      <c r="B4889" s="187" t="s">
        <v>1897</v>
      </c>
      <c r="C4889" s="187" t="s">
        <v>3512</v>
      </c>
      <c r="D4889" s="188" t="s">
        <v>2269</v>
      </c>
    </row>
    <row r="4890" spans="1:4" x14ac:dyDescent="0.25">
      <c r="A4890" s="187" t="s">
        <v>1896</v>
      </c>
      <c r="B4890" s="187" t="s">
        <v>1897</v>
      </c>
      <c r="C4890" s="187" t="s">
        <v>3513</v>
      </c>
      <c r="D4890" s="188" t="s">
        <v>2269</v>
      </c>
    </row>
    <row r="4891" spans="1:4" x14ac:dyDescent="0.25">
      <c r="A4891" s="187" t="s">
        <v>1896</v>
      </c>
      <c r="B4891" s="187" t="s">
        <v>1897</v>
      </c>
      <c r="C4891" s="187" t="s">
        <v>3510</v>
      </c>
      <c r="D4891" s="188" t="s">
        <v>2286</v>
      </c>
    </row>
    <row r="4892" spans="1:4" x14ac:dyDescent="0.25">
      <c r="A4892" s="187" t="s">
        <v>1898</v>
      </c>
      <c r="B4892" s="187" t="s">
        <v>1899</v>
      </c>
      <c r="C4892" s="187" t="s">
        <v>1899</v>
      </c>
      <c r="D4892" s="188" t="s">
        <v>2269</v>
      </c>
    </row>
    <row r="4893" spans="1:4" x14ac:dyDescent="0.25">
      <c r="A4893" s="187" t="s">
        <v>1898</v>
      </c>
      <c r="B4893" s="187" t="s">
        <v>1899</v>
      </c>
      <c r="C4893" s="187" t="s">
        <v>5796</v>
      </c>
      <c r="D4893" s="188" t="s">
        <v>2269</v>
      </c>
    </row>
    <row r="4894" spans="1:4" x14ac:dyDescent="0.25">
      <c r="A4894" s="187" t="s">
        <v>1900</v>
      </c>
      <c r="B4894" s="187" t="s">
        <v>1901</v>
      </c>
      <c r="C4894" s="187" t="s">
        <v>1901</v>
      </c>
      <c r="D4894" s="188" t="s">
        <v>2269</v>
      </c>
    </row>
    <row r="4895" spans="1:4" x14ac:dyDescent="0.25">
      <c r="A4895" s="187" t="s">
        <v>1900</v>
      </c>
      <c r="B4895" s="187" t="s">
        <v>1901</v>
      </c>
      <c r="C4895" s="187" t="s">
        <v>5986</v>
      </c>
      <c r="D4895" s="188" t="s">
        <v>2269</v>
      </c>
    </row>
    <row r="4896" spans="1:4" x14ac:dyDescent="0.25">
      <c r="A4896" s="187" t="s">
        <v>1900</v>
      </c>
      <c r="B4896" s="187" t="s">
        <v>1901</v>
      </c>
      <c r="C4896" s="187" t="s">
        <v>5987</v>
      </c>
      <c r="D4896" s="188" t="s">
        <v>2269</v>
      </c>
    </row>
    <row r="4897" spans="1:4" x14ac:dyDescent="0.25">
      <c r="A4897" s="187" t="s">
        <v>1902</v>
      </c>
      <c r="B4897" s="187" t="s">
        <v>1903</v>
      </c>
      <c r="C4897" s="187" t="s">
        <v>1903</v>
      </c>
      <c r="D4897" s="188" t="s">
        <v>2269</v>
      </c>
    </row>
    <row r="4898" spans="1:4" x14ac:dyDescent="0.25">
      <c r="A4898" s="187" t="s">
        <v>1902</v>
      </c>
      <c r="B4898" s="187" t="s">
        <v>1903</v>
      </c>
      <c r="C4898" s="187" t="s">
        <v>2676</v>
      </c>
      <c r="D4898" s="188" t="s">
        <v>2269</v>
      </c>
    </row>
    <row r="4899" spans="1:4" x14ac:dyDescent="0.25">
      <c r="A4899" s="187" t="s">
        <v>1902</v>
      </c>
      <c r="B4899" s="187" t="s">
        <v>1903</v>
      </c>
      <c r="C4899" s="187" t="s">
        <v>2677</v>
      </c>
      <c r="D4899" s="188" t="s">
        <v>2269</v>
      </c>
    </row>
    <row r="4900" spans="1:4" x14ac:dyDescent="0.25">
      <c r="A4900" s="187" t="s">
        <v>1904</v>
      </c>
      <c r="B4900" s="187" t="s">
        <v>1905</v>
      </c>
      <c r="C4900" s="187" t="s">
        <v>1905</v>
      </c>
      <c r="D4900" s="188" t="s">
        <v>2269</v>
      </c>
    </row>
    <row r="4901" spans="1:4" x14ac:dyDescent="0.25">
      <c r="A4901" s="187" t="s">
        <v>1904</v>
      </c>
      <c r="B4901" s="187" t="s">
        <v>1905</v>
      </c>
      <c r="C4901" s="187" t="s">
        <v>6565</v>
      </c>
      <c r="D4901" s="188" t="s">
        <v>2269</v>
      </c>
    </row>
    <row r="4902" spans="1:4" x14ac:dyDescent="0.25">
      <c r="A4902" s="187" t="s">
        <v>1904</v>
      </c>
      <c r="B4902" s="187" t="s">
        <v>1905</v>
      </c>
      <c r="C4902" s="187" t="s">
        <v>6564</v>
      </c>
      <c r="D4902" s="188" t="s">
        <v>2286</v>
      </c>
    </row>
    <row r="4903" spans="1:4" x14ac:dyDescent="0.25">
      <c r="A4903" s="187" t="s">
        <v>1906</v>
      </c>
      <c r="B4903" s="187" t="s">
        <v>1907</v>
      </c>
      <c r="C4903" s="187" t="s">
        <v>1907</v>
      </c>
      <c r="D4903" s="188" t="s">
        <v>2269</v>
      </c>
    </row>
    <row r="4904" spans="1:4" x14ac:dyDescent="0.25">
      <c r="A4904" s="187" t="s">
        <v>1906</v>
      </c>
      <c r="B4904" s="187" t="s">
        <v>1907</v>
      </c>
      <c r="C4904" s="187" t="s">
        <v>4024</v>
      </c>
      <c r="D4904" s="188" t="s">
        <v>2269</v>
      </c>
    </row>
    <row r="4905" spans="1:4" x14ac:dyDescent="0.25">
      <c r="A4905" s="187" t="s">
        <v>1906</v>
      </c>
      <c r="B4905" s="187" t="s">
        <v>1907</v>
      </c>
      <c r="C4905" s="187" t="s">
        <v>4025</v>
      </c>
      <c r="D4905" s="188" t="s">
        <v>2269</v>
      </c>
    </row>
    <row r="4906" spans="1:4" x14ac:dyDescent="0.25">
      <c r="A4906" s="187" t="s">
        <v>1906</v>
      </c>
      <c r="B4906" s="187" t="s">
        <v>1907</v>
      </c>
      <c r="C4906" s="187" t="s">
        <v>4027</v>
      </c>
      <c r="D4906" s="188" t="s">
        <v>2269</v>
      </c>
    </row>
    <row r="4907" spans="1:4" x14ac:dyDescent="0.25">
      <c r="A4907" s="187" t="s">
        <v>1906</v>
      </c>
      <c r="B4907" s="187" t="s">
        <v>1907</v>
      </c>
      <c r="C4907" s="187" t="s">
        <v>4023</v>
      </c>
      <c r="D4907" s="188" t="s">
        <v>2286</v>
      </c>
    </row>
    <row r="4908" spans="1:4" x14ac:dyDescent="0.25">
      <c r="A4908" s="187" t="s">
        <v>1906</v>
      </c>
      <c r="B4908" s="187" t="s">
        <v>1907</v>
      </c>
      <c r="C4908" s="187" t="s">
        <v>4026</v>
      </c>
      <c r="D4908" s="188" t="s">
        <v>2286</v>
      </c>
    </row>
    <row r="4909" spans="1:4" x14ac:dyDescent="0.25">
      <c r="A4909" s="187" t="s">
        <v>1908</v>
      </c>
      <c r="B4909" s="187" t="s">
        <v>1909</v>
      </c>
      <c r="C4909" s="187" t="s">
        <v>1909</v>
      </c>
      <c r="D4909" s="188" t="s">
        <v>2269</v>
      </c>
    </row>
    <row r="4910" spans="1:4" x14ac:dyDescent="0.25">
      <c r="A4910" s="187" t="s">
        <v>1908</v>
      </c>
      <c r="B4910" s="187" t="s">
        <v>1909</v>
      </c>
      <c r="C4910" s="187" t="s">
        <v>2831</v>
      </c>
      <c r="D4910" s="188" t="s">
        <v>2269</v>
      </c>
    </row>
    <row r="4911" spans="1:4" x14ac:dyDescent="0.25">
      <c r="A4911" s="187" t="s">
        <v>1908</v>
      </c>
      <c r="B4911" s="187" t="s">
        <v>1909</v>
      </c>
      <c r="C4911" s="187" t="s">
        <v>2832</v>
      </c>
      <c r="D4911" s="188" t="s">
        <v>2269</v>
      </c>
    </row>
    <row r="4912" spans="1:4" x14ac:dyDescent="0.25">
      <c r="A4912" s="187" t="s">
        <v>1908</v>
      </c>
      <c r="B4912" s="187" t="s">
        <v>1909</v>
      </c>
      <c r="C4912" s="187" t="s">
        <v>2833</v>
      </c>
      <c r="D4912" s="188" t="s">
        <v>2269</v>
      </c>
    </row>
    <row r="4913" spans="1:4" x14ac:dyDescent="0.25">
      <c r="A4913" s="187" t="s">
        <v>1910</v>
      </c>
      <c r="B4913" s="187" t="s">
        <v>1911</v>
      </c>
      <c r="C4913" s="187" t="s">
        <v>1911</v>
      </c>
      <c r="D4913" s="188" t="s">
        <v>2269</v>
      </c>
    </row>
    <row r="4914" spans="1:4" x14ac:dyDescent="0.25">
      <c r="A4914" s="187" t="s">
        <v>1910</v>
      </c>
      <c r="B4914" s="187" t="s">
        <v>1911</v>
      </c>
      <c r="C4914" s="187" t="s">
        <v>3802</v>
      </c>
      <c r="D4914" s="188" t="s">
        <v>2269</v>
      </c>
    </row>
    <row r="4915" spans="1:4" x14ac:dyDescent="0.25">
      <c r="A4915" s="187" t="s">
        <v>1910</v>
      </c>
      <c r="B4915" s="187" t="s">
        <v>1911</v>
      </c>
      <c r="C4915" s="187" t="s">
        <v>3803</v>
      </c>
      <c r="D4915" s="188" t="s">
        <v>2269</v>
      </c>
    </row>
    <row r="4916" spans="1:4" x14ac:dyDescent="0.25">
      <c r="A4916" s="187" t="s">
        <v>1910</v>
      </c>
      <c r="B4916" s="187" t="s">
        <v>1911</v>
      </c>
      <c r="C4916" s="187" t="s">
        <v>3804</v>
      </c>
      <c r="D4916" s="188" t="s">
        <v>2269</v>
      </c>
    </row>
    <row r="4917" spans="1:4" x14ac:dyDescent="0.25">
      <c r="A4917" s="187" t="s">
        <v>1912</v>
      </c>
      <c r="B4917" s="187" t="s">
        <v>1913</v>
      </c>
      <c r="C4917" s="187" t="s">
        <v>1913</v>
      </c>
      <c r="D4917" s="188" t="s">
        <v>2269</v>
      </c>
    </row>
    <row r="4918" spans="1:4" x14ac:dyDescent="0.25">
      <c r="A4918" s="187" t="s">
        <v>1912</v>
      </c>
      <c r="B4918" s="187" t="s">
        <v>1913</v>
      </c>
      <c r="C4918" s="187" t="s">
        <v>3844</v>
      </c>
      <c r="D4918" s="188" t="s">
        <v>2269</v>
      </c>
    </row>
    <row r="4919" spans="1:4" x14ac:dyDescent="0.25">
      <c r="A4919" s="187" t="s">
        <v>1912</v>
      </c>
      <c r="B4919" s="187" t="s">
        <v>1913</v>
      </c>
      <c r="C4919" s="187" t="s">
        <v>3845</v>
      </c>
      <c r="D4919" s="188" t="s">
        <v>2269</v>
      </c>
    </row>
    <row r="4920" spans="1:4" x14ac:dyDescent="0.25">
      <c r="A4920" s="187" t="s">
        <v>1914</v>
      </c>
      <c r="B4920" s="187" t="s">
        <v>1915</v>
      </c>
      <c r="C4920" s="187" t="s">
        <v>1915</v>
      </c>
      <c r="D4920" s="188" t="s">
        <v>2269</v>
      </c>
    </row>
    <row r="4921" spans="1:4" x14ac:dyDescent="0.25">
      <c r="A4921" s="187" t="s">
        <v>1914</v>
      </c>
      <c r="B4921" s="187" t="s">
        <v>1915</v>
      </c>
      <c r="C4921" s="187" t="s">
        <v>6469</v>
      </c>
      <c r="D4921" s="188" t="s">
        <v>2269</v>
      </c>
    </row>
    <row r="4922" spans="1:4" x14ac:dyDescent="0.25">
      <c r="A4922" s="187" t="s">
        <v>1914</v>
      </c>
      <c r="B4922" s="187" t="s">
        <v>1915</v>
      </c>
      <c r="C4922" s="187" t="s">
        <v>6470</v>
      </c>
      <c r="D4922" s="188" t="s">
        <v>2269</v>
      </c>
    </row>
    <row r="4923" spans="1:4" x14ac:dyDescent="0.25">
      <c r="A4923" s="187" t="s">
        <v>1914</v>
      </c>
      <c r="B4923" s="187" t="s">
        <v>1915</v>
      </c>
      <c r="C4923" s="187" t="s">
        <v>6471</v>
      </c>
      <c r="D4923" s="188" t="s">
        <v>2269</v>
      </c>
    </row>
    <row r="4924" spans="1:4" x14ac:dyDescent="0.25">
      <c r="A4924" s="187" t="s">
        <v>1914</v>
      </c>
      <c r="B4924" s="187" t="s">
        <v>1915</v>
      </c>
      <c r="C4924" s="187" t="s">
        <v>6472</v>
      </c>
      <c r="D4924" s="188" t="s">
        <v>2269</v>
      </c>
    </row>
    <row r="4925" spans="1:4" x14ac:dyDescent="0.25">
      <c r="A4925" s="187" t="s">
        <v>1914</v>
      </c>
      <c r="B4925" s="187" t="s">
        <v>1915</v>
      </c>
      <c r="C4925" s="187" t="s">
        <v>6473</v>
      </c>
      <c r="D4925" s="188" t="s">
        <v>2269</v>
      </c>
    </row>
    <row r="4926" spans="1:4" x14ac:dyDescent="0.25">
      <c r="A4926" s="187" t="s">
        <v>1916</v>
      </c>
      <c r="B4926" s="187" t="s">
        <v>1917</v>
      </c>
      <c r="C4926" s="187" t="s">
        <v>1917</v>
      </c>
      <c r="D4926" s="188" t="s">
        <v>2269</v>
      </c>
    </row>
    <row r="4927" spans="1:4" x14ac:dyDescent="0.25">
      <c r="A4927" s="187" t="s">
        <v>1916</v>
      </c>
      <c r="B4927" s="187" t="s">
        <v>1917</v>
      </c>
      <c r="C4927" s="187" t="s">
        <v>5648</v>
      </c>
      <c r="D4927" s="188" t="s">
        <v>2269</v>
      </c>
    </row>
    <row r="4928" spans="1:4" x14ac:dyDescent="0.25">
      <c r="A4928" s="187" t="s">
        <v>1916</v>
      </c>
      <c r="B4928" s="187" t="s">
        <v>1917</v>
      </c>
      <c r="C4928" s="187" t="s">
        <v>5649</v>
      </c>
      <c r="D4928" s="188" t="s">
        <v>2269</v>
      </c>
    </row>
    <row r="4929" spans="1:4" x14ac:dyDescent="0.25">
      <c r="A4929" s="187" t="s">
        <v>1916</v>
      </c>
      <c r="B4929" s="187" t="s">
        <v>1917</v>
      </c>
      <c r="C4929" s="187" t="s">
        <v>5650</v>
      </c>
      <c r="D4929" s="188" t="s">
        <v>2269</v>
      </c>
    </row>
    <row r="4930" spans="1:4" x14ac:dyDescent="0.25">
      <c r="A4930" s="187" t="s">
        <v>1916</v>
      </c>
      <c r="B4930" s="187" t="s">
        <v>1917</v>
      </c>
      <c r="C4930" s="187" t="s">
        <v>5651</v>
      </c>
      <c r="D4930" s="188" t="s">
        <v>2269</v>
      </c>
    </row>
    <row r="4931" spans="1:4" x14ac:dyDescent="0.25">
      <c r="A4931" s="187" t="s">
        <v>1918</v>
      </c>
      <c r="B4931" s="187" t="s">
        <v>1919</v>
      </c>
      <c r="C4931" s="187" t="s">
        <v>3198</v>
      </c>
      <c r="D4931" s="188" t="s">
        <v>2269</v>
      </c>
    </row>
    <row r="4932" spans="1:4" x14ac:dyDescent="0.25">
      <c r="A4932" s="187" t="s">
        <v>1918</v>
      </c>
      <c r="B4932" s="187" t="s">
        <v>1919</v>
      </c>
      <c r="C4932" s="187" t="s">
        <v>1919</v>
      </c>
      <c r="D4932" s="188" t="s">
        <v>2269</v>
      </c>
    </row>
    <row r="4933" spans="1:4" x14ac:dyDescent="0.25">
      <c r="A4933" s="187" t="s">
        <v>1918</v>
      </c>
      <c r="B4933" s="187" t="s">
        <v>1919</v>
      </c>
      <c r="C4933" s="187" t="s">
        <v>3199</v>
      </c>
      <c r="D4933" s="188" t="s">
        <v>2269</v>
      </c>
    </row>
    <row r="4934" spans="1:4" x14ac:dyDescent="0.25">
      <c r="A4934" s="187" t="s">
        <v>1918</v>
      </c>
      <c r="B4934" s="187" t="s">
        <v>1919</v>
      </c>
      <c r="C4934" s="187" t="s">
        <v>3200</v>
      </c>
      <c r="D4934" s="188" t="s">
        <v>2269</v>
      </c>
    </row>
    <row r="4935" spans="1:4" x14ac:dyDescent="0.25">
      <c r="A4935" s="187" t="s">
        <v>1920</v>
      </c>
      <c r="B4935" s="187" t="s">
        <v>1921</v>
      </c>
      <c r="C4935" s="187" t="s">
        <v>6131</v>
      </c>
      <c r="D4935" s="188" t="s">
        <v>2269</v>
      </c>
    </row>
    <row r="4936" spans="1:4" x14ac:dyDescent="0.25">
      <c r="A4936" s="187" t="s">
        <v>1920</v>
      </c>
      <c r="B4936" s="187" t="s">
        <v>1921</v>
      </c>
      <c r="C4936" s="187" t="s">
        <v>1921</v>
      </c>
      <c r="D4936" s="188" t="s">
        <v>2269</v>
      </c>
    </row>
    <row r="4937" spans="1:4" x14ac:dyDescent="0.25">
      <c r="A4937" s="187" t="s">
        <v>1920</v>
      </c>
      <c r="B4937" s="187" t="s">
        <v>1921</v>
      </c>
      <c r="C4937" s="187" t="s">
        <v>6132</v>
      </c>
      <c r="D4937" s="188" t="s">
        <v>2269</v>
      </c>
    </row>
    <row r="4938" spans="1:4" x14ac:dyDescent="0.25">
      <c r="A4938" s="187" t="s">
        <v>1920</v>
      </c>
      <c r="B4938" s="187" t="s">
        <v>1921</v>
      </c>
      <c r="C4938" s="187" t="s">
        <v>6133</v>
      </c>
      <c r="D4938" s="188" t="s">
        <v>2269</v>
      </c>
    </row>
    <row r="4939" spans="1:4" x14ac:dyDescent="0.25">
      <c r="A4939" s="187" t="s">
        <v>1922</v>
      </c>
      <c r="B4939" s="187" t="s">
        <v>1923</v>
      </c>
      <c r="C4939" s="187" t="s">
        <v>1923</v>
      </c>
      <c r="D4939" s="188" t="s">
        <v>2269</v>
      </c>
    </row>
    <row r="4940" spans="1:4" x14ac:dyDescent="0.25">
      <c r="A4940" s="187" t="s">
        <v>1922</v>
      </c>
      <c r="B4940" s="187" t="s">
        <v>1923</v>
      </c>
      <c r="C4940" s="187" t="s">
        <v>6586</v>
      </c>
      <c r="D4940" s="188" t="s">
        <v>2269</v>
      </c>
    </row>
    <row r="4941" spans="1:4" x14ac:dyDescent="0.25">
      <c r="A4941" s="187" t="s">
        <v>1922</v>
      </c>
      <c r="B4941" s="187" t="s">
        <v>1923</v>
      </c>
      <c r="C4941" s="187" t="s">
        <v>6587</v>
      </c>
      <c r="D4941" s="188" t="s">
        <v>2269</v>
      </c>
    </row>
    <row r="4942" spans="1:4" x14ac:dyDescent="0.25">
      <c r="A4942" s="187" t="s">
        <v>1922</v>
      </c>
      <c r="B4942" s="187" t="s">
        <v>1923</v>
      </c>
      <c r="C4942" s="187" t="s">
        <v>6588</v>
      </c>
      <c r="D4942" s="188" t="s">
        <v>2269</v>
      </c>
    </row>
    <row r="4943" spans="1:4" x14ac:dyDescent="0.25">
      <c r="A4943" s="187" t="s">
        <v>1924</v>
      </c>
      <c r="B4943" s="187" t="s">
        <v>1925</v>
      </c>
      <c r="C4943" s="187" t="s">
        <v>1925</v>
      </c>
      <c r="D4943" s="188" t="s">
        <v>2269</v>
      </c>
    </row>
    <row r="4944" spans="1:4" x14ac:dyDescent="0.25">
      <c r="A4944" s="187" t="s">
        <v>1924</v>
      </c>
      <c r="B4944" s="187" t="s">
        <v>1925</v>
      </c>
      <c r="C4944" s="187" t="s">
        <v>4100</v>
      </c>
      <c r="D4944" s="188" t="s">
        <v>2269</v>
      </c>
    </row>
    <row r="4945" spans="1:4" x14ac:dyDescent="0.25">
      <c r="A4945" s="187" t="s">
        <v>1924</v>
      </c>
      <c r="B4945" s="187" t="s">
        <v>1925</v>
      </c>
      <c r="C4945" s="187" t="s">
        <v>4101</v>
      </c>
      <c r="D4945" s="188" t="s">
        <v>2269</v>
      </c>
    </row>
    <row r="4946" spans="1:4" x14ac:dyDescent="0.25">
      <c r="A4946" s="187" t="s">
        <v>1924</v>
      </c>
      <c r="B4946" s="187" t="s">
        <v>1925</v>
      </c>
      <c r="C4946" s="187" t="s">
        <v>4102</v>
      </c>
      <c r="D4946" s="188" t="s">
        <v>2269</v>
      </c>
    </row>
    <row r="4947" spans="1:4" x14ac:dyDescent="0.25">
      <c r="A4947" s="187" t="s">
        <v>1926</v>
      </c>
      <c r="B4947" s="187" t="s">
        <v>1927</v>
      </c>
      <c r="C4947" s="187" t="s">
        <v>1927</v>
      </c>
      <c r="D4947" s="188" t="s">
        <v>2269</v>
      </c>
    </row>
    <row r="4948" spans="1:4" x14ac:dyDescent="0.25">
      <c r="A4948" s="187" t="s">
        <v>1926</v>
      </c>
      <c r="B4948" s="187" t="s">
        <v>1927</v>
      </c>
      <c r="C4948" s="187" t="s">
        <v>5822</v>
      </c>
      <c r="D4948" s="188" t="s">
        <v>2269</v>
      </c>
    </row>
    <row r="4949" spans="1:4" x14ac:dyDescent="0.25">
      <c r="A4949" s="187" t="s">
        <v>1926</v>
      </c>
      <c r="B4949" s="187" t="s">
        <v>1927</v>
      </c>
      <c r="C4949" s="187" t="s">
        <v>5823</v>
      </c>
      <c r="D4949" s="188" t="s">
        <v>2269</v>
      </c>
    </row>
    <row r="4950" spans="1:4" x14ac:dyDescent="0.25">
      <c r="A4950" s="187" t="s">
        <v>1926</v>
      </c>
      <c r="B4950" s="187" t="s">
        <v>1927</v>
      </c>
      <c r="C4950" s="187" t="s">
        <v>5824</v>
      </c>
      <c r="D4950" s="188" t="s">
        <v>2269</v>
      </c>
    </row>
    <row r="4951" spans="1:4" x14ac:dyDescent="0.25">
      <c r="A4951" s="187" t="s">
        <v>1928</v>
      </c>
      <c r="B4951" s="187" t="s">
        <v>1929</v>
      </c>
      <c r="C4951" s="187" t="s">
        <v>3625</v>
      </c>
      <c r="D4951" s="188" t="s">
        <v>2269</v>
      </c>
    </row>
    <row r="4952" spans="1:4" x14ac:dyDescent="0.25">
      <c r="A4952" s="187" t="s">
        <v>1928</v>
      </c>
      <c r="B4952" s="187" t="s">
        <v>1929</v>
      </c>
      <c r="C4952" s="187" t="s">
        <v>3626</v>
      </c>
      <c r="D4952" s="188" t="s">
        <v>2269</v>
      </c>
    </row>
    <row r="4953" spans="1:4" x14ac:dyDescent="0.25">
      <c r="A4953" s="187" t="s">
        <v>1928</v>
      </c>
      <c r="B4953" s="187" t="s">
        <v>1929</v>
      </c>
      <c r="C4953" s="187" t="s">
        <v>1929</v>
      </c>
      <c r="D4953" s="188" t="s">
        <v>2269</v>
      </c>
    </row>
    <row r="4954" spans="1:4" x14ac:dyDescent="0.25">
      <c r="A4954" s="187" t="s">
        <v>1928</v>
      </c>
      <c r="B4954" s="187" t="s">
        <v>1929</v>
      </c>
      <c r="C4954" s="187" t="s">
        <v>3627</v>
      </c>
      <c r="D4954" s="188" t="s">
        <v>2269</v>
      </c>
    </row>
    <row r="4955" spans="1:4" x14ac:dyDescent="0.25">
      <c r="A4955" s="187" t="s">
        <v>1928</v>
      </c>
      <c r="B4955" s="187" t="s">
        <v>1929</v>
      </c>
      <c r="C4955" s="187" t="s">
        <v>3628</v>
      </c>
      <c r="D4955" s="188" t="s">
        <v>2269</v>
      </c>
    </row>
    <row r="4956" spans="1:4" x14ac:dyDescent="0.25">
      <c r="A4956" s="187" t="s">
        <v>1928</v>
      </c>
      <c r="B4956" s="187" t="s">
        <v>1929</v>
      </c>
      <c r="C4956" s="187" t="s">
        <v>3629</v>
      </c>
      <c r="D4956" s="188" t="s">
        <v>2269</v>
      </c>
    </row>
    <row r="4957" spans="1:4" x14ac:dyDescent="0.25">
      <c r="A4957" s="187" t="s">
        <v>1928</v>
      </c>
      <c r="B4957" s="187" t="s">
        <v>1929</v>
      </c>
      <c r="C4957" s="187" t="s">
        <v>3630</v>
      </c>
      <c r="D4957" s="188" t="s">
        <v>2269</v>
      </c>
    </row>
    <row r="4958" spans="1:4" x14ac:dyDescent="0.25">
      <c r="A4958" s="187" t="s">
        <v>1930</v>
      </c>
      <c r="B4958" s="187" t="s">
        <v>1931</v>
      </c>
      <c r="C4958" s="187" t="s">
        <v>2453</v>
      </c>
      <c r="D4958" s="188" t="s">
        <v>2269</v>
      </c>
    </row>
    <row r="4959" spans="1:4" x14ac:dyDescent="0.25">
      <c r="A4959" s="187" t="s">
        <v>1930</v>
      </c>
      <c r="B4959" s="187" t="s">
        <v>1931</v>
      </c>
      <c r="C4959" s="187" t="s">
        <v>2454</v>
      </c>
      <c r="D4959" s="188" t="s">
        <v>2269</v>
      </c>
    </row>
    <row r="4960" spans="1:4" x14ac:dyDescent="0.25">
      <c r="A4960" s="187" t="s">
        <v>1930</v>
      </c>
      <c r="B4960" s="187" t="s">
        <v>1931</v>
      </c>
      <c r="C4960" s="187" t="s">
        <v>2455</v>
      </c>
      <c r="D4960" s="188" t="s">
        <v>2269</v>
      </c>
    </row>
    <row r="4961" spans="1:4" x14ac:dyDescent="0.25">
      <c r="A4961" s="187" t="s">
        <v>1930</v>
      </c>
      <c r="B4961" s="187" t="s">
        <v>1931</v>
      </c>
      <c r="C4961" s="187" t="s">
        <v>1931</v>
      </c>
      <c r="D4961" s="188" t="s">
        <v>2269</v>
      </c>
    </row>
    <row r="4962" spans="1:4" x14ac:dyDescent="0.25">
      <c r="A4962" s="187" t="s">
        <v>1930</v>
      </c>
      <c r="B4962" s="187" t="s">
        <v>1931</v>
      </c>
      <c r="C4962" s="187" t="s">
        <v>2456</v>
      </c>
      <c r="D4962" s="188" t="s">
        <v>2269</v>
      </c>
    </row>
    <row r="4963" spans="1:4" x14ac:dyDescent="0.25">
      <c r="A4963" s="187" t="s">
        <v>1930</v>
      </c>
      <c r="B4963" s="187" t="s">
        <v>1931</v>
      </c>
      <c r="C4963" s="187" t="s">
        <v>2457</v>
      </c>
      <c r="D4963" s="188" t="s">
        <v>2269</v>
      </c>
    </row>
    <row r="4964" spans="1:4" x14ac:dyDescent="0.25">
      <c r="A4964" s="187" t="s">
        <v>1930</v>
      </c>
      <c r="B4964" s="187" t="s">
        <v>1931</v>
      </c>
      <c r="C4964" s="187" t="s">
        <v>2458</v>
      </c>
      <c r="D4964" s="188" t="s">
        <v>2269</v>
      </c>
    </row>
    <row r="4965" spans="1:4" x14ac:dyDescent="0.25">
      <c r="A4965" s="187" t="s">
        <v>1930</v>
      </c>
      <c r="B4965" s="187" t="s">
        <v>1931</v>
      </c>
      <c r="C4965" s="187" t="s">
        <v>2459</v>
      </c>
      <c r="D4965" s="188" t="s">
        <v>2269</v>
      </c>
    </row>
    <row r="4966" spans="1:4" x14ac:dyDescent="0.25">
      <c r="A4966" s="187" t="s">
        <v>1932</v>
      </c>
      <c r="B4966" s="187" t="s">
        <v>1933</v>
      </c>
      <c r="C4966" s="187" t="s">
        <v>2908</v>
      </c>
      <c r="D4966" s="188" t="s">
        <v>2269</v>
      </c>
    </row>
    <row r="4967" spans="1:4" x14ac:dyDescent="0.25">
      <c r="A4967" s="187" t="s">
        <v>1932</v>
      </c>
      <c r="B4967" s="187" t="s">
        <v>1933</v>
      </c>
      <c r="C4967" s="187" t="s">
        <v>1933</v>
      </c>
      <c r="D4967" s="188" t="s">
        <v>2269</v>
      </c>
    </row>
    <row r="4968" spans="1:4" x14ac:dyDescent="0.25">
      <c r="A4968" s="187" t="s">
        <v>1932</v>
      </c>
      <c r="B4968" s="187" t="s">
        <v>1933</v>
      </c>
      <c r="C4968" s="187" t="s">
        <v>2909</v>
      </c>
      <c r="D4968" s="188" t="s">
        <v>2269</v>
      </c>
    </row>
    <row r="4969" spans="1:4" x14ac:dyDescent="0.25">
      <c r="A4969" s="187" t="s">
        <v>1932</v>
      </c>
      <c r="B4969" s="187" t="s">
        <v>1933</v>
      </c>
      <c r="C4969" s="187" t="s">
        <v>2910</v>
      </c>
      <c r="D4969" s="188" t="s">
        <v>2269</v>
      </c>
    </row>
    <row r="4970" spans="1:4" x14ac:dyDescent="0.25">
      <c r="A4970" s="187" t="s">
        <v>1934</v>
      </c>
      <c r="B4970" s="187" t="s">
        <v>1935</v>
      </c>
      <c r="C4970" s="187" t="s">
        <v>1935</v>
      </c>
      <c r="D4970" s="188" t="s">
        <v>2269</v>
      </c>
    </row>
    <row r="4971" spans="1:4" x14ac:dyDescent="0.25">
      <c r="A4971" s="187" t="s">
        <v>1934</v>
      </c>
      <c r="B4971" s="187" t="s">
        <v>1935</v>
      </c>
      <c r="C4971" s="187" t="s">
        <v>3436</v>
      </c>
      <c r="D4971" s="188" t="s">
        <v>2269</v>
      </c>
    </row>
    <row r="4972" spans="1:4" x14ac:dyDescent="0.25">
      <c r="A4972" s="187" t="s">
        <v>1934</v>
      </c>
      <c r="B4972" s="187" t="s">
        <v>1935</v>
      </c>
      <c r="C4972" s="187" t="s">
        <v>3437</v>
      </c>
      <c r="D4972" s="188" t="s">
        <v>2269</v>
      </c>
    </row>
    <row r="4973" spans="1:4" x14ac:dyDescent="0.25">
      <c r="A4973" s="187" t="s">
        <v>1934</v>
      </c>
      <c r="B4973" s="187" t="s">
        <v>1935</v>
      </c>
      <c r="C4973" s="187" t="s">
        <v>3438</v>
      </c>
      <c r="D4973" s="188" t="s">
        <v>2269</v>
      </c>
    </row>
    <row r="4974" spans="1:4" x14ac:dyDescent="0.25">
      <c r="A4974" s="187" t="s">
        <v>1934</v>
      </c>
      <c r="B4974" s="187" t="s">
        <v>1935</v>
      </c>
      <c r="C4974" s="187" t="s">
        <v>3439</v>
      </c>
      <c r="D4974" s="188" t="s">
        <v>2269</v>
      </c>
    </row>
    <row r="4975" spans="1:4" x14ac:dyDescent="0.25">
      <c r="A4975" s="187" t="s">
        <v>1934</v>
      </c>
      <c r="B4975" s="187" t="s">
        <v>1935</v>
      </c>
      <c r="C4975" s="187" t="s">
        <v>3440</v>
      </c>
      <c r="D4975" s="188" t="s">
        <v>2269</v>
      </c>
    </row>
    <row r="4976" spans="1:4" x14ac:dyDescent="0.25">
      <c r="A4976" s="187" t="s">
        <v>1936</v>
      </c>
      <c r="B4976" s="187" t="s">
        <v>1937</v>
      </c>
      <c r="C4976" s="187" t="s">
        <v>1937</v>
      </c>
      <c r="D4976" s="188" t="s">
        <v>2269</v>
      </c>
    </row>
    <row r="4977" spans="1:4" x14ac:dyDescent="0.25">
      <c r="A4977" s="187" t="s">
        <v>1936</v>
      </c>
      <c r="B4977" s="187" t="s">
        <v>1937</v>
      </c>
      <c r="C4977" s="187" t="s">
        <v>3037</v>
      </c>
      <c r="D4977" s="188" t="s">
        <v>2269</v>
      </c>
    </row>
    <row r="4978" spans="1:4" x14ac:dyDescent="0.25">
      <c r="A4978" s="187" t="s">
        <v>1936</v>
      </c>
      <c r="B4978" s="187" t="s">
        <v>1937</v>
      </c>
      <c r="C4978" s="187" t="s">
        <v>3038</v>
      </c>
      <c r="D4978" s="188" t="s">
        <v>2269</v>
      </c>
    </row>
    <row r="4979" spans="1:4" x14ac:dyDescent="0.25">
      <c r="A4979" s="187" t="s">
        <v>1936</v>
      </c>
      <c r="B4979" s="187" t="s">
        <v>1937</v>
      </c>
      <c r="C4979" s="187" t="s">
        <v>3039</v>
      </c>
      <c r="D4979" s="188" t="s">
        <v>2269</v>
      </c>
    </row>
    <row r="4980" spans="1:4" x14ac:dyDescent="0.25">
      <c r="A4980" s="187" t="s">
        <v>1936</v>
      </c>
      <c r="B4980" s="187" t="s">
        <v>1937</v>
      </c>
      <c r="C4980" s="187" t="s">
        <v>3040</v>
      </c>
      <c r="D4980" s="188" t="s">
        <v>2269</v>
      </c>
    </row>
    <row r="4981" spans="1:4" x14ac:dyDescent="0.25">
      <c r="A4981" s="187" t="s">
        <v>1936</v>
      </c>
      <c r="B4981" s="187" t="s">
        <v>1937</v>
      </c>
      <c r="C4981" s="187" t="s">
        <v>3041</v>
      </c>
      <c r="D4981" s="188" t="s">
        <v>2269</v>
      </c>
    </row>
    <row r="4982" spans="1:4" x14ac:dyDescent="0.25">
      <c r="A4982" s="187" t="s">
        <v>1938</v>
      </c>
      <c r="B4982" s="187" t="s">
        <v>1939</v>
      </c>
      <c r="C4982" s="187" t="s">
        <v>6313</v>
      </c>
      <c r="D4982" s="188" t="s">
        <v>2269</v>
      </c>
    </row>
    <row r="4983" spans="1:4" x14ac:dyDescent="0.25">
      <c r="A4983" s="187" t="s">
        <v>1938</v>
      </c>
      <c r="B4983" s="187" t="s">
        <v>1939</v>
      </c>
      <c r="C4983" s="187" t="s">
        <v>1939</v>
      </c>
      <c r="D4983" s="188" t="s">
        <v>2269</v>
      </c>
    </row>
    <row r="4984" spans="1:4" x14ac:dyDescent="0.25">
      <c r="A4984" s="187" t="s">
        <v>1938</v>
      </c>
      <c r="B4984" s="187" t="s">
        <v>1939</v>
      </c>
      <c r="C4984" s="187" t="s">
        <v>6314</v>
      </c>
      <c r="D4984" s="188" t="s">
        <v>2269</v>
      </c>
    </row>
    <row r="4985" spans="1:4" x14ac:dyDescent="0.25">
      <c r="A4985" s="187" t="s">
        <v>1938</v>
      </c>
      <c r="B4985" s="187" t="s">
        <v>1939</v>
      </c>
      <c r="C4985" s="187" t="s">
        <v>6315</v>
      </c>
      <c r="D4985" s="188" t="s">
        <v>2269</v>
      </c>
    </row>
    <row r="4986" spans="1:4" x14ac:dyDescent="0.25">
      <c r="A4986" s="187" t="s">
        <v>1940</v>
      </c>
      <c r="B4986" s="187" t="s">
        <v>1941</v>
      </c>
      <c r="C4986" s="187" t="s">
        <v>2575</v>
      </c>
      <c r="D4986" s="188" t="s">
        <v>2269</v>
      </c>
    </row>
    <row r="4987" spans="1:4" x14ac:dyDescent="0.25">
      <c r="A4987" s="187" t="s">
        <v>1940</v>
      </c>
      <c r="B4987" s="187" t="s">
        <v>1941</v>
      </c>
      <c r="C4987" s="187" t="s">
        <v>1941</v>
      </c>
      <c r="D4987" s="188" t="s">
        <v>2269</v>
      </c>
    </row>
    <row r="4988" spans="1:4" x14ac:dyDescent="0.25">
      <c r="A4988" s="187" t="s">
        <v>1940</v>
      </c>
      <c r="B4988" s="187" t="s">
        <v>1941</v>
      </c>
      <c r="C4988" s="187" t="s">
        <v>2576</v>
      </c>
      <c r="D4988" s="188" t="s">
        <v>2269</v>
      </c>
    </row>
    <row r="4989" spans="1:4" x14ac:dyDescent="0.25">
      <c r="A4989" s="187" t="s">
        <v>1940</v>
      </c>
      <c r="B4989" s="187" t="s">
        <v>1941</v>
      </c>
      <c r="C4989" s="187" t="s">
        <v>2577</v>
      </c>
      <c r="D4989" s="188" t="s">
        <v>2269</v>
      </c>
    </row>
    <row r="4990" spans="1:4" x14ac:dyDescent="0.25">
      <c r="A4990" s="187" t="s">
        <v>1942</v>
      </c>
      <c r="B4990" s="187" t="s">
        <v>6322</v>
      </c>
      <c r="C4990" s="187" t="s">
        <v>6322</v>
      </c>
      <c r="D4990" s="188" t="s">
        <v>2269</v>
      </c>
    </row>
    <row r="4991" spans="1:4" x14ac:dyDescent="0.25">
      <c r="A4991" s="187" t="s">
        <v>1942</v>
      </c>
      <c r="B4991" s="187" t="s">
        <v>6322</v>
      </c>
      <c r="C4991" s="187" t="s">
        <v>6323</v>
      </c>
      <c r="D4991" s="188" t="s">
        <v>2269</v>
      </c>
    </row>
    <row r="4992" spans="1:4" x14ac:dyDescent="0.25">
      <c r="A4992" s="187" t="s">
        <v>1942</v>
      </c>
      <c r="B4992" s="187" t="s">
        <v>6322</v>
      </c>
      <c r="C4992" s="187" t="s">
        <v>6325</v>
      </c>
      <c r="D4992" s="188" t="s">
        <v>2269</v>
      </c>
    </row>
    <row r="4993" spans="1:4" x14ac:dyDescent="0.25">
      <c r="A4993" s="187" t="s">
        <v>1942</v>
      </c>
      <c r="B4993" s="187" t="s">
        <v>6322</v>
      </c>
      <c r="C4993" s="187" t="s">
        <v>6326</v>
      </c>
      <c r="D4993" s="188" t="s">
        <v>2269</v>
      </c>
    </row>
    <row r="4994" spans="1:4" x14ac:dyDescent="0.25">
      <c r="A4994" s="187" t="s">
        <v>1942</v>
      </c>
      <c r="B4994" s="187" t="s">
        <v>6322</v>
      </c>
      <c r="C4994" s="187" t="s">
        <v>6327</v>
      </c>
      <c r="D4994" s="188" t="s">
        <v>2269</v>
      </c>
    </row>
    <row r="4995" spans="1:4" x14ac:dyDescent="0.25">
      <c r="A4995" s="187" t="s">
        <v>1942</v>
      </c>
      <c r="B4995" s="187" t="s">
        <v>6322</v>
      </c>
      <c r="C4995" s="187" t="s">
        <v>6324</v>
      </c>
      <c r="D4995" s="188" t="s">
        <v>2286</v>
      </c>
    </row>
    <row r="4996" spans="1:4" x14ac:dyDescent="0.25">
      <c r="A4996" s="187" t="s">
        <v>1944</v>
      </c>
      <c r="B4996" s="187" t="s">
        <v>1945</v>
      </c>
      <c r="C4996" s="187" t="s">
        <v>3563</v>
      </c>
      <c r="D4996" s="188" t="s">
        <v>2269</v>
      </c>
    </row>
    <row r="4997" spans="1:4" x14ac:dyDescent="0.25">
      <c r="A4997" s="187" t="s">
        <v>1944</v>
      </c>
      <c r="B4997" s="187" t="s">
        <v>1945</v>
      </c>
      <c r="C4997" s="187" t="s">
        <v>3564</v>
      </c>
      <c r="D4997" s="188" t="s">
        <v>2269</v>
      </c>
    </row>
    <row r="4998" spans="1:4" x14ac:dyDescent="0.25">
      <c r="A4998" s="187" t="s">
        <v>1944</v>
      </c>
      <c r="B4998" s="187" t="s">
        <v>1945</v>
      </c>
      <c r="C4998" s="187" t="s">
        <v>3565</v>
      </c>
      <c r="D4998" s="188" t="s">
        <v>2269</v>
      </c>
    </row>
    <row r="4999" spans="1:4" x14ac:dyDescent="0.25">
      <c r="A4999" s="187" t="s">
        <v>1944</v>
      </c>
      <c r="B4999" s="187" t="s">
        <v>1945</v>
      </c>
      <c r="C4999" s="187" t="s">
        <v>1945</v>
      </c>
      <c r="D4999" s="188" t="s">
        <v>2269</v>
      </c>
    </row>
    <row r="5000" spans="1:4" x14ac:dyDescent="0.25">
      <c r="A5000" s="187" t="s">
        <v>1944</v>
      </c>
      <c r="B5000" s="187" t="s">
        <v>1945</v>
      </c>
      <c r="C5000" s="187" t="s">
        <v>3566</v>
      </c>
      <c r="D5000" s="188" t="s">
        <v>2269</v>
      </c>
    </row>
    <row r="5001" spans="1:4" x14ac:dyDescent="0.25">
      <c r="A5001" s="187" t="s">
        <v>1946</v>
      </c>
      <c r="B5001" s="187" t="s">
        <v>1947</v>
      </c>
      <c r="C5001" s="187" t="s">
        <v>2940</v>
      </c>
      <c r="D5001" s="188" t="s">
        <v>2269</v>
      </c>
    </row>
    <row r="5002" spans="1:4" x14ac:dyDescent="0.25">
      <c r="A5002" s="187" t="s">
        <v>1946</v>
      </c>
      <c r="B5002" s="187" t="s">
        <v>1947</v>
      </c>
      <c r="C5002" s="187" t="s">
        <v>1947</v>
      </c>
      <c r="D5002" s="188" t="s">
        <v>2269</v>
      </c>
    </row>
    <row r="5003" spans="1:4" x14ac:dyDescent="0.25">
      <c r="A5003" s="187" t="s">
        <v>1946</v>
      </c>
      <c r="B5003" s="187" t="s">
        <v>1947</v>
      </c>
      <c r="C5003" s="187" t="s">
        <v>2941</v>
      </c>
      <c r="D5003" s="188" t="s">
        <v>2269</v>
      </c>
    </row>
    <row r="5004" spans="1:4" x14ac:dyDescent="0.25">
      <c r="A5004" s="187" t="s">
        <v>1946</v>
      </c>
      <c r="B5004" s="187" t="s">
        <v>1947</v>
      </c>
      <c r="C5004" s="187" t="s">
        <v>2942</v>
      </c>
      <c r="D5004" s="188" t="s">
        <v>2269</v>
      </c>
    </row>
    <row r="5005" spans="1:4" x14ac:dyDescent="0.25">
      <c r="A5005" s="187" t="s">
        <v>1948</v>
      </c>
      <c r="B5005" s="187" t="s">
        <v>1949</v>
      </c>
      <c r="C5005" s="187" t="s">
        <v>3407</v>
      </c>
      <c r="D5005" s="188" t="s">
        <v>2288</v>
      </c>
    </row>
    <row r="5006" spans="1:4" x14ac:dyDescent="0.25">
      <c r="A5006" s="187" t="s">
        <v>1948</v>
      </c>
      <c r="B5006" s="187" t="s">
        <v>1949</v>
      </c>
      <c r="C5006" s="187" t="s">
        <v>1949</v>
      </c>
      <c r="D5006" s="188" t="s">
        <v>2284</v>
      </c>
    </row>
    <row r="5007" spans="1:4" x14ac:dyDescent="0.25">
      <c r="A5007" s="187" t="s">
        <v>1948</v>
      </c>
      <c r="B5007" s="187" t="s">
        <v>1949</v>
      </c>
      <c r="C5007" s="187" t="s">
        <v>3405</v>
      </c>
      <c r="D5007" s="188" t="s">
        <v>2269</v>
      </c>
    </row>
    <row r="5008" spans="1:4" x14ac:dyDescent="0.25">
      <c r="A5008" s="187" t="s">
        <v>1948</v>
      </c>
      <c r="B5008" s="187" t="s">
        <v>1949</v>
      </c>
      <c r="C5008" s="187" t="s">
        <v>3406</v>
      </c>
      <c r="D5008" s="188" t="s">
        <v>2269</v>
      </c>
    </row>
    <row r="5009" spans="1:4" x14ac:dyDescent="0.25">
      <c r="A5009" s="187" t="s">
        <v>1950</v>
      </c>
      <c r="B5009" s="187" t="s">
        <v>1951</v>
      </c>
      <c r="C5009" s="187" t="s">
        <v>2354</v>
      </c>
      <c r="D5009" s="188" t="s">
        <v>2269</v>
      </c>
    </row>
    <row r="5010" spans="1:4" x14ac:dyDescent="0.25">
      <c r="A5010" s="187" t="s">
        <v>1950</v>
      </c>
      <c r="B5010" s="187" t="s">
        <v>1951</v>
      </c>
      <c r="C5010" s="187" t="s">
        <v>2355</v>
      </c>
      <c r="D5010" s="188" t="s">
        <v>2269</v>
      </c>
    </row>
    <row r="5011" spans="1:4" x14ac:dyDescent="0.25">
      <c r="A5011" s="187" t="s">
        <v>1950</v>
      </c>
      <c r="B5011" s="187" t="s">
        <v>1951</v>
      </c>
      <c r="C5011" s="187" t="s">
        <v>1951</v>
      </c>
      <c r="D5011" s="188" t="s">
        <v>2269</v>
      </c>
    </row>
    <row r="5012" spans="1:4" x14ac:dyDescent="0.25">
      <c r="A5012" s="187" t="s">
        <v>1950</v>
      </c>
      <c r="B5012" s="187" t="s">
        <v>1951</v>
      </c>
      <c r="C5012" s="187" t="s">
        <v>2356</v>
      </c>
      <c r="D5012" s="188" t="s">
        <v>2269</v>
      </c>
    </row>
    <row r="5013" spans="1:4" x14ac:dyDescent="0.25">
      <c r="A5013" s="187" t="s">
        <v>1952</v>
      </c>
      <c r="B5013" s="187" t="s">
        <v>1953</v>
      </c>
      <c r="C5013" s="187" t="s">
        <v>3049</v>
      </c>
      <c r="D5013" s="188" t="s">
        <v>2269</v>
      </c>
    </row>
    <row r="5014" spans="1:4" x14ac:dyDescent="0.25">
      <c r="A5014" s="187" t="s">
        <v>1952</v>
      </c>
      <c r="B5014" s="187" t="s">
        <v>1953</v>
      </c>
      <c r="C5014" s="187" t="s">
        <v>1953</v>
      </c>
      <c r="D5014" s="188" t="s">
        <v>2269</v>
      </c>
    </row>
    <row r="5015" spans="1:4" x14ac:dyDescent="0.25">
      <c r="A5015" s="187" t="s">
        <v>1952</v>
      </c>
      <c r="B5015" s="187" t="s">
        <v>1953</v>
      </c>
      <c r="C5015" s="187" t="s">
        <v>3050</v>
      </c>
      <c r="D5015" s="188" t="s">
        <v>2269</v>
      </c>
    </row>
    <row r="5016" spans="1:4" x14ac:dyDescent="0.25">
      <c r="A5016" s="187" t="s">
        <v>1952</v>
      </c>
      <c r="B5016" s="187" t="s">
        <v>1953</v>
      </c>
      <c r="C5016" s="187" t="s">
        <v>3051</v>
      </c>
      <c r="D5016" s="188" t="s">
        <v>2269</v>
      </c>
    </row>
    <row r="5017" spans="1:4" x14ac:dyDescent="0.25">
      <c r="A5017" s="187" t="s">
        <v>1954</v>
      </c>
      <c r="B5017" s="187" t="s">
        <v>1955</v>
      </c>
      <c r="C5017" s="187" t="s">
        <v>1955</v>
      </c>
      <c r="D5017" s="188" t="s">
        <v>2269</v>
      </c>
    </row>
    <row r="5018" spans="1:4" x14ac:dyDescent="0.25">
      <c r="A5018" s="187" t="s">
        <v>1954</v>
      </c>
      <c r="B5018" s="187" t="s">
        <v>1955</v>
      </c>
      <c r="C5018" s="187" t="s">
        <v>3305</v>
      </c>
      <c r="D5018" s="188" t="s">
        <v>2269</v>
      </c>
    </row>
    <row r="5019" spans="1:4" x14ac:dyDescent="0.25">
      <c r="A5019" s="187" t="s">
        <v>1954</v>
      </c>
      <c r="B5019" s="187" t="s">
        <v>1955</v>
      </c>
      <c r="C5019" s="187" t="s">
        <v>3307</v>
      </c>
      <c r="D5019" s="188" t="s">
        <v>2269</v>
      </c>
    </row>
    <row r="5020" spans="1:4" x14ac:dyDescent="0.25">
      <c r="A5020" s="187" t="s">
        <v>1954</v>
      </c>
      <c r="B5020" s="187" t="s">
        <v>1955</v>
      </c>
      <c r="C5020" s="187" t="s">
        <v>3308</v>
      </c>
      <c r="D5020" s="188" t="s">
        <v>2269</v>
      </c>
    </row>
    <row r="5021" spans="1:4" x14ac:dyDescent="0.25">
      <c r="A5021" s="187" t="s">
        <v>1954</v>
      </c>
      <c r="B5021" s="187" t="s">
        <v>1955</v>
      </c>
      <c r="C5021" s="187" t="s">
        <v>3309</v>
      </c>
      <c r="D5021" s="188" t="s">
        <v>2269</v>
      </c>
    </row>
    <row r="5022" spans="1:4" x14ac:dyDescent="0.25">
      <c r="A5022" s="187" t="s">
        <v>1954</v>
      </c>
      <c r="B5022" s="187" t="s">
        <v>1955</v>
      </c>
      <c r="C5022" s="187" t="s">
        <v>3306</v>
      </c>
      <c r="D5022" s="188" t="s">
        <v>2286</v>
      </c>
    </row>
    <row r="5023" spans="1:4" x14ac:dyDescent="0.25">
      <c r="A5023" s="187" t="s">
        <v>1956</v>
      </c>
      <c r="B5023" s="187" t="s">
        <v>1957</v>
      </c>
      <c r="C5023" s="187" t="s">
        <v>1957</v>
      </c>
      <c r="D5023" s="188" t="s">
        <v>2269</v>
      </c>
    </row>
    <row r="5024" spans="1:4" x14ac:dyDescent="0.25">
      <c r="A5024" s="187" t="s">
        <v>1956</v>
      </c>
      <c r="B5024" s="187" t="s">
        <v>1957</v>
      </c>
      <c r="C5024" s="187" t="s">
        <v>3089</v>
      </c>
      <c r="D5024" s="188" t="s">
        <v>2269</v>
      </c>
    </row>
    <row r="5025" spans="1:4" x14ac:dyDescent="0.25">
      <c r="A5025" s="187" t="s">
        <v>1956</v>
      </c>
      <c r="B5025" s="187" t="s">
        <v>1957</v>
      </c>
      <c r="C5025" s="187" t="s">
        <v>3091</v>
      </c>
      <c r="D5025" s="188" t="s">
        <v>2269</v>
      </c>
    </row>
    <row r="5026" spans="1:4" x14ac:dyDescent="0.25">
      <c r="A5026" s="187" t="s">
        <v>1956</v>
      </c>
      <c r="B5026" s="187" t="s">
        <v>1957</v>
      </c>
      <c r="C5026" s="187" t="s">
        <v>3090</v>
      </c>
      <c r="D5026" s="188" t="s">
        <v>2286</v>
      </c>
    </row>
    <row r="5027" spans="1:4" x14ac:dyDescent="0.25">
      <c r="A5027" s="187" t="s">
        <v>1958</v>
      </c>
      <c r="B5027" s="187" t="s">
        <v>3312</v>
      </c>
      <c r="C5027" s="187" t="s">
        <v>3312</v>
      </c>
      <c r="D5027" s="188" t="s">
        <v>2269</v>
      </c>
    </row>
    <row r="5028" spans="1:4" x14ac:dyDescent="0.25">
      <c r="A5028" s="187" t="s">
        <v>1958</v>
      </c>
      <c r="B5028" s="187" t="s">
        <v>3312</v>
      </c>
      <c r="C5028" s="187" t="s">
        <v>3313</v>
      </c>
      <c r="D5028" s="188" t="s">
        <v>2269</v>
      </c>
    </row>
    <row r="5029" spans="1:4" x14ac:dyDescent="0.25">
      <c r="A5029" s="187" t="s">
        <v>1958</v>
      </c>
      <c r="B5029" s="187" t="s">
        <v>3312</v>
      </c>
      <c r="C5029" s="187" t="s">
        <v>3314</v>
      </c>
      <c r="D5029" s="188" t="s">
        <v>2269</v>
      </c>
    </row>
    <row r="5030" spans="1:4" x14ac:dyDescent="0.25">
      <c r="A5030" s="187" t="s">
        <v>1958</v>
      </c>
      <c r="B5030" s="187" t="s">
        <v>3312</v>
      </c>
      <c r="C5030" s="187" t="s">
        <v>3315</v>
      </c>
      <c r="D5030" s="188" t="s">
        <v>2269</v>
      </c>
    </row>
    <row r="5031" spans="1:4" x14ac:dyDescent="0.25">
      <c r="A5031" s="187" t="s">
        <v>1960</v>
      </c>
      <c r="B5031" s="187" t="s">
        <v>3310</v>
      </c>
      <c r="C5031" s="187" t="s">
        <v>3310</v>
      </c>
      <c r="D5031" s="188" t="s">
        <v>2284</v>
      </c>
    </row>
    <row r="5032" spans="1:4" x14ac:dyDescent="0.25">
      <c r="A5032" s="187" t="s">
        <v>1960</v>
      </c>
      <c r="B5032" s="187" t="s">
        <v>3310</v>
      </c>
      <c r="C5032" s="187" t="s">
        <v>3311</v>
      </c>
      <c r="D5032" s="188" t="s">
        <v>2269</v>
      </c>
    </row>
    <row r="5033" spans="1:4" x14ac:dyDescent="0.25">
      <c r="A5033" s="187" t="s">
        <v>1960</v>
      </c>
      <c r="B5033" s="187" t="s">
        <v>3310</v>
      </c>
      <c r="C5033" s="187" t="s">
        <v>6675</v>
      </c>
      <c r="D5033" s="188" t="s">
        <v>2269</v>
      </c>
    </row>
    <row r="5034" spans="1:4" x14ac:dyDescent="0.25">
      <c r="A5034" s="187" t="s">
        <v>1960</v>
      </c>
      <c r="B5034" s="187" t="s">
        <v>3310</v>
      </c>
      <c r="C5034" s="187" t="s">
        <v>6676</v>
      </c>
      <c r="D5034" s="188" t="s">
        <v>2310</v>
      </c>
    </row>
    <row r="5035" spans="1:4" x14ac:dyDescent="0.25">
      <c r="A5035" s="187" t="s">
        <v>1962</v>
      </c>
      <c r="B5035" s="187" t="s">
        <v>3316</v>
      </c>
      <c r="C5035" s="187" t="s">
        <v>3316</v>
      </c>
      <c r="D5035" s="188" t="s">
        <v>2269</v>
      </c>
    </row>
    <row r="5036" spans="1:4" x14ac:dyDescent="0.25">
      <c r="A5036" s="187" t="s">
        <v>1962</v>
      </c>
      <c r="B5036" s="187" t="s">
        <v>3316</v>
      </c>
      <c r="C5036" s="187" t="s">
        <v>3317</v>
      </c>
      <c r="D5036" s="188" t="s">
        <v>2269</v>
      </c>
    </row>
    <row r="5037" spans="1:4" x14ac:dyDescent="0.25">
      <c r="A5037" s="187" t="s">
        <v>1962</v>
      </c>
      <c r="B5037" s="187" t="s">
        <v>3316</v>
      </c>
      <c r="C5037" s="187" t="s">
        <v>3318</v>
      </c>
      <c r="D5037" s="188" t="s">
        <v>2269</v>
      </c>
    </row>
    <row r="5038" spans="1:4" x14ac:dyDescent="0.25">
      <c r="A5038" s="187" t="s">
        <v>1962</v>
      </c>
      <c r="B5038" s="187" t="s">
        <v>3316</v>
      </c>
      <c r="C5038" s="187" t="s">
        <v>3319</v>
      </c>
      <c r="D5038" s="188" t="s">
        <v>2269</v>
      </c>
    </row>
    <row r="5039" spans="1:4" x14ac:dyDescent="0.25">
      <c r="A5039" s="187" t="s">
        <v>2270</v>
      </c>
      <c r="B5039" s="187" t="s">
        <v>2271</v>
      </c>
      <c r="C5039" s="187" t="s">
        <v>2271</v>
      </c>
      <c r="D5039" s="188" t="s">
        <v>2269</v>
      </c>
    </row>
    <row r="5040" spans="1:4" x14ac:dyDescent="0.25">
      <c r="A5040" s="187" t="s">
        <v>2270</v>
      </c>
      <c r="B5040" s="187" t="s">
        <v>2271</v>
      </c>
      <c r="C5040" s="187" t="s">
        <v>2272</v>
      </c>
      <c r="D5040" s="188" t="s">
        <v>2269</v>
      </c>
    </row>
    <row r="5041" spans="1:4" x14ac:dyDescent="0.25">
      <c r="A5041" s="187" t="s">
        <v>1964</v>
      </c>
      <c r="B5041" s="187" t="s">
        <v>1965</v>
      </c>
      <c r="C5041" s="187" t="s">
        <v>3396</v>
      </c>
      <c r="D5041" s="188" t="s">
        <v>2269</v>
      </c>
    </row>
    <row r="5042" spans="1:4" x14ac:dyDescent="0.25">
      <c r="A5042" s="187" t="s">
        <v>1964</v>
      </c>
      <c r="B5042" s="187" t="s">
        <v>1965</v>
      </c>
      <c r="C5042" s="187" t="s">
        <v>1965</v>
      </c>
      <c r="D5042" s="188" t="s">
        <v>2269</v>
      </c>
    </row>
    <row r="5043" spans="1:4" x14ac:dyDescent="0.25">
      <c r="A5043" s="187" t="s">
        <v>1964</v>
      </c>
      <c r="B5043" s="187" t="s">
        <v>1965</v>
      </c>
      <c r="C5043" s="187" t="s">
        <v>3397</v>
      </c>
      <c r="D5043" s="188" t="s">
        <v>2269</v>
      </c>
    </row>
    <row r="5044" spans="1:4" x14ac:dyDescent="0.25">
      <c r="A5044" s="187" t="s">
        <v>1964</v>
      </c>
      <c r="B5044" s="187" t="s">
        <v>1965</v>
      </c>
      <c r="C5044" s="187" t="s">
        <v>3398</v>
      </c>
      <c r="D5044" s="188" t="s">
        <v>2269</v>
      </c>
    </row>
    <row r="5045" spans="1:4" x14ac:dyDescent="0.25">
      <c r="A5045" s="187" t="s">
        <v>1964</v>
      </c>
      <c r="B5045" s="187" t="s">
        <v>1965</v>
      </c>
      <c r="C5045" s="187" t="s">
        <v>3399</v>
      </c>
      <c r="D5045" s="188" t="s">
        <v>2269</v>
      </c>
    </row>
    <row r="5046" spans="1:4" x14ac:dyDescent="0.25">
      <c r="A5046" s="187" t="s">
        <v>1964</v>
      </c>
      <c r="B5046" s="187" t="s">
        <v>1965</v>
      </c>
      <c r="C5046" s="187" t="s">
        <v>3400</v>
      </c>
      <c r="D5046" s="188" t="s">
        <v>2269</v>
      </c>
    </row>
    <row r="5047" spans="1:4" x14ac:dyDescent="0.25">
      <c r="A5047" s="187" t="s">
        <v>1964</v>
      </c>
      <c r="B5047" s="187" t="s">
        <v>1965</v>
      </c>
      <c r="C5047" s="187" t="s">
        <v>3401</v>
      </c>
      <c r="D5047" s="188" t="s">
        <v>2269</v>
      </c>
    </row>
    <row r="5048" spans="1:4" x14ac:dyDescent="0.25">
      <c r="A5048" s="187" t="s">
        <v>1966</v>
      </c>
      <c r="B5048" s="187" t="s">
        <v>1967</v>
      </c>
      <c r="C5048" s="187" t="s">
        <v>3823</v>
      </c>
      <c r="D5048" s="188" t="s">
        <v>2269</v>
      </c>
    </row>
    <row r="5049" spans="1:4" x14ac:dyDescent="0.25">
      <c r="A5049" s="187" t="s">
        <v>1966</v>
      </c>
      <c r="B5049" s="187" t="s">
        <v>1967</v>
      </c>
      <c r="C5049" s="187" t="s">
        <v>3824</v>
      </c>
      <c r="D5049" s="188" t="s">
        <v>2269</v>
      </c>
    </row>
    <row r="5050" spans="1:4" x14ac:dyDescent="0.25">
      <c r="A5050" s="187" t="s">
        <v>1966</v>
      </c>
      <c r="B5050" s="187" t="s">
        <v>1967</v>
      </c>
      <c r="C5050" s="187" t="s">
        <v>3825</v>
      </c>
      <c r="D5050" s="188" t="s">
        <v>2269</v>
      </c>
    </row>
    <row r="5051" spans="1:4" x14ac:dyDescent="0.25">
      <c r="A5051" s="187" t="s">
        <v>1966</v>
      </c>
      <c r="B5051" s="187" t="s">
        <v>1967</v>
      </c>
      <c r="C5051" s="187" t="s">
        <v>1967</v>
      </c>
      <c r="D5051" s="188" t="s">
        <v>2269</v>
      </c>
    </row>
    <row r="5052" spans="1:4" x14ac:dyDescent="0.25">
      <c r="A5052" s="187" t="s">
        <v>1966</v>
      </c>
      <c r="B5052" s="187" t="s">
        <v>1967</v>
      </c>
      <c r="C5052" s="187" t="s">
        <v>3826</v>
      </c>
      <c r="D5052" s="188" t="s">
        <v>2269</v>
      </c>
    </row>
    <row r="5053" spans="1:4" x14ac:dyDescent="0.25">
      <c r="A5053" s="187" t="s">
        <v>1966</v>
      </c>
      <c r="B5053" s="187" t="s">
        <v>1967</v>
      </c>
      <c r="C5053" s="187" t="s">
        <v>3827</v>
      </c>
      <c r="D5053" s="188" t="s">
        <v>2269</v>
      </c>
    </row>
    <row r="5054" spans="1:4" x14ac:dyDescent="0.25">
      <c r="A5054" s="187" t="s">
        <v>1966</v>
      </c>
      <c r="B5054" s="187" t="s">
        <v>1967</v>
      </c>
      <c r="C5054" s="187" t="s">
        <v>3828</v>
      </c>
      <c r="D5054" s="188" t="s">
        <v>2269</v>
      </c>
    </row>
    <row r="5055" spans="1:4" x14ac:dyDescent="0.25">
      <c r="A5055" s="187" t="s">
        <v>1968</v>
      </c>
      <c r="B5055" s="187" t="s">
        <v>1969</v>
      </c>
      <c r="C5055" s="187" t="s">
        <v>3957</v>
      </c>
      <c r="D5055" s="188" t="s">
        <v>2269</v>
      </c>
    </row>
    <row r="5056" spans="1:4" x14ac:dyDescent="0.25">
      <c r="A5056" s="187" t="s">
        <v>1968</v>
      </c>
      <c r="B5056" s="187" t="s">
        <v>1969</v>
      </c>
      <c r="C5056" s="187" t="s">
        <v>1969</v>
      </c>
      <c r="D5056" s="188" t="s">
        <v>2269</v>
      </c>
    </row>
    <row r="5057" spans="1:4" x14ac:dyDescent="0.25">
      <c r="A5057" s="187" t="s">
        <v>1968</v>
      </c>
      <c r="B5057" s="187" t="s">
        <v>1969</v>
      </c>
      <c r="C5057" s="187" t="s">
        <v>3958</v>
      </c>
      <c r="D5057" s="188" t="s">
        <v>2269</v>
      </c>
    </row>
    <row r="5058" spans="1:4" x14ac:dyDescent="0.25">
      <c r="A5058" s="187" t="s">
        <v>1968</v>
      </c>
      <c r="B5058" s="187" t="s">
        <v>1969</v>
      </c>
      <c r="C5058" s="187" t="s">
        <v>3959</v>
      </c>
      <c r="D5058" s="188" t="s">
        <v>2269</v>
      </c>
    </row>
    <row r="5059" spans="1:4" x14ac:dyDescent="0.25">
      <c r="A5059" s="187" t="s">
        <v>1968</v>
      </c>
      <c r="B5059" s="187" t="s">
        <v>1969</v>
      </c>
      <c r="C5059" s="187" t="s">
        <v>3960</v>
      </c>
      <c r="D5059" s="188" t="s">
        <v>2269</v>
      </c>
    </row>
    <row r="5060" spans="1:4" x14ac:dyDescent="0.25">
      <c r="A5060" s="187" t="s">
        <v>1970</v>
      </c>
      <c r="B5060" s="187" t="s">
        <v>1971</v>
      </c>
      <c r="C5060" s="187" t="s">
        <v>1971</v>
      </c>
      <c r="D5060" s="188" t="s">
        <v>2269</v>
      </c>
    </row>
    <row r="5061" spans="1:4" x14ac:dyDescent="0.25">
      <c r="A5061" s="187" t="s">
        <v>1970</v>
      </c>
      <c r="B5061" s="187" t="s">
        <v>1971</v>
      </c>
      <c r="C5061" s="187" t="s">
        <v>5756</v>
      </c>
      <c r="D5061" s="188" t="s">
        <v>2269</v>
      </c>
    </row>
    <row r="5062" spans="1:4" x14ac:dyDescent="0.25">
      <c r="A5062" s="187" t="s">
        <v>1972</v>
      </c>
      <c r="B5062" s="187" t="s">
        <v>3422</v>
      </c>
      <c r="C5062" s="187" t="s">
        <v>3422</v>
      </c>
      <c r="D5062" s="188" t="s">
        <v>2269</v>
      </c>
    </row>
    <row r="5063" spans="1:4" x14ac:dyDescent="0.25">
      <c r="A5063" s="187" t="s">
        <v>1972</v>
      </c>
      <c r="B5063" s="187" t="s">
        <v>3422</v>
      </c>
      <c r="C5063" s="187" t="s">
        <v>3423</v>
      </c>
      <c r="D5063" s="188" t="s">
        <v>2269</v>
      </c>
    </row>
    <row r="5064" spans="1:4" x14ac:dyDescent="0.25">
      <c r="A5064" s="187" t="s">
        <v>1972</v>
      </c>
      <c r="B5064" s="187" t="s">
        <v>3422</v>
      </c>
      <c r="C5064" s="187" t="s">
        <v>3424</v>
      </c>
      <c r="D5064" s="188" t="s">
        <v>2269</v>
      </c>
    </row>
    <row r="5065" spans="1:4" x14ac:dyDescent="0.25">
      <c r="A5065" s="187" t="s">
        <v>1972</v>
      </c>
      <c r="B5065" s="187" t="s">
        <v>3422</v>
      </c>
      <c r="C5065" s="187" t="s">
        <v>3425</v>
      </c>
      <c r="D5065" s="188" t="s">
        <v>2269</v>
      </c>
    </row>
    <row r="5066" spans="1:4" x14ac:dyDescent="0.25">
      <c r="A5066" s="187" t="s">
        <v>1972</v>
      </c>
      <c r="B5066" s="187" t="s">
        <v>3422</v>
      </c>
      <c r="C5066" s="187" t="s">
        <v>3426</v>
      </c>
      <c r="D5066" s="188" t="s">
        <v>2269</v>
      </c>
    </row>
    <row r="5067" spans="1:4" x14ac:dyDescent="0.25">
      <c r="A5067" s="187" t="s">
        <v>1974</v>
      </c>
      <c r="B5067" s="187" t="s">
        <v>3963</v>
      </c>
      <c r="C5067" s="187" t="s">
        <v>3963</v>
      </c>
      <c r="D5067" s="188" t="s">
        <v>2269</v>
      </c>
    </row>
    <row r="5068" spans="1:4" x14ac:dyDescent="0.25">
      <c r="A5068" s="187" t="s">
        <v>1974</v>
      </c>
      <c r="B5068" s="187" t="s">
        <v>3963</v>
      </c>
      <c r="C5068" s="187" t="s">
        <v>3964</v>
      </c>
      <c r="D5068" s="188" t="s">
        <v>2269</v>
      </c>
    </row>
    <row r="5069" spans="1:4" x14ac:dyDescent="0.25">
      <c r="A5069" s="187" t="s">
        <v>1974</v>
      </c>
      <c r="B5069" s="187" t="s">
        <v>3963</v>
      </c>
      <c r="C5069" s="187" t="s">
        <v>3965</v>
      </c>
      <c r="D5069" s="188" t="s">
        <v>2269</v>
      </c>
    </row>
    <row r="5070" spans="1:4" x14ac:dyDescent="0.25">
      <c r="A5070" s="187" t="s">
        <v>1976</v>
      </c>
      <c r="B5070" s="187" t="s">
        <v>1977</v>
      </c>
      <c r="C5070" s="187" t="s">
        <v>6360</v>
      </c>
      <c r="D5070" s="188" t="s">
        <v>2269</v>
      </c>
    </row>
    <row r="5071" spans="1:4" x14ac:dyDescent="0.25">
      <c r="A5071" s="187" t="s">
        <v>1976</v>
      </c>
      <c r="B5071" s="187" t="s">
        <v>1977</v>
      </c>
      <c r="C5071" s="187" t="s">
        <v>1977</v>
      </c>
      <c r="D5071" s="188" t="s">
        <v>2269</v>
      </c>
    </row>
    <row r="5072" spans="1:4" x14ac:dyDescent="0.25">
      <c r="A5072" s="187" t="s">
        <v>1976</v>
      </c>
      <c r="B5072" s="187" t="s">
        <v>1977</v>
      </c>
      <c r="C5072" s="187" t="s">
        <v>6361</v>
      </c>
      <c r="D5072" s="188" t="s">
        <v>2269</v>
      </c>
    </row>
    <row r="5073" spans="1:4" x14ac:dyDescent="0.25">
      <c r="A5073" s="187" t="s">
        <v>1976</v>
      </c>
      <c r="B5073" s="187" t="s">
        <v>1977</v>
      </c>
      <c r="C5073" s="187" t="s">
        <v>6362</v>
      </c>
      <c r="D5073" s="188" t="s">
        <v>2269</v>
      </c>
    </row>
    <row r="5074" spans="1:4" x14ac:dyDescent="0.25">
      <c r="A5074" s="187" t="s">
        <v>1976</v>
      </c>
      <c r="B5074" s="187" t="s">
        <v>1977</v>
      </c>
      <c r="C5074" s="187" t="s">
        <v>6363</v>
      </c>
      <c r="D5074" s="188" t="s">
        <v>2269</v>
      </c>
    </row>
    <row r="5075" spans="1:4" x14ac:dyDescent="0.25">
      <c r="A5075" s="187" t="s">
        <v>1978</v>
      </c>
      <c r="B5075" s="187" t="s">
        <v>3961</v>
      </c>
      <c r="C5075" s="187" t="s">
        <v>3961</v>
      </c>
      <c r="D5075" s="188" t="s">
        <v>2269</v>
      </c>
    </row>
    <row r="5076" spans="1:4" x14ac:dyDescent="0.25">
      <c r="A5076" s="187" t="s">
        <v>1978</v>
      </c>
      <c r="B5076" s="187" t="s">
        <v>3961</v>
      </c>
      <c r="C5076" s="187" t="s">
        <v>3962</v>
      </c>
      <c r="D5076" s="188" t="s">
        <v>2269</v>
      </c>
    </row>
    <row r="5077" spans="1:4" x14ac:dyDescent="0.25">
      <c r="A5077" s="187" t="s">
        <v>1980</v>
      </c>
      <c r="B5077" s="187" t="s">
        <v>1981</v>
      </c>
      <c r="C5077" s="187" t="s">
        <v>5753</v>
      </c>
      <c r="D5077" s="188" t="s">
        <v>2269</v>
      </c>
    </row>
    <row r="5078" spans="1:4" x14ac:dyDescent="0.25">
      <c r="A5078" s="187" t="s">
        <v>1980</v>
      </c>
      <c r="B5078" s="187" t="s">
        <v>1981</v>
      </c>
      <c r="C5078" s="187" t="s">
        <v>1981</v>
      </c>
      <c r="D5078" s="188" t="s">
        <v>2269</v>
      </c>
    </row>
    <row r="5079" spans="1:4" x14ac:dyDescent="0.25">
      <c r="A5079" s="187" t="s">
        <v>1980</v>
      </c>
      <c r="B5079" s="187" t="s">
        <v>1981</v>
      </c>
      <c r="C5079" s="187" t="s">
        <v>5754</v>
      </c>
      <c r="D5079" s="188" t="s">
        <v>2269</v>
      </c>
    </row>
    <row r="5080" spans="1:4" x14ac:dyDescent="0.25">
      <c r="A5080" s="187" t="s">
        <v>1980</v>
      </c>
      <c r="B5080" s="187" t="s">
        <v>1981</v>
      </c>
      <c r="C5080" s="187" t="s">
        <v>5755</v>
      </c>
      <c r="D5080" s="188" t="s">
        <v>2269</v>
      </c>
    </row>
    <row r="5081" spans="1:4" x14ac:dyDescent="0.25">
      <c r="A5081" s="187" t="s">
        <v>1982</v>
      </c>
      <c r="B5081" s="187" t="s">
        <v>2188</v>
      </c>
      <c r="C5081" s="187" t="s">
        <v>3970</v>
      </c>
      <c r="D5081" s="188" t="s">
        <v>2288</v>
      </c>
    </row>
    <row r="5082" spans="1:4" x14ac:dyDescent="0.25">
      <c r="A5082" s="187" t="s">
        <v>1982</v>
      </c>
      <c r="B5082" s="187" t="s">
        <v>2188</v>
      </c>
      <c r="C5082" s="187" t="s">
        <v>3974</v>
      </c>
      <c r="D5082" s="188" t="s">
        <v>2288</v>
      </c>
    </row>
    <row r="5083" spans="1:4" x14ac:dyDescent="0.25">
      <c r="A5083" s="187" t="s">
        <v>1982</v>
      </c>
      <c r="B5083" s="187" t="s">
        <v>2188</v>
      </c>
      <c r="C5083" s="187" t="s">
        <v>3977</v>
      </c>
      <c r="D5083" s="188" t="s">
        <v>2288</v>
      </c>
    </row>
    <row r="5084" spans="1:4" x14ac:dyDescent="0.25">
      <c r="A5084" s="187" t="s">
        <v>1982</v>
      </c>
      <c r="B5084" s="187" t="s">
        <v>2188</v>
      </c>
      <c r="C5084" s="187" t="s">
        <v>3979</v>
      </c>
      <c r="D5084" s="188" t="s">
        <v>2288</v>
      </c>
    </row>
    <row r="5085" spans="1:4" x14ac:dyDescent="0.25">
      <c r="A5085" s="187" t="s">
        <v>1982</v>
      </c>
      <c r="B5085" s="187" t="s">
        <v>2188</v>
      </c>
      <c r="C5085" s="187" t="s">
        <v>3980</v>
      </c>
      <c r="D5085" s="188" t="s">
        <v>2288</v>
      </c>
    </row>
    <row r="5086" spans="1:4" x14ac:dyDescent="0.25">
      <c r="A5086" s="187" t="s">
        <v>1982</v>
      </c>
      <c r="B5086" s="187" t="s">
        <v>2188</v>
      </c>
      <c r="C5086" s="187" t="s">
        <v>3982</v>
      </c>
      <c r="D5086" s="188" t="s">
        <v>2288</v>
      </c>
    </row>
    <row r="5087" spans="1:4" x14ac:dyDescent="0.25">
      <c r="A5087" s="187" t="s">
        <v>1982</v>
      </c>
      <c r="B5087" s="187" t="s">
        <v>2188</v>
      </c>
      <c r="C5087" s="187" t="s">
        <v>3984</v>
      </c>
      <c r="D5087" s="188" t="s">
        <v>2288</v>
      </c>
    </row>
    <row r="5088" spans="1:4" x14ac:dyDescent="0.25">
      <c r="A5088" s="187" t="s">
        <v>1982</v>
      </c>
      <c r="B5088" s="187" t="s">
        <v>2188</v>
      </c>
      <c r="C5088" s="187" t="s">
        <v>2188</v>
      </c>
      <c r="D5088" s="188" t="s">
        <v>2284</v>
      </c>
    </row>
    <row r="5089" spans="1:4" x14ac:dyDescent="0.25">
      <c r="A5089" s="187" t="s">
        <v>1982</v>
      </c>
      <c r="B5089" s="187" t="s">
        <v>2188</v>
      </c>
      <c r="C5089" s="187" t="s">
        <v>3969</v>
      </c>
      <c r="D5089" s="188" t="s">
        <v>2269</v>
      </c>
    </row>
    <row r="5090" spans="1:4" x14ac:dyDescent="0.25">
      <c r="A5090" s="187" t="s">
        <v>1982</v>
      </c>
      <c r="B5090" s="187" t="s">
        <v>2188</v>
      </c>
      <c r="C5090" s="187" t="s">
        <v>3971</v>
      </c>
      <c r="D5090" s="188" t="s">
        <v>2269</v>
      </c>
    </row>
    <row r="5091" spans="1:4" x14ac:dyDescent="0.25">
      <c r="A5091" s="187" t="s">
        <v>1982</v>
      </c>
      <c r="B5091" s="187" t="s">
        <v>2188</v>
      </c>
      <c r="C5091" s="187" t="s">
        <v>3972</v>
      </c>
      <c r="D5091" s="188" t="s">
        <v>2269</v>
      </c>
    </row>
    <row r="5092" spans="1:4" x14ac:dyDescent="0.25">
      <c r="A5092" s="187" t="s">
        <v>1982</v>
      </c>
      <c r="B5092" s="187" t="s">
        <v>2188</v>
      </c>
      <c r="C5092" s="187" t="s">
        <v>3973</v>
      </c>
      <c r="D5092" s="188" t="s">
        <v>2269</v>
      </c>
    </row>
    <row r="5093" spans="1:4" x14ac:dyDescent="0.25">
      <c r="A5093" s="187" t="s">
        <v>1982</v>
      </c>
      <c r="B5093" s="187" t="s">
        <v>2188</v>
      </c>
      <c r="C5093" s="187" t="s">
        <v>3975</v>
      </c>
      <c r="D5093" s="188" t="s">
        <v>2269</v>
      </c>
    </row>
    <row r="5094" spans="1:4" x14ac:dyDescent="0.25">
      <c r="A5094" s="187" t="s">
        <v>1982</v>
      </c>
      <c r="B5094" s="187" t="s">
        <v>2188</v>
      </c>
      <c r="C5094" s="187" t="s">
        <v>3976</v>
      </c>
      <c r="D5094" s="188" t="s">
        <v>2269</v>
      </c>
    </row>
    <row r="5095" spans="1:4" x14ac:dyDescent="0.25">
      <c r="A5095" s="187" t="s">
        <v>1982</v>
      </c>
      <c r="B5095" s="187" t="s">
        <v>2188</v>
      </c>
      <c r="C5095" s="187" t="s">
        <v>3978</v>
      </c>
      <c r="D5095" s="188" t="s">
        <v>2269</v>
      </c>
    </row>
    <row r="5096" spans="1:4" x14ac:dyDescent="0.25">
      <c r="A5096" s="187" t="s">
        <v>1982</v>
      </c>
      <c r="B5096" s="187" t="s">
        <v>2188</v>
      </c>
      <c r="C5096" s="187" t="s">
        <v>3983</v>
      </c>
      <c r="D5096" s="188" t="s">
        <v>2269</v>
      </c>
    </row>
    <row r="5097" spans="1:4" x14ac:dyDescent="0.25">
      <c r="A5097" s="187" t="s">
        <v>1982</v>
      </c>
      <c r="B5097" s="187" t="s">
        <v>2188</v>
      </c>
      <c r="C5097" s="187" t="s">
        <v>3981</v>
      </c>
      <c r="D5097" s="188" t="s">
        <v>2310</v>
      </c>
    </row>
    <row r="5098" spans="1:4" x14ac:dyDescent="0.25">
      <c r="A5098" s="187" t="s">
        <v>1984</v>
      </c>
      <c r="B5098" s="187" t="s">
        <v>2337</v>
      </c>
      <c r="C5098" s="187" t="s">
        <v>2337</v>
      </c>
      <c r="D5098" s="188" t="s">
        <v>2269</v>
      </c>
    </row>
    <row r="5099" spans="1:4" x14ac:dyDescent="0.25">
      <c r="A5099" s="187" t="s">
        <v>1986</v>
      </c>
      <c r="B5099" s="187" t="s">
        <v>1987</v>
      </c>
      <c r="C5099" s="187" t="s">
        <v>2748</v>
      </c>
      <c r="D5099" s="188" t="s">
        <v>2269</v>
      </c>
    </row>
    <row r="5100" spans="1:4" x14ac:dyDescent="0.25">
      <c r="A5100" s="187" t="s">
        <v>1986</v>
      </c>
      <c r="B5100" s="187" t="s">
        <v>1987</v>
      </c>
      <c r="C5100" s="187" t="s">
        <v>1987</v>
      </c>
      <c r="D5100" s="188" t="s">
        <v>2269</v>
      </c>
    </row>
    <row r="5101" spans="1:4" x14ac:dyDescent="0.25">
      <c r="A5101" s="187" t="s">
        <v>1986</v>
      </c>
      <c r="B5101" s="187" t="s">
        <v>1987</v>
      </c>
      <c r="C5101" s="187" t="s">
        <v>2749</v>
      </c>
      <c r="D5101" s="188" t="s">
        <v>2269</v>
      </c>
    </row>
    <row r="5102" spans="1:4" x14ac:dyDescent="0.25">
      <c r="A5102" s="187" t="s">
        <v>1986</v>
      </c>
      <c r="B5102" s="187" t="s">
        <v>1987</v>
      </c>
      <c r="C5102" s="187" t="s">
        <v>2750</v>
      </c>
      <c r="D5102" s="188" t="s">
        <v>2269</v>
      </c>
    </row>
    <row r="5103" spans="1:4" x14ac:dyDescent="0.25">
      <c r="A5103" s="187" t="s">
        <v>1986</v>
      </c>
      <c r="B5103" s="187" t="s">
        <v>1987</v>
      </c>
      <c r="C5103" s="187" t="s">
        <v>2751</v>
      </c>
      <c r="D5103" s="188" t="s">
        <v>2269</v>
      </c>
    </row>
    <row r="5104" spans="1:4" x14ac:dyDescent="0.25">
      <c r="A5104" s="187" t="s">
        <v>1986</v>
      </c>
      <c r="B5104" s="187" t="s">
        <v>1987</v>
      </c>
      <c r="C5104" s="187" t="s">
        <v>2752</v>
      </c>
      <c r="D5104" s="188" t="s">
        <v>2269</v>
      </c>
    </row>
    <row r="5105" spans="1:4" x14ac:dyDescent="0.25">
      <c r="A5105" s="187" t="s">
        <v>1986</v>
      </c>
      <c r="B5105" s="187" t="s">
        <v>1987</v>
      </c>
      <c r="C5105" s="187" t="s">
        <v>2753</v>
      </c>
      <c r="D5105" s="188" t="s">
        <v>2269</v>
      </c>
    </row>
    <row r="5106" spans="1:4" x14ac:dyDescent="0.25">
      <c r="A5106" s="187" t="s">
        <v>1988</v>
      </c>
      <c r="B5106" s="187" t="s">
        <v>1989</v>
      </c>
      <c r="C5106" s="187" t="s">
        <v>1989</v>
      </c>
      <c r="D5106" s="188" t="s">
        <v>2269</v>
      </c>
    </row>
    <row r="5107" spans="1:4" x14ac:dyDescent="0.25">
      <c r="A5107" s="187" t="s">
        <v>1988</v>
      </c>
      <c r="B5107" s="187" t="s">
        <v>1989</v>
      </c>
      <c r="C5107" s="187" t="s">
        <v>4009</v>
      </c>
      <c r="D5107" s="188" t="s">
        <v>2269</v>
      </c>
    </row>
    <row r="5108" spans="1:4" x14ac:dyDescent="0.25">
      <c r="A5108" s="187" t="s">
        <v>1988</v>
      </c>
      <c r="B5108" s="187" t="s">
        <v>1989</v>
      </c>
      <c r="C5108" s="187" t="s">
        <v>3959</v>
      </c>
      <c r="D5108" s="188" t="s">
        <v>2269</v>
      </c>
    </row>
    <row r="5109" spans="1:4" x14ac:dyDescent="0.25">
      <c r="A5109" s="187" t="s">
        <v>1988</v>
      </c>
      <c r="B5109" s="187" t="s">
        <v>1989</v>
      </c>
      <c r="C5109" s="187" t="s">
        <v>4010</v>
      </c>
      <c r="D5109" s="188" t="s">
        <v>2269</v>
      </c>
    </row>
    <row r="5110" spans="1:4" x14ac:dyDescent="0.25">
      <c r="A5110" s="187" t="s">
        <v>1988</v>
      </c>
      <c r="B5110" s="187" t="s">
        <v>1989</v>
      </c>
      <c r="C5110" s="187" t="s">
        <v>3858</v>
      </c>
      <c r="D5110" s="188" t="s">
        <v>2269</v>
      </c>
    </row>
    <row r="5111" spans="1:4" x14ac:dyDescent="0.25">
      <c r="A5111" s="187" t="s">
        <v>1988</v>
      </c>
      <c r="B5111" s="187" t="s">
        <v>1989</v>
      </c>
      <c r="C5111" s="187" t="s">
        <v>4011</v>
      </c>
      <c r="D5111" s="188" t="s">
        <v>2269</v>
      </c>
    </row>
    <row r="5112" spans="1:4" x14ac:dyDescent="0.25">
      <c r="A5112" s="187" t="s">
        <v>1988</v>
      </c>
      <c r="B5112" s="187" t="s">
        <v>1989</v>
      </c>
      <c r="C5112" s="187" t="s">
        <v>4012</v>
      </c>
      <c r="D5112" s="188" t="s">
        <v>2269</v>
      </c>
    </row>
    <row r="5113" spans="1:4" x14ac:dyDescent="0.25">
      <c r="A5113" s="187" t="s">
        <v>1988</v>
      </c>
      <c r="B5113" s="187" t="s">
        <v>1989</v>
      </c>
      <c r="C5113" s="187" t="s">
        <v>4013</v>
      </c>
      <c r="D5113" s="188" t="s">
        <v>2269</v>
      </c>
    </row>
    <row r="5114" spans="1:4" x14ac:dyDescent="0.25">
      <c r="A5114" s="187" t="s">
        <v>1988</v>
      </c>
      <c r="B5114" s="187" t="s">
        <v>1989</v>
      </c>
      <c r="C5114" s="187" t="s">
        <v>4014</v>
      </c>
      <c r="D5114" s="188" t="s">
        <v>2269</v>
      </c>
    </row>
    <row r="5115" spans="1:4" x14ac:dyDescent="0.25">
      <c r="A5115" s="187" t="s">
        <v>1988</v>
      </c>
      <c r="B5115" s="187" t="s">
        <v>1989</v>
      </c>
      <c r="C5115" s="187" t="s">
        <v>4015</v>
      </c>
      <c r="D5115" s="188" t="s">
        <v>2269</v>
      </c>
    </row>
    <row r="5116" spans="1:4" x14ac:dyDescent="0.25">
      <c r="A5116" s="187" t="s">
        <v>1988</v>
      </c>
      <c r="B5116" s="187" t="s">
        <v>1989</v>
      </c>
      <c r="C5116" s="187" t="s">
        <v>4016</v>
      </c>
      <c r="D5116" s="188" t="s">
        <v>2269</v>
      </c>
    </row>
    <row r="5117" spans="1:4" x14ac:dyDescent="0.25">
      <c r="A5117" s="187" t="s">
        <v>1990</v>
      </c>
      <c r="B5117" s="187" t="s">
        <v>1991</v>
      </c>
      <c r="C5117" s="187" t="s">
        <v>2667</v>
      </c>
      <c r="D5117" s="188" t="s">
        <v>2269</v>
      </c>
    </row>
    <row r="5118" spans="1:4" x14ac:dyDescent="0.25">
      <c r="A5118" s="187" t="s">
        <v>1990</v>
      </c>
      <c r="B5118" s="187" t="s">
        <v>1991</v>
      </c>
      <c r="C5118" s="187" t="s">
        <v>1991</v>
      </c>
      <c r="D5118" s="188" t="s">
        <v>2269</v>
      </c>
    </row>
    <row r="5119" spans="1:4" x14ac:dyDescent="0.25">
      <c r="A5119" s="187" t="s">
        <v>1990</v>
      </c>
      <c r="B5119" s="187" t="s">
        <v>1991</v>
      </c>
      <c r="C5119" s="187" t="s">
        <v>2668</v>
      </c>
      <c r="D5119" s="188" t="s">
        <v>2269</v>
      </c>
    </row>
    <row r="5120" spans="1:4" x14ac:dyDescent="0.25">
      <c r="A5120" s="187" t="s">
        <v>1990</v>
      </c>
      <c r="B5120" s="187" t="s">
        <v>1991</v>
      </c>
      <c r="C5120" s="187" t="s">
        <v>2669</v>
      </c>
      <c r="D5120" s="188" t="s">
        <v>2269</v>
      </c>
    </row>
    <row r="5121" spans="1:4" x14ac:dyDescent="0.25">
      <c r="A5121" s="187" t="s">
        <v>1990</v>
      </c>
      <c r="B5121" s="187" t="s">
        <v>1991</v>
      </c>
      <c r="C5121" s="187" t="s">
        <v>2670</v>
      </c>
      <c r="D5121" s="188" t="s">
        <v>2269</v>
      </c>
    </row>
    <row r="5122" spans="1:4" x14ac:dyDescent="0.25">
      <c r="A5122" s="187" t="s">
        <v>1992</v>
      </c>
      <c r="B5122" s="187" t="s">
        <v>1993</v>
      </c>
      <c r="C5122" s="187" t="s">
        <v>1993</v>
      </c>
      <c r="D5122" s="188" t="s">
        <v>2269</v>
      </c>
    </row>
    <row r="5123" spans="1:4" x14ac:dyDescent="0.25">
      <c r="A5123" s="187" t="s">
        <v>1992</v>
      </c>
      <c r="B5123" s="187" t="s">
        <v>1993</v>
      </c>
      <c r="C5123" s="187" t="s">
        <v>4103</v>
      </c>
      <c r="D5123" s="188" t="s">
        <v>2269</v>
      </c>
    </row>
    <row r="5124" spans="1:4" x14ac:dyDescent="0.25">
      <c r="A5124" s="187" t="s">
        <v>1992</v>
      </c>
      <c r="B5124" s="187" t="s">
        <v>1993</v>
      </c>
      <c r="C5124" s="187" t="s">
        <v>4104</v>
      </c>
      <c r="D5124" s="188" t="s">
        <v>2269</v>
      </c>
    </row>
    <row r="5125" spans="1:4" x14ac:dyDescent="0.25">
      <c r="A5125" s="187" t="s">
        <v>1994</v>
      </c>
      <c r="B5125" s="187" t="s">
        <v>1995</v>
      </c>
      <c r="C5125" s="187" t="s">
        <v>1995</v>
      </c>
      <c r="D5125" s="188" t="s">
        <v>2269</v>
      </c>
    </row>
    <row r="5126" spans="1:4" x14ac:dyDescent="0.25">
      <c r="A5126" s="187" t="s">
        <v>1994</v>
      </c>
      <c r="B5126" s="187" t="s">
        <v>1995</v>
      </c>
      <c r="C5126" s="187" t="s">
        <v>5619</v>
      </c>
      <c r="D5126" s="188" t="s">
        <v>2269</v>
      </c>
    </row>
    <row r="5127" spans="1:4" x14ac:dyDescent="0.25">
      <c r="A5127" s="187" t="s">
        <v>1994</v>
      </c>
      <c r="B5127" s="187" t="s">
        <v>1995</v>
      </c>
      <c r="C5127" s="187" t="s">
        <v>5621</v>
      </c>
      <c r="D5127" s="188" t="s">
        <v>2269</v>
      </c>
    </row>
    <row r="5128" spans="1:4" x14ac:dyDescent="0.25">
      <c r="A5128" s="187" t="s">
        <v>1994</v>
      </c>
      <c r="B5128" s="187" t="s">
        <v>1995</v>
      </c>
      <c r="C5128" s="187" t="s">
        <v>5622</v>
      </c>
      <c r="D5128" s="188" t="s">
        <v>2269</v>
      </c>
    </row>
    <row r="5129" spans="1:4" x14ac:dyDescent="0.25">
      <c r="A5129" s="187" t="s">
        <v>1994</v>
      </c>
      <c r="B5129" s="187" t="s">
        <v>1995</v>
      </c>
      <c r="C5129" s="187" t="s">
        <v>5623</v>
      </c>
      <c r="D5129" s="188" t="s">
        <v>2269</v>
      </c>
    </row>
    <row r="5130" spans="1:4" x14ac:dyDescent="0.25">
      <c r="A5130" s="187" t="s">
        <v>1994</v>
      </c>
      <c r="B5130" s="187" t="s">
        <v>1995</v>
      </c>
      <c r="C5130" s="187" t="s">
        <v>5624</v>
      </c>
      <c r="D5130" s="188" t="s">
        <v>2269</v>
      </c>
    </row>
    <row r="5131" spans="1:4" x14ac:dyDescent="0.25">
      <c r="A5131" s="187" t="s">
        <v>1994</v>
      </c>
      <c r="B5131" s="187" t="s">
        <v>1995</v>
      </c>
      <c r="C5131" s="187" t="s">
        <v>5620</v>
      </c>
      <c r="D5131" s="188" t="s">
        <v>2286</v>
      </c>
    </row>
    <row r="5132" spans="1:4" x14ac:dyDescent="0.25">
      <c r="A5132" s="187" t="s">
        <v>1996</v>
      </c>
      <c r="B5132" s="187" t="s">
        <v>1997</v>
      </c>
      <c r="C5132" s="187" t="s">
        <v>2538</v>
      </c>
      <c r="D5132" s="188" t="s">
        <v>2269</v>
      </c>
    </row>
    <row r="5133" spans="1:4" x14ac:dyDescent="0.25">
      <c r="A5133" s="187" t="s">
        <v>1996</v>
      </c>
      <c r="B5133" s="187" t="s">
        <v>1997</v>
      </c>
      <c r="C5133" s="187" t="s">
        <v>2539</v>
      </c>
      <c r="D5133" s="188" t="s">
        <v>2269</v>
      </c>
    </row>
    <row r="5134" spans="1:4" x14ac:dyDescent="0.25">
      <c r="A5134" s="187" t="s">
        <v>1996</v>
      </c>
      <c r="B5134" s="187" t="s">
        <v>1997</v>
      </c>
      <c r="C5134" s="187" t="s">
        <v>2540</v>
      </c>
      <c r="D5134" s="188" t="s">
        <v>2269</v>
      </c>
    </row>
    <row r="5135" spans="1:4" x14ac:dyDescent="0.25">
      <c r="A5135" s="187" t="s">
        <v>1996</v>
      </c>
      <c r="B5135" s="187" t="s">
        <v>1997</v>
      </c>
      <c r="C5135" s="187" t="s">
        <v>1997</v>
      </c>
      <c r="D5135" s="188" t="s">
        <v>2269</v>
      </c>
    </row>
    <row r="5136" spans="1:4" x14ac:dyDescent="0.25">
      <c r="A5136" s="187" t="s">
        <v>1998</v>
      </c>
      <c r="B5136" s="187" t="s">
        <v>1999</v>
      </c>
      <c r="C5136" s="187" t="s">
        <v>1999</v>
      </c>
      <c r="D5136" s="188" t="s">
        <v>2269</v>
      </c>
    </row>
    <row r="5137" spans="1:4" x14ac:dyDescent="0.25">
      <c r="A5137" s="187" t="s">
        <v>1998</v>
      </c>
      <c r="B5137" s="187" t="s">
        <v>1999</v>
      </c>
      <c r="C5137" s="187" t="s">
        <v>5681</v>
      </c>
      <c r="D5137" s="188" t="s">
        <v>2269</v>
      </c>
    </row>
    <row r="5138" spans="1:4" x14ac:dyDescent="0.25">
      <c r="A5138" s="187" t="s">
        <v>1998</v>
      </c>
      <c r="B5138" s="187" t="s">
        <v>1999</v>
      </c>
      <c r="C5138" s="187" t="s">
        <v>5682</v>
      </c>
      <c r="D5138" s="188" t="s">
        <v>2269</v>
      </c>
    </row>
    <row r="5139" spans="1:4" x14ac:dyDescent="0.25">
      <c r="A5139" s="187" t="s">
        <v>1998</v>
      </c>
      <c r="B5139" s="187" t="s">
        <v>1999</v>
      </c>
      <c r="C5139" s="187" t="s">
        <v>5678</v>
      </c>
      <c r="D5139" s="188" t="s">
        <v>2286</v>
      </c>
    </row>
    <row r="5140" spans="1:4" x14ac:dyDescent="0.25">
      <c r="A5140" s="187" t="s">
        <v>1998</v>
      </c>
      <c r="B5140" s="187" t="s">
        <v>1999</v>
      </c>
      <c r="C5140" s="187" t="s">
        <v>5679</v>
      </c>
      <c r="D5140" s="188" t="s">
        <v>2286</v>
      </c>
    </row>
    <row r="5141" spans="1:4" x14ac:dyDescent="0.25">
      <c r="A5141" s="187" t="s">
        <v>1998</v>
      </c>
      <c r="B5141" s="187" t="s">
        <v>1999</v>
      </c>
      <c r="C5141" s="187" t="s">
        <v>5680</v>
      </c>
      <c r="D5141" s="188" t="s">
        <v>2286</v>
      </c>
    </row>
    <row r="5142" spans="1:4" x14ac:dyDescent="0.25">
      <c r="A5142" s="187" t="s">
        <v>2000</v>
      </c>
      <c r="B5142" s="187" t="s">
        <v>2001</v>
      </c>
      <c r="C5142" s="187" t="s">
        <v>5683</v>
      </c>
      <c r="D5142" s="188" t="s">
        <v>2269</v>
      </c>
    </row>
    <row r="5143" spans="1:4" x14ac:dyDescent="0.25">
      <c r="A5143" s="187" t="s">
        <v>2000</v>
      </c>
      <c r="B5143" s="187" t="s">
        <v>2001</v>
      </c>
      <c r="C5143" s="187" t="s">
        <v>2001</v>
      </c>
      <c r="D5143" s="188" t="s">
        <v>2269</v>
      </c>
    </row>
    <row r="5144" spans="1:4" x14ac:dyDescent="0.25">
      <c r="A5144" s="187" t="s">
        <v>2000</v>
      </c>
      <c r="B5144" s="187" t="s">
        <v>2001</v>
      </c>
      <c r="C5144" s="187" t="s">
        <v>5684</v>
      </c>
      <c r="D5144" s="188" t="s">
        <v>2269</v>
      </c>
    </row>
    <row r="5145" spans="1:4" x14ac:dyDescent="0.25">
      <c r="A5145" s="187" t="s">
        <v>2000</v>
      </c>
      <c r="B5145" s="187" t="s">
        <v>2001</v>
      </c>
      <c r="C5145" s="187" t="s">
        <v>5685</v>
      </c>
      <c r="D5145" s="188" t="s">
        <v>2269</v>
      </c>
    </row>
    <row r="5146" spans="1:4" x14ac:dyDescent="0.25">
      <c r="A5146" s="187" t="s">
        <v>2000</v>
      </c>
      <c r="B5146" s="187" t="s">
        <v>2001</v>
      </c>
      <c r="C5146" s="187" t="s">
        <v>5686</v>
      </c>
      <c r="D5146" s="188" t="s">
        <v>2269</v>
      </c>
    </row>
    <row r="5147" spans="1:4" x14ac:dyDescent="0.25">
      <c r="A5147" s="187" t="s">
        <v>2000</v>
      </c>
      <c r="B5147" s="187" t="s">
        <v>2001</v>
      </c>
      <c r="C5147" s="187" t="s">
        <v>5687</v>
      </c>
      <c r="D5147" s="188" t="s">
        <v>2269</v>
      </c>
    </row>
    <row r="5148" spans="1:4" x14ac:dyDescent="0.25">
      <c r="A5148" s="187" t="s">
        <v>2000</v>
      </c>
      <c r="B5148" s="187" t="s">
        <v>2001</v>
      </c>
      <c r="C5148" s="187" t="s">
        <v>5688</v>
      </c>
      <c r="D5148" s="188" t="s">
        <v>2269</v>
      </c>
    </row>
    <row r="5149" spans="1:4" x14ac:dyDescent="0.25">
      <c r="A5149" s="187" t="s">
        <v>2002</v>
      </c>
      <c r="B5149" s="187" t="s">
        <v>2003</v>
      </c>
      <c r="C5149" s="187" t="s">
        <v>2003</v>
      </c>
      <c r="D5149" s="188" t="s">
        <v>2269</v>
      </c>
    </row>
    <row r="5150" spans="1:4" x14ac:dyDescent="0.25">
      <c r="A5150" s="187" t="s">
        <v>2002</v>
      </c>
      <c r="B5150" s="187" t="s">
        <v>2003</v>
      </c>
      <c r="C5150" s="187" t="s">
        <v>5954</v>
      </c>
      <c r="D5150" s="188" t="s">
        <v>2269</v>
      </c>
    </row>
    <row r="5151" spans="1:4" x14ac:dyDescent="0.25">
      <c r="A5151" s="187" t="s">
        <v>2002</v>
      </c>
      <c r="B5151" s="187" t="s">
        <v>2003</v>
      </c>
      <c r="C5151" s="187" t="s">
        <v>5955</v>
      </c>
      <c r="D5151" s="188" t="s">
        <v>2269</v>
      </c>
    </row>
    <row r="5152" spans="1:4" x14ac:dyDescent="0.25">
      <c r="A5152" s="187" t="s">
        <v>2002</v>
      </c>
      <c r="B5152" s="187" t="s">
        <v>2003</v>
      </c>
      <c r="C5152" s="187" t="s">
        <v>5956</v>
      </c>
      <c r="D5152" s="188" t="s">
        <v>2269</v>
      </c>
    </row>
    <row r="5153" spans="1:4" x14ac:dyDescent="0.25">
      <c r="A5153" s="187" t="s">
        <v>2002</v>
      </c>
      <c r="B5153" s="187" t="s">
        <v>2003</v>
      </c>
      <c r="C5153" s="187" t="s">
        <v>5957</v>
      </c>
      <c r="D5153" s="188" t="s">
        <v>2269</v>
      </c>
    </row>
    <row r="5154" spans="1:4" x14ac:dyDescent="0.25">
      <c r="A5154" s="187" t="s">
        <v>2002</v>
      </c>
      <c r="B5154" s="187" t="s">
        <v>2003</v>
      </c>
      <c r="C5154" s="187" t="s">
        <v>5958</v>
      </c>
      <c r="D5154" s="188" t="s">
        <v>2269</v>
      </c>
    </row>
    <row r="5155" spans="1:4" x14ac:dyDescent="0.25">
      <c r="A5155" s="187" t="s">
        <v>2004</v>
      </c>
      <c r="B5155" s="187" t="s">
        <v>2005</v>
      </c>
      <c r="C5155" s="187" t="s">
        <v>5959</v>
      </c>
      <c r="D5155" s="188" t="s">
        <v>2269</v>
      </c>
    </row>
    <row r="5156" spans="1:4" x14ac:dyDescent="0.25">
      <c r="A5156" s="187" t="s">
        <v>2004</v>
      </c>
      <c r="B5156" s="187" t="s">
        <v>2005</v>
      </c>
      <c r="C5156" s="187" t="s">
        <v>2005</v>
      </c>
      <c r="D5156" s="188" t="s">
        <v>2269</v>
      </c>
    </row>
    <row r="5157" spans="1:4" x14ac:dyDescent="0.25">
      <c r="A5157" s="187" t="s">
        <v>2004</v>
      </c>
      <c r="B5157" s="187" t="s">
        <v>2005</v>
      </c>
      <c r="C5157" s="187" t="s">
        <v>5960</v>
      </c>
      <c r="D5157" s="188" t="s">
        <v>2269</v>
      </c>
    </row>
    <row r="5158" spans="1:4" x14ac:dyDescent="0.25">
      <c r="A5158" s="187" t="s">
        <v>2004</v>
      </c>
      <c r="B5158" s="187" t="s">
        <v>2005</v>
      </c>
      <c r="C5158" s="187" t="s">
        <v>5961</v>
      </c>
      <c r="D5158" s="188" t="s">
        <v>2269</v>
      </c>
    </row>
    <row r="5159" spans="1:4" x14ac:dyDescent="0.25">
      <c r="A5159" s="187" t="s">
        <v>2004</v>
      </c>
      <c r="B5159" s="187" t="s">
        <v>2005</v>
      </c>
      <c r="C5159" s="187" t="s">
        <v>5962</v>
      </c>
      <c r="D5159" s="188" t="s">
        <v>2269</v>
      </c>
    </row>
    <row r="5160" spans="1:4" x14ac:dyDescent="0.25">
      <c r="A5160" s="187" t="s">
        <v>2006</v>
      </c>
      <c r="B5160" s="187" t="s">
        <v>2007</v>
      </c>
      <c r="C5160" s="187" t="s">
        <v>2007</v>
      </c>
      <c r="D5160" s="188" t="s">
        <v>2269</v>
      </c>
    </row>
    <row r="5161" spans="1:4" x14ac:dyDescent="0.25">
      <c r="A5161" s="187" t="s">
        <v>2006</v>
      </c>
      <c r="B5161" s="187" t="s">
        <v>2007</v>
      </c>
      <c r="C5161" s="187" t="s">
        <v>5761</v>
      </c>
      <c r="D5161" s="188" t="s">
        <v>2269</v>
      </c>
    </row>
    <row r="5162" spans="1:4" x14ac:dyDescent="0.25">
      <c r="A5162" s="187" t="s">
        <v>2006</v>
      </c>
      <c r="B5162" s="187" t="s">
        <v>2007</v>
      </c>
      <c r="C5162" s="187" t="s">
        <v>5762</v>
      </c>
      <c r="D5162" s="188" t="s">
        <v>2269</v>
      </c>
    </row>
    <row r="5163" spans="1:4" x14ac:dyDescent="0.25">
      <c r="A5163" s="187" t="s">
        <v>2006</v>
      </c>
      <c r="B5163" s="187" t="s">
        <v>2007</v>
      </c>
      <c r="C5163" s="187" t="s">
        <v>4083</v>
      </c>
      <c r="D5163" s="188" t="s">
        <v>2269</v>
      </c>
    </row>
    <row r="5164" spans="1:4" x14ac:dyDescent="0.25">
      <c r="A5164" s="187" t="s">
        <v>2006</v>
      </c>
      <c r="B5164" s="187" t="s">
        <v>2007</v>
      </c>
      <c r="C5164" s="187" t="s">
        <v>5763</v>
      </c>
      <c r="D5164" s="188" t="s">
        <v>2269</v>
      </c>
    </row>
    <row r="5165" spans="1:4" x14ac:dyDescent="0.25">
      <c r="A5165" s="187" t="s">
        <v>2006</v>
      </c>
      <c r="B5165" s="187" t="s">
        <v>2007</v>
      </c>
      <c r="C5165" s="187" t="s">
        <v>5764</v>
      </c>
      <c r="D5165" s="188" t="s">
        <v>2269</v>
      </c>
    </row>
    <row r="5166" spans="1:4" x14ac:dyDescent="0.25">
      <c r="A5166" s="187" t="s">
        <v>2006</v>
      </c>
      <c r="B5166" s="187" t="s">
        <v>2007</v>
      </c>
      <c r="C5166" s="187" t="s">
        <v>5765</v>
      </c>
      <c r="D5166" s="188" t="s">
        <v>2286</v>
      </c>
    </row>
    <row r="5167" spans="1:4" x14ac:dyDescent="0.25">
      <c r="A5167" s="187" t="s">
        <v>2008</v>
      </c>
      <c r="B5167" s="187" t="s">
        <v>2009</v>
      </c>
      <c r="C5167" s="187" t="s">
        <v>2509</v>
      </c>
      <c r="D5167" s="188" t="s">
        <v>2269</v>
      </c>
    </row>
    <row r="5168" spans="1:4" x14ac:dyDescent="0.25">
      <c r="A5168" s="187" t="s">
        <v>2008</v>
      </c>
      <c r="B5168" s="187" t="s">
        <v>2009</v>
      </c>
      <c r="C5168" s="187" t="s">
        <v>2510</v>
      </c>
      <c r="D5168" s="188" t="s">
        <v>2269</v>
      </c>
    </row>
    <row r="5169" spans="1:4" x14ac:dyDescent="0.25">
      <c r="A5169" s="187" t="s">
        <v>2008</v>
      </c>
      <c r="B5169" s="187" t="s">
        <v>2009</v>
      </c>
      <c r="C5169" s="187" t="s">
        <v>2009</v>
      </c>
      <c r="D5169" s="188" t="s">
        <v>2269</v>
      </c>
    </row>
    <row r="5170" spans="1:4" x14ac:dyDescent="0.25">
      <c r="A5170" s="187" t="s">
        <v>2008</v>
      </c>
      <c r="B5170" s="187" t="s">
        <v>2009</v>
      </c>
      <c r="C5170" s="187" t="s">
        <v>2511</v>
      </c>
      <c r="D5170" s="188" t="s">
        <v>2269</v>
      </c>
    </row>
    <row r="5171" spans="1:4" x14ac:dyDescent="0.25">
      <c r="A5171" s="187" t="s">
        <v>2010</v>
      </c>
      <c r="B5171" s="187" t="s">
        <v>2011</v>
      </c>
      <c r="C5171" s="187" t="s">
        <v>6025</v>
      </c>
      <c r="D5171" s="188" t="s">
        <v>2269</v>
      </c>
    </row>
    <row r="5172" spans="1:4" x14ac:dyDescent="0.25">
      <c r="A5172" s="187" t="s">
        <v>2010</v>
      </c>
      <c r="B5172" s="187" t="s">
        <v>2011</v>
      </c>
      <c r="C5172" s="187" t="s">
        <v>6026</v>
      </c>
      <c r="D5172" s="188" t="s">
        <v>2269</v>
      </c>
    </row>
    <row r="5173" spans="1:4" x14ac:dyDescent="0.25">
      <c r="A5173" s="187" t="s">
        <v>2010</v>
      </c>
      <c r="B5173" s="187" t="s">
        <v>2011</v>
      </c>
      <c r="C5173" s="187" t="s">
        <v>2011</v>
      </c>
      <c r="D5173" s="188" t="s">
        <v>2269</v>
      </c>
    </row>
    <row r="5174" spans="1:4" x14ac:dyDescent="0.25">
      <c r="A5174" s="187" t="s">
        <v>2010</v>
      </c>
      <c r="B5174" s="187" t="s">
        <v>2011</v>
      </c>
      <c r="C5174" s="187" t="s">
        <v>6027</v>
      </c>
      <c r="D5174" s="188" t="s">
        <v>2269</v>
      </c>
    </row>
    <row r="5175" spans="1:4" x14ac:dyDescent="0.25">
      <c r="A5175" s="187" t="s">
        <v>2010</v>
      </c>
      <c r="B5175" s="187" t="s">
        <v>2011</v>
      </c>
      <c r="C5175" s="187" t="s">
        <v>6028</v>
      </c>
      <c r="D5175" s="188" t="s">
        <v>2269</v>
      </c>
    </row>
    <row r="5176" spans="1:4" x14ac:dyDescent="0.25">
      <c r="A5176" s="187" t="s">
        <v>2010</v>
      </c>
      <c r="B5176" s="187" t="s">
        <v>2011</v>
      </c>
      <c r="C5176" s="187" t="s">
        <v>6029</v>
      </c>
      <c r="D5176" s="188" t="s">
        <v>2269</v>
      </c>
    </row>
    <row r="5177" spans="1:4" x14ac:dyDescent="0.25">
      <c r="A5177" s="187" t="s">
        <v>2010</v>
      </c>
      <c r="B5177" s="187" t="s">
        <v>2011</v>
      </c>
      <c r="C5177" s="187" t="s">
        <v>6030</v>
      </c>
      <c r="D5177" s="188" t="s">
        <v>2269</v>
      </c>
    </row>
    <row r="5178" spans="1:4" x14ac:dyDescent="0.25">
      <c r="A5178" s="187" t="s">
        <v>2010</v>
      </c>
      <c r="B5178" s="187" t="s">
        <v>2011</v>
      </c>
      <c r="C5178" s="187" t="s">
        <v>6031</v>
      </c>
      <c r="D5178" s="188" t="s">
        <v>2269</v>
      </c>
    </row>
    <row r="5179" spans="1:4" x14ac:dyDescent="0.25">
      <c r="A5179" s="187" t="s">
        <v>2012</v>
      </c>
      <c r="B5179" s="187" t="s">
        <v>2013</v>
      </c>
      <c r="C5179" s="187" t="s">
        <v>2013</v>
      </c>
      <c r="D5179" s="188" t="s">
        <v>2269</v>
      </c>
    </row>
    <row r="5180" spans="1:4" x14ac:dyDescent="0.25">
      <c r="A5180" s="187" t="s">
        <v>2012</v>
      </c>
      <c r="B5180" s="187" t="s">
        <v>2013</v>
      </c>
      <c r="C5180" s="187" t="s">
        <v>6137</v>
      </c>
      <c r="D5180" s="188" t="s">
        <v>2269</v>
      </c>
    </row>
    <row r="5181" spans="1:4" x14ac:dyDescent="0.25">
      <c r="A5181" s="187" t="s">
        <v>2012</v>
      </c>
      <c r="B5181" s="187" t="s">
        <v>2013</v>
      </c>
      <c r="C5181" s="187" t="s">
        <v>6138</v>
      </c>
      <c r="D5181" s="188" t="s">
        <v>2269</v>
      </c>
    </row>
    <row r="5182" spans="1:4" x14ac:dyDescent="0.25">
      <c r="A5182" s="187" t="s">
        <v>2012</v>
      </c>
      <c r="B5182" s="187" t="s">
        <v>2013</v>
      </c>
      <c r="C5182" s="187" t="s">
        <v>6139</v>
      </c>
      <c r="D5182" s="188" t="s">
        <v>2269</v>
      </c>
    </row>
    <row r="5183" spans="1:4" x14ac:dyDescent="0.25">
      <c r="A5183" s="187" t="s">
        <v>2012</v>
      </c>
      <c r="B5183" s="187" t="s">
        <v>2013</v>
      </c>
      <c r="C5183" s="187" t="s">
        <v>6140</v>
      </c>
      <c r="D5183" s="188" t="s">
        <v>2269</v>
      </c>
    </row>
    <row r="5184" spans="1:4" x14ac:dyDescent="0.25">
      <c r="A5184" s="187" t="s">
        <v>2014</v>
      </c>
      <c r="B5184" s="187" t="s">
        <v>2015</v>
      </c>
      <c r="C5184" s="187" t="s">
        <v>2015</v>
      </c>
      <c r="D5184" s="188" t="s">
        <v>2269</v>
      </c>
    </row>
    <row r="5185" spans="1:4" x14ac:dyDescent="0.25">
      <c r="A5185" s="187" t="s">
        <v>2014</v>
      </c>
      <c r="B5185" s="187" t="s">
        <v>2015</v>
      </c>
      <c r="C5185" s="187" t="s">
        <v>6559</v>
      </c>
      <c r="D5185" s="188" t="s">
        <v>2269</v>
      </c>
    </row>
    <row r="5186" spans="1:4" x14ac:dyDescent="0.25">
      <c r="A5186" s="187" t="s">
        <v>2014</v>
      </c>
      <c r="B5186" s="187" t="s">
        <v>2015</v>
      </c>
      <c r="C5186" s="187" t="s">
        <v>3824</v>
      </c>
      <c r="D5186" s="188" t="s">
        <v>2269</v>
      </c>
    </row>
    <row r="5187" spans="1:4" x14ac:dyDescent="0.25">
      <c r="A5187" s="187" t="s">
        <v>2014</v>
      </c>
      <c r="B5187" s="187" t="s">
        <v>2015</v>
      </c>
      <c r="C5187" s="187" t="s">
        <v>6560</v>
      </c>
      <c r="D5187" s="188" t="s">
        <v>2269</v>
      </c>
    </row>
    <row r="5188" spans="1:4" x14ac:dyDescent="0.25">
      <c r="A5188" s="187" t="s">
        <v>2014</v>
      </c>
      <c r="B5188" s="187" t="s">
        <v>2015</v>
      </c>
      <c r="C5188" s="187" t="s">
        <v>6561</v>
      </c>
      <c r="D5188" s="188" t="s">
        <v>2269</v>
      </c>
    </row>
    <row r="5189" spans="1:4" x14ac:dyDescent="0.25">
      <c r="A5189" s="187" t="s">
        <v>2014</v>
      </c>
      <c r="B5189" s="187" t="s">
        <v>2015</v>
      </c>
      <c r="C5189" s="187" t="s">
        <v>6562</v>
      </c>
      <c r="D5189" s="188" t="s">
        <v>2269</v>
      </c>
    </row>
    <row r="5190" spans="1:4" x14ac:dyDescent="0.25">
      <c r="A5190" s="187" t="s">
        <v>2014</v>
      </c>
      <c r="B5190" s="187" t="s">
        <v>2015</v>
      </c>
      <c r="C5190" s="187" t="s">
        <v>6563</v>
      </c>
      <c r="D5190" s="188" t="s">
        <v>2269</v>
      </c>
    </row>
    <row r="5191" spans="1:4" x14ac:dyDescent="0.25">
      <c r="A5191" s="187" t="s">
        <v>2014</v>
      </c>
      <c r="B5191" s="187" t="s">
        <v>2015</v>
      </c>
      <c r="C5191" s="187" t="s">
        <v>6511</v>
      </c>
      <c r="D5191" s="188" t="s">
        <v>2286</v>
      </c>
    </row>
    <row r="5192" spans="1:4" x14ac:dyDescent="0.25">
      <c r="A5192" s="187" t="s">
        <v>2016</v>
      </c>
      <c r="B5192" s="187" t="s">
        <v>2017</v>
      </c>
      <c r="C5192" s="187" t="s">
        <v>6621</v>
      </c>
      <c r="D5192" s="188" t="s">
        <v>2288</v>
      </c>
    </row>
    <row r="5193" spans="1:4" x14ac:dyDescent="0.25">
      <c r="A5193" s="187" t="s">
        <v>2016</v>
      </c>
      <c r="B5193" s="187" t="s">
        <v>2017</v>
      </c>
      <c r="C5193" s="187" t="s">
        <v>2965</v>
      </c>
      <c r="D5193" s="188" t="s">
        <v>2288</v>
      </c>
    </row>
    <row r="5194" spans="1:4" x14ac:dyDescent="0.25">
      <c r="A5194" s="187" t="s">
        <v>2016</v>
      </c>
      <c r="B5194" s="187" t="s">
        <v>2017</v>
      </c>
      <c r="C5194" s="187" t="s">
        <v>6625</v>
      </c>
      <c r="D5194" s="188" t="s">
        <v>2288</v>
      </c>
    </row>
    <row r="5195" spans="1:4" x14ac:dyDescent="0.25">
      <c r="A5195" s="187" t="s">
        <v>2016</v>
      </c>
      <c r="B5195" s="187" t="s">
        <v>2017</v>
      </c>
      <c r="C5195" s="187" t="s">
        <v>6632</v>
      </c>
      <c r="D5195" s="188" t="s">
        <v>2288</v>
      </c>
    </row>
    <row r="5196" spans="1:4" x14ac:dyDescent="0.25">
      <c r="A5196" s="187" t="s">
        <v>2016</v>
      </c>
      <c r="B5196" s="187" t="s">
        <v>2017</v>
      </c>
      <c r="C5196" s="187" t="s">
        <v>6641</v>
      </c>
      <c r="D5196" s="188" t="s">
        <v>2288</v>
      </c>
    </row>
    <row r="5197" spans="1:4" x14ac:dyDescent="0.25">
      <c r="A5197" s="187" t="s">
        <v>2016</v>
      </c>
      <c r="B5197" s="187" t="s">
        <v>2017</v>
      </c>
      <c r="C5197" s="187" t="s">
        <v>6654</v>
      </c>
      <c r="D5197" s="188" t="s">
        <v>2288</v>
      </c>
    </row>
    <row r="5198" spans="1:4" x14ac:dyDescent="0.25">
      <c r="A5198" s="187" t="s">
        <v>2016</v>
      </c>
      <c r="B5198" s="187" t="s">
        <v>2017</v>
      </c>
      <c r="C5198" s="187" t="s">
        <v>2017</v>
      </c>
      <c r="D5198" s="188" t="s">
        <v>2284</v>
      </c>
    </row>
    <row r="5199" spans="1:4" x14ac:dyDescent="0.25">
      <c r="A5199" s="187" t="s">
        <v>2016</v>
      </c>
      <c r="B5199" s="187" t="s">
        <v>2017</v>
      </c>
      <c r="C5199" s="187" t="s">
        <v>6619</v>
      </c>
      <c r="D5199" s="188" t="s">
        <v>2269</v>
      </c>
    </row>
    <row r="5200" spans="1:4" x14ac:dyDescent="0.25">
      <c r="A5200" s="187" t="s">
        <v>2016</v>
      </c>
      <c r="B5200" s="187" t="s">
        <v>2017</v>
      </c>
      <c r="C5200" s="187" t="s">
        <v>6622</v>
      </c>
      <c r="D5200" s="188" t="s">
        <v>2269</v>
      </c>
    </row>
    <row r="5201" spans="1:4" x14ac:dyDescent="0.25">
      <c r="A5201" s="187" t="s">
        <v>2016</v>
      </c>
      <c r="B5201" s="187" t="s">
        <v>2017</v>
      </c>
      <c r="C5201" s="187" t="s">
        <v>6624</v>
      </c>
      <c r="D5201" s="188" t="s">
        <v>2269</v>
      </c>
    </row>
    <row r="5202" spans="1:4" x14ac:dyDescent="0.25">
      <c r="A5202" s="187" t="s">
        <v>2016</v>
      </c>
      <c r="B5202" s="187" t="s">
        <v>2017</v>
      </c>
      <c r="C5202" s="187" t="s">
        <v>6627</v>
      </c>
      <c r="D5202" s="188" t="s">
        <v>2269</v>
      </c>
    </row>
    <row r="5203" spans="1:4" x14ac:dyDescent="0.25">
      <c r="A5203" s="187" t="s">
        <v>2016</v>
      </c>
      <c r="B5203" s="187" t="s">
        <v>2017</v>
      </c>
      <c r="C5203" s="187" t="s">
        <v>6628</v>
      </c>
      <c r="D5203" s="188" t="s">
        <v>2269</v>
      </c>
    </row>
    <row r="5204" spans="1:4" x14ac:dyDescent="0.25">
      <c r="A5204" s="187" t="s">
        <v>2016</v>
      </c>
      <c r="B5204" s="187" t="s">
        <v>2017</v>
      </c>
      <c r="C5204" s="187" t="s">
        <v>6629</v>
      </c>
      <c r="D5204" s="188" t="s">
        <v>2269</v>
      </c>
    </row>
    <row r="5205" spans="1:4" x14ac:dyDescent="0.25">
      <c r="A5205" s="187" t="s">
        <v>2016</v>
      </c>
      <c r="B5205" s="187" t="s">
        <v>2017</v>
      </c>
      <c r="C5205" s="187" t="s">
        <v>6630</v>
      </c>
      <c r="D5205" s="188" t="s">
        <v>2269</v>
      </c>
    </row>
    <row r="5206" spans="1:4" x14ac:dyDescent="0.25">
      <c r="A5206" s="187" t="s">
        <v>2016</v>
      </c>
      <c r="B5206" s="187" t="s">
        <v>2017</v>
      </c>
      <c r="C5206" s="187" t="s">
        <v>6633</v>
      </c>
      <c r="D5206" s="188" t="s">
        <v>2269</v>
      </c>
    </row>
    <row r="5207" spans="1:4" x14ac:dyDescent="0.25">
      <c r="A5207" s="187" t="s">
        <v>2016</v>
      </c>
      <c r="B5207" s="187" t="s">
        <v>2017</v>
      </c>
      <c r="C5207" s="187" t="s">
        <v>6634</v>
      </c>
      <c r="D5207" s="188" t="s">
        <v>2269</v>
      </c>
    </row>
    <row r="5208" spans="1:4" x14ac:dyDescent="0.25">
      <c r="A5208" s="187" t="s">
        <v>2016</v>
      </c>
      <c r="B5208" s="187" t="s">
        <v>2017</v>
      </c>
      <c r="C5208" s="187" t="s">
        <v>6635</v>
      </c>
      <c r="D5208" s="188" t="s">
        <v>2269</v>
      </c>
    </row>
    <row r="5209" spans="1:4" x14ac:dyDescent="0.25">
      <c r="A5209" s="187" t="s">
        <v>2016</v>
      </c>
      <c r="B5209" s="187" t="s">
        <v>2017</v>
      </c>
      <c r="C5209" s="187" t="s">
        <v>6636</v>
      </c>
      <c r="D5209" s="188" t="s">
        <v>2269</v>
      </c>
    </row>
    <row r="5210" spans="1:4" x14ac:dyDescent="0.25">
      <c r="A5210" s="187" t="s">
        <v>2016</v>
      </c>
      <c r="B5210" s="187" t="s">
        <v>2017</v>
      </c>
      <c r="C5210" s="187" t="s">
        <v>6638</v>
      </c>
      <c r="D5210" s="188" t="s">
        <v>2269</v>
      </c>
    </row>
    <row r="5211" spans="1:4" x14ac:dyDescent="0.25">
      <c r="A5211" s="187" t="s">
        <v>2016</v>
      </c>
      <c r="B5211" s="187" t="s">
        <v>2017</v>
      </c>
      <c r="C5211" s="187" t="s">
        <v>6639</v>
      </c>
      <c r="D5211" s="188" t="s">
        <v>2269</v>
      </c>
    </row>
    <row r="5212" spans="1:4" x14ac:dyDescent="0.25">
      <c r="A5212" s="187" t="s">
        <v>2016</v>
      </c>
      <c r="B5212" s="187" t="s">
        <v>2017</v>
      </c>
      <c r="C5212" s="187" t="s">
        <v>6640</v>
      </c>
      <c r="D5212" s="188" t="s">
        <v>2269</v>
      </c>
    </row>
    <row r="5213" spans="1:4" x14ac:dyDescent="0.25">
      <c r="A5213" s="187" t="s">
        <v>2016</v>
      </c>
      <c r="B5213" s="187" t="s">
        <v>2017</v>
      </c>
      <c r="C5213" s="187" t="s">
        <v>6642</v>
      </c>
      <c r="D5213" s="188" t="s">
        <v>2269</v>
      </c>
    </row>
    <row r="5214" spans="1:4" x14ac:dyDescent="0.25">
      <c r="A5214" s="187" t="s">
        <v>2016</v>
      </c>
      <c r="B5214" s="187" t="s">
        <v>2017</v>
      </c>
      <c r="C5214" s="187" t="s">
        <v>6647</v>
      </c>
      <c r="D5214" s="188" t="s">
        <v>2269</v>
      </c>
    </row>
    <row r="5215" spans="1:4" x14ac:dyDescent="0.25">
      <c r="A5215" s="187" t="s">
        <v>2016</v>
      </c>
      <c r="B5215" s="187" t="s">
        <v>2017</v>
      </c>
      <c r="C5215" s="187" t="s">
        <v>6650</v>
      </c>
      <c r="D5215" s="188" t="s">
        <v>2269</v>
      </c>
    </row>
    <row r="5216" spans="1:4" x14ac:dyDescent="0.25">
      <c r="A5216" s="187" t="s">
        <v>2016</v>
      </c>
      <c r="B5216" s="187" t="s">
        <v>2017</v>
      </c>
      <c r="C5216" s="187" t="s">
        <v>6652</v>
      </c>
      <c r="D5216" s="188" t="s">
        <v>2269</v>
      </c>
    </row>
    <row r="5217" spans="1:4" x14ac:dyDescent="0.25">
      <c r="A5217" s="187" t="s">
        <v>2016</v>
      </c>
      <c r="B5217" s="187" t="s">
        <v>2017</v>
      </c>
      <c r="C5217" s="187" t="s">
        <v>6653</v>
      </c>
      <c r="D5217" s="188" t="s">
        <v>2269</v>
      </c>
    </row>
    <row r="5218" spans="1:4" x14ac:dyDescent="0.25">
      <c r="A5218" s="187" t="s">
        <v>2016</v>
      </c>
      <c r="B5218" s="187" t="s">
        <v>2017</v>
      </c>
      <c r="C5218" s="187" t="s">
        <v>6655</v>
      </c>
      <c r="D5218" s="188" t="s">
        <v>2269</v>
      </c>
    </row>
    <row r="5219" spans="1:4" x14ac:dyDescent="0.25">
      <c r="A5219" s="187" t="s">
        <v>2016</v>
      </c>
      <c r="B5219" s="187" t="s">
        <v>2017</v>
      </c>
      <c r="C5219" s="187" t="s">
        <v>6656</v>
      </c>
      <c r="D5219" s="188" t="s">
        <v>2269</v>
      </c>
    </row>
    <row r="5220" spans="1:4" x14ac:dyDescent="0.25">
      <c r="A5220" s="187" t="s">
        <v>2016</v>
      </c>
      <c r="B5220" s="187" t="s">
        <v>2017</v>
      </c>
      <c r="C5220" s="187" t="s">
        <v>6623</v>
      </c>
      <c r="D5220" s="188" t="s">
        <v>2286</v>
      </c>
    </row>
    <row r="5221" spans="1:4" x14ac:dyDescent="0.25">
      <c r="A5221" s="187" t="s">
        <v>2016</v>
      </c>
      <c r="B5221" s="187" t="s">
        <v>2017</v>
      </c>
      <c r="C5221" s="187" t="s">
        <v>6645</v>
      </c>
      <c r="D5221" s="188" t="s">
        <v>2286</v>
      </c>
    </row>
    <row r="5222" spans="1:4" x14ac:dyDescent="0.25">
      <c r="A5222" s="187" t="s">
        <v>2016</v>
      </c>
      <c r="B5222" s="187" t="s">
        <v>2017</v>
      </c>
      <c r="C5222" s="187" t="s">
        <v>6646</v>
      </c>
      <c r="D5222" s="188" t="s">
        <v>2286</v>
      </c>
    </row>
    <row r="5223" spans="1:4" x14ac:dyDescent="0.25">
      <c r="A5223" s="187" t="s">
        <v>2016</v>
      </c>
      <c r="B5223" s="187" t="s">
        <v>2017</v>
      </c>
      <c r="C5223" s="187" t="s">
        <v>6649</v>
      </c>
      <c r="D5223" s="188" t="s">
        <v>2286</v>
      </c>
    </row>
    <row r="5224" spans="1:4" x14ac:dyDescent="0.25">
      <c r="A5224" s="187" t="s">
        <v>2016</v>
      </c>
      <c r="B5224" s="187" t="s">
        <v>2017</v>
      </c>
      <c r="C5224" s="187" t="s">
        <v>6620</v>
      </c>
      <c r="D5224" s="188" t="s">
        <v>2310</v>
      </c>
    </row>
    <row r="5225" spans="1:4" x14ac:dyDescent="0.25">
      <c r="A5225" s="187" t="s">
        <v>2016</v>
      </c>
      <c r="B5225" s="187" t="s">
        <v>2017</v>
      </c>
      <c r="C5225" s="187" t="s">
        <v>6626</v>
      </c>
      <c r="D5225" s="188" t="s">
        <v>2310</v>
      </c>
    </row>
    <row r="5226" spans="1:4" x14ac:dyDescent="0.25">
      <c r="A5226" s="187" t="s">
        <v>2016</v>
      </c>
      <c r="B5226" s="187" t="s">
        <v>2017</v>
      </c>
      <c r="C5226" s="187" t="s">
        <v>6631</v>
      </c>
      <c r="D5226" s="188" t="s">
        <v>2310</v>
      </c>
    </row>
    <row r="5227" spans="1:4" x14ac:dyDescent="0.25">
      <c r="A5227" s="187" t="s">
        <v>2016</v>
      </c>
      <c r="B5227" s="187" t="s">
        <v>2017</v>
      </c>
      <c r="C5227" s="187" t="s">
        <v>6637</v>
      </c>
      <c r="D5227" s="188" t="s">
        <v>2310</v>
      </c>
    </row>
    <row r="5228" spans="1:4" x14ac:dyDescent="0.25">
      <c r="A5228" s="187" t="s">
        <v>2016</v>
      </c>
      <c r="B5228" s="187" t="s">
        <v>2017</v>
      </c>
      <c r="C5228" s="187" t="s">
        <v>6643</v>
      </c>
      <c r="D5228" s="188" t="s">
        <v>2310</v>
      </c>
    </row>
    <row r="5229" spans="1:4" x14ac:dyDescent="0.25">
      <c r="A5229" s="187" t="s">
        <v>2016</v>
      </c>
      <c r="B5229" s="187" t="s">
        <v>2017</v>
      </c>
      <c r="C5229" s="187" t="s">
        <v>6644</v>
      </c>
      <c r="D5229" s="188" t="s">
        <v>2310</v>
      </c>
    </row>
    <row r="5230" spans="1:4" x14ac:dyDescent="0.25">
      <c r="A5230" s="187" t="s">
        <v>2016</v>
      </c>
      <c r="B5230" s="187" t="s">
        <v>2017</v>
      </c>
      <c r="C5230" s="187" t="s">
        <v>6648</v>
      </c>
      <c r="D5230" s="188" t="s">
        <v>2310</v>
      </c>
    </row>
    <row r="5231" spans="1:4" x14ac:dyDescent="0.25">
      <c r="A5231" s="187" t="s">
        <v>2016</v>
      </c>
      <c r="B5231" s="187" t="s">
        <v>2017</v>
      </c>
      <c r="C5231" s="187" t="s">
        <v>6651</v>
      </c>
      <c r="D5231" s="188" t="s">
        <v>2310</v>
      </c>
    </row>
    <row r="5232" spans="1:4" x14ac:dyDescent="0.25">
      <c r="A5232" s="187" t="s">
        <v>2018</v>
      </c>
      <c r="B5232" s="187" t="s">
        <v>2755</v>
      </c>
      <c r="C5232" s="187" t="s">
        <v>2755</v>
      </c>
      <c r="D5232" s="188" t="s">
        <v>2269</v>
      </c>
    </row>
    <row r="5233" spans="1:4" x14ac:dyDescent="0.25">
      <c r="A5233" s="187" t="s">
        <v>2020</v>
      </c>
      <c r="B5233" s="187" t="s">
        <v>2021</v>
      </c>
      <c r="C5233" s="187" t="s">
        <v>3680</v>
      </c>
      <c r="D5233" s="188" t="s">
        <v>2269</v>
      </c>
    </row>
    <row r="5234" spans="1:4" x14ac:dyDescent="0.25">
      <c r="A5234" s="187" t="s">
        <v>2020</v>
      </c>
      <c r="B5234" s="187" t="s">
        <v>2021</v>
      </c>
      <c r="C5234" s="187" t="s">
        <v>3681</v>
      </c>
      <c r="D5234" s="188" t="s">
        <v>2269</v>
      </c>
    </row>
    <row r="5235" spans="1:4" x14ac:dyDescent="0.25">
      <c r="A5235" s="187" t="s">
        <v>2020</v>
      </c>
      <c r="B5235" s="187" t="s">
        <v>2021</v>
      </c>
      <c r="C5235" s="187" t="s">
        <v>2021</v>
      </c>
      <c r="D5235" s="188" t="s">
        <v>2269</v>
      </c>
    </row>
    <row r="5236" spans="1:4" x14ac:dyDescent="0.25">
      <c r="A5236" s="187" t="s">
        <v>2020</v>
      </c>
      <c r="B5236" s="187" t="s">
        <v>2021</v>
      </c>
      <c r="C5236" s="187" t="s">
        <v>3682</v>
      </c>
      <c r="D5236" s="188" t="s">
        <v>2269</v>
      </c>
    </row>
    <row r="5237" spans="1:4" x14ac:dyDescent="0.25">
      <c r="A5237" s="187" t="s">
        <v>2020</v>
      </c>
      <c r="B5237" s="187" t="s">
        <v>2021</v>
      </c>
      <c r="C5237" s="187" t="s">
        <v>3683</v>
      </c>
      <c r="D5237" s="188" t="s">
        <v>2269</v>
      </c>
    </row>
    <row r="5238" spans="1:4" x14ac:dyDescent="0.25">
      <c r="A5238" s="187" t="s">
        <v>2020</v>
      </c>
      <c r="B5238" s="187" t="s">
        <v>2021</v>
      </c>
      <c r="C5238" s="187" t="s">
        <v>3684</v>
      </c>
      <c r="D5238" s="188" t="s">
        <v>2269</v>
      </c>
    </row>
    <row r="5239" spans="1:4" x14ac:dyDescent="0.25">
      <c r="A5239" s="187" t="s">
        <v>2020</v>
      </c>
      <c r="B5239" s="187" t="s">
        <v>2021</v>
      </c>
      <c r="C5239" s="187" t="s">
        <v>3685</v>
      </c>
      <c r="D5239" s="188" t="s">
        <v>2269</v>
      </c>
    </row>
    <row r="5240" spans="1:4" x14ac:dyDescent="0.25">
      <c r="A5240" s="187" t="s">
        <v>2020</v>
      </c>
      <c r="B5240" s="187" t="s">
        <v>2021</v>
      </c>
      <c r="C5240" s="187" t="s">
        <v>3686</v>
      </c>
      <c r="D5240" s="188" t="s">
        <v>2269</v>
      </c>
    </row>
    <row r="5241" spans="1:4" x14ac:dyDescent="0.25">
      <c r="A5241" s="187" t="s">
        <v>2020</v>
      </c>
      <c r="B5241" s="187" t="s">
        <v>2021</v>
      </c>
      <c r="C5241" s="187" t="s">
        <v>2500</v>
      </c>
      <c r="D5241" s="188" t="s">
        <v>2269</v>
      </c>
    </row>
    <row r="5242" spans="1:4" x14ac:dyDescent="0.25">
      <c r="A5242" s="187" t="s">
        <v>2022</v>
      </c>
      <c r="B5242" s="187" t="s">
        <v>2023</v>
      </c>
      <c r="C5242" s="187" t="s">
        <v>6663</v>
      </c>
      <c r="D5242" s="188" t="s">
        <v>2269</v>
      </c>
    </row>
    <row r="5243" spans="1:4" x14ac:dyDescent="0.25">
      <c r="A5243" s="187" t="s">
        <v>2022</v>
      </c>
      <c r="B5243" s="187" t="s">
        <v>2023</v>
      </c>
      <c r="C5243" s="187" t="s">
        <v>6664</v>
      </c>
      <c r="D5243" s="188" t="s">
        <v>2269</v>
      </c>
    </row>
    <row r="5244" spans="1:4" x14ac:dyDescent="0.25">
      <c r="A5244" s="187" t="s">
        <v>2022</v>
      </c>
      <c r="B5244" s="187" t="s">
        <v>2023</v>
      </c>
      <c r="C5244" s="187" t="s">
        <v>2023</v>
      </c>
      <c r="D5244" s="188" t="s">
        <v>2269</v>
      </c>
    </row>
    <row r="5245" spans="1:4" x14ac:dyDescent="0.25">
      <c r="A5245" s="187" t="s">
        <v>2022</v>
      </c>
      <c r="B5245" s="187" t="s">
        <v>2023</v>
      </c>
      <c r="C5245" s="187" t="s">
        <v>5619</v>
      </c>
      <c r="D5245" s="188" t="s">
        <v>2269</v>
      </c>
    </row>
    <row r="5246" spans="1:4" x14ac:dyDescent="0.25">
      <c r="A5246" s="187" t="s">
        <v>2022</v>
      </c>
      <c r="B5246" s="187" t="s">
        <v>2023</v>
      </c>
      <c r="C5246" s="187" t="s">
        <v>6665</v>
      </c>
      <c r="D5246" s="188" t="s">
        <v>2269</v>
      </c>
    </row>
    <row r="5247" spans="1:4" x14ac:dyDescent="0.25">
      <c r="A5247" s="187" t="s">
        <v>2022</v>
      </c>
      <c r="B5247" s="187" t="s">
        <v>2023</v>
      </c>
      <c r="C5247" s="187" t="s">
        <v>6666</v>
      </c>
      <c r="D5247" s="188" t="s">
        <v>2269</v>
      </c>
    </row>
    <row r="5248" spans="1:4" x14ac:dyDescent="0.25">
      <c r="A5248" s="187" t="s">
        <v>2024</v>
      </c>
      <c r="B5248" s="187" t="s">
        <v>2025</v>
      </c>
      <c r="C5248" s="187" t="s">
        <v>2025</v>
      </c>
      <c r="D5248" s="188" t="s">
        <v>2269</v>
      </c>
    </row>
    <row r="5249" spans="1:4" x14ac:dyDescent="0.25">
      <c r="A5249" s="187" t="s">
        <v>2024</v>
      </c>
      <c r="B5249" s="187" t="s">
        <v>2025</v>
      </c>
      <c r="C5249" s="187" t="s">
        <v>2373</v>
      </c>
      <c r="D5249" s="188" t="s">
        <v>2269</v>
      </c>
    </row>
    <row r="5250" spans="1:4" x14ac:dyDescent="0.25">
      <c r="A5250" s="187" t="s">
        <v>2024</v>
      </c>
      <c r="B5250" s="187" t="s">
        <v>2025</v>
      </c>
      <c r="C5250" s="187" t="s">
        <v>2374</v>
      </c>
      <c r="D5250" s="188" t="s">
        <v>2269</v>
      </c>
    </row>
    <row r="5251" spans="1:4" x14ac:dyDescent="0.25">
      <c r="A5251" s="187" t="s">
        <v>2024</v>
      </c>
      <c r="B5251" s="187" t="s">
        <v>2025</v>
      </c>
      <c r="C5251" s="187" t="s">
        <v>2375</v>
      </c>
      <c r="D5251" s="188" t="s">
        <v>2269</v>
      </c>
    </row>
    <row r="5252" spans="1:4" x14ac:dyDescent="0.25">
      <c r="A5252" s="187" t="s">
        <v>2024</v>
      </c>
      <c r="B5252" s="187" t="s">
        <v>2025</v>
      </c>
      <c r="C5252" s="187" t="s">
        <v>2376</v>
      </c>
      <c r="D5252" s="188" t="s">
        <v>2286</v>
      </c>
    </row>
    <row r="5253" spans="1:4" x14ac:dyDescent="0.25">
      <c r="A5253" s="187" t="s">
        <v>2026</v>
      </c>
      <c r="B5253" s="187" t="s">
        <v>2027</v>
      </c>
      <c r="C5253" s="187" t="s">
        <v>2027</v>
      </c>
      <c r="D5253" s="188" t="s">
        <v>2269</v>
      </c>
    </row>
    <row r="5254" spans="1:4" x14ac:dyDescent="0.25">
      <c r="A5254" s="187" t="s">
        <v>2026</v>
      </c>
      <c r="B5254" s="187" t="s">
        <v>2027</v>
      </c>
      <c r="C5254" s="187" t="s">
        <v>3713</v>
      </c>
      <c r="D5254" s="188" t="s">
        <v>2269</v>
      </c>
    </row>
    <row r="5255" spans="1:4" x14ac:dyDescent="0.25">
      <c r="A5255" s="187" t="s">
        <v>2026</v>
      </c>
      <c r="B5255" s="187" t="s">
        <v>2027</v>
      </c>
      <c r="C5255" s="187" t="s">
        <v>3714</v>
      </c>
      <c r="D5255" s="188" t="s">
        <v>2269</v>
      </c>
    </row>
    <row r="5256" spans="1:4" x14ac:dyDescent="0.25">
      <c r="A5256" s="187" t="s">
        <v>2026</v>
      </c>
      <c r="B5256" s="187" t="s">
        <v>2027</v>
      </c>
      <c r="C5256" s="187" t="s">
        <v>3715</v>
      </c>
      <c r="D5256" s="188" t="s">
        <v>2269</v>
      </c>
    </row>
    <row r="5257" spans="1:4" x14ac:dyDescent="0.25">
      <c r="A5257" s="187" t="s">
        <v>2028</v>
      </c>
      <c r="B5257" s="187" t="s">
        <v>2029</v>
      </c>
      <c r="C5257" s="187" t="s">
        <v>2029</v>
      </c>
      <c r="D5257" s="188" t="s">
        <v>2269</v>
      </c>
    </row>
    <row r="5258" spans="1:4" x14ac:dyDescent="0.25">
      <c r="A5258" s="187" t="s">
        <v>2028</v>
      </c>
      <c r="B5258" s="187" t="s">
        <v>2029</v>
      </c>
      <c r="C5258" s="187" t="s">
        <v>6618</v>
      </c>
      <c r="D5258" s="188" t="s">
        <v>2269</v>
      </c>
    </row>
    <row r="5259" spans="1:4" x14ac:dyDescent="0.25">
      <c r="A5259" s="187" t="s">
        <v>2030</v>
      </c>
      <c r="B5259" s="187" t="s">
        <v>2031</v>
      </c>
      <c r="C5259" s="187" t="s">
        <v>2031</v>
      </c>
      <c r="D5259" s="188" t="s">
        <v>2269</v>
      </c>
    </row>
    <row r="5260" spans="1:4" x14ac:dyDescent="0.25">
      <c r="A5260" s="187" t="s">
        <v>2030</v>
      </c>
      <c r="B5260" s="187" t="s">
        <v>2031</v>
      </c>
      <c r="C5260" s="187" t="s">
        <v>5701</v>
      </c>
      <c r="D5260" s="188" t="s">
        <v>2269</v>
      </c>
    </row>
    <row r="5261" spans="1:4" x14ac:dyDescent="0.25">
      <c r="A5261" s="187" t="s">
        <v>2030</v>
      </c>
      <c r="B5261" s="187" t="s">
        <v>2031</v>
      </c>
      <c r="C5261" s="187" t="s">
        <v>5702</v>
      </c>
      <c r="D5261" s="188" t="s">
        <v>2269</v>
      </c>
    </row>
    <row r="5262" spans="1:4" x14ac:dyDescent="0.25">
      <c r="A5262" s="187" t="s">
        <v>2030</v>
      </c>
      <c r="B5262" s="187" t="s">
        <v>2031</v>
      </c>
      <c r="C5262" s="187" t="s">
        <v>5703</v>
      </c>
      <c r="D5262" s="188" t="s">
        <v>2269</v>
      </c>
    </row>
    <row r="5263" spans="1:4" x14ac:dyDescent="0.25">
      <c r="A5263" s="187" t="s">
        <v>2032</v>
      </c>
      <c r="B5263" s="187" t="s">
        <v>2033</v>
      </c>
      <c r="C5263" s="187" t="s">
        <v>2033</v>
      </c>
      <c r="D5263" s="188" t="s">
        <v>2269</v>
      </c>
    </row>
    <row r="5264" spans="1:4" x14ac:dyDescent="0.25">
      <c r="A5264" s="187" t="s">
        <v>2032</v>
      </c>
      <c r="B5264" s="187" t="s">
        <v>2033</v>
      </c>
      <c r="C5264" s="187" t="s">
        <v>6434</v>
      </c>
      <c r="D5264" s="188" t="s">
        <v>2269</v>
      </c>
    </row>
    <row r="5265" spans="1:4" x14ac:dyDescent="0.25">
      <c r="A5265" s="187" t="s">
        <v>2032</v>
      </c>
      <c r="B5265" s="187" t="s">
        <v>2033</v>
      </c>
      <c r="C5265" s="187" t="s">
        <v>6435</v>
      </c>
      <c r="D5265" s="188" t="s">
        <v>2286</v>
      </c>
    </row>
    <row r="5266" spans="1:4" x14ac:dyDescent="0.25">
      <c r="A5266" s="187" t="s">
        <v>2034</v>
      </c>
      <c r="B5266" s="187" t="s">
        <v>2035</v>
      </c>
      <c r="C5266" s="187" t="s">
        <v>2035</v>
      </c>
      <c r="D5266" s="188" t="s">
        <v>2269</v>
      </c>
    </row>
    <row r="5267" spans="1:4" x14ac:dyDescent="0.25">
      <c r="A5267" s="187" t="s">
        <v>2034</v>
      </c>
      <c r="B5267" s="187" t="s">
        <v>2035</v>
      </c>
      <c r="C5267" s="187" t="s">
        <v>5698</v>
      </c>
      <c r="D5267" s="188" t="s">
        <v>2269</v>
      </c>
    </row>
    <row r="5268" spans="1:4" x14ac:dyDescent="0.25">
      <c r="A5268" s="187" t="s">
        <v>2034</v>
      </c>
      <c r="B5268" s="187" t="s">
        <v>2035</v>
      </c>
      <c r="C5268" s="187" t="s">
        <v>5699</v>
      </c>
      <c r="D5268" s="188" t="s">
        <v>2269</v>
      </c>
    </row>
    <row r="5269" spans="1:4" x14ac:dyDescent="0.25">
      <c r="A5269" s="187" t="s">
        <v>2034</v>
      </c>
      <c r="B5269" s="187" t="s">
        <v>2035</v>
      </c>
      <c r="C5269" s="187" t="s">
        <v>5700</v>
      </c>
      <c r="D5269" s="188" t="s">
        <v>2269</v>
      </c>
    </row>
    <row r="5270" spans="1:4" x14ac:dyDescent="0.25">
      <c r="A5270" s="187" t="s">
        <v>2036</v>
      </c>
      <c r="B5270" s="187" t="s">
        <v>2037</v>
      </c>
      <c r="C5270" s="187" t="s">
        <v>2037</v>
      </c>
      <c r="D5270" s="188" t="s">
        <v>2269</v>
      </c>
    </row>
    <row r="5271" spans="1:4" x14ac:dyDescent="0.25">
      <c r="A5271" s="187" t="s">
        <v>2036</v>
      </c>
      <c r="B5271" s="187" t="s">
        <v>2037</v>
      </c>
      <c r="C5271" s="187" t="s">
        <v>2961</v>
      </c>
      <c r="D5271" s="188" t="s">
        <v>2269</v>
      </c>
    </row>
    <row r="5272" spans="1:4" x14ac:dyDescent="0.25">
      <c r="A5272" s="187" t="s">
        <v>2036</v>
      </c>
      <c r="B5272" s="187" t="s">
        <v>2037</v>
      </c>
      <c r="C5272" s="187" t="s">
        <v>2962</v>
      </c>
      <c r="D5272" s="188" t="s">
        <v>2286</v>
      </c>
    </row>
  </sheetData>
  <sortState ref="A2:D5272">
    <sortCondition ref="A2:A5272"/>
    <sortCondition ref="D2:D527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249977111117893"/>
  </sheetPr>
  <dimension ref="B1:E32"/>
  <sheetViews>
    <sheetView zoomScale="90" zoomScaleNormal="90" workbookViewId="0">
      <pane ySplit="6" topLeftCell="A13" activePane="bottomLeft" state="frozen"/>
      <selection pane="bottomLeft" activeCell="C34" sqref="C34"/>
    </sheetView>
  </sheetViews>
  <sheetFormatPr defaultRowHeight="15.75" x14ac:dyDescent="0.25"/>
  <cols>
    <col min="1" max="1" width="9.140625" style="3" customWidth="1"/>
    <col min="2" max="2" width="18.5703125" style="3" customWidth="1"/>
    <col min="3" max="3" width="53.85546875" style="3" customWidth="1"/>
    <col min="4" max="4" width="18.5703125" style="3" customWidth="1"/>
    <col min="5" max="5" width="53.85546875" style="3" customWidth="1"/>
    <col min="6" max="16384" width="9.140625" style="3"/>
  </cols>
  <sheetData>
    <row r="1" spans="2:5" ht="15.75" customHeight="1" x14ac:dyDescent="0.25">
      <c r="B1" s="2" t="s">
        <v>3</v>
      </c>
      <c r="C1" s="14" t="str">
        <f>SCEPCoverPage!C1</f>
        <v>ROCHESTER CITY SCHOOL DISTRICT</v>
      </c>
      <c r="D1" s="281"/>
      <c r="E1" s="281"/>
    </row>
    <row r="2" spans="2:5" x14ac:dyDescent="0.25">
      <c r="B2" s="2" t="s">
        <v>6980</v>
      </c>
      <c r="C2" s="27" t="str">
        <f>SCEPCoverPage!C2</f>
        <v>SCHOOL 7 - VIRGIL GRISSOM</v>
      </c>
      <c r="D2" s="270"/>
      <c r="E2" s="275"/>
    </row>
    <row r="3" spans="2:5" s="134" customFormat="1" x14ac:dyDescent="0.25">
      <c r="B3" s="2"/>
      <c r="C3" s="137"/>
      <c r="D3" s="135"/>
      <c r="E3" s="136"/>
    </row>
    <row r="4" spans="2:5" s="134" customFormat="1" ht="18.75" x14ac:dyDescent="0.3">
      <c r="B4" s="264" t="s">
        <v>2203</v>
      </c>
      <c r="C4" s="274"/>
      <c r="D4" s="274"/>
      <c r="E4" s="274"/>
    </row>
    <row r="5" spans="2:5" s="134" customFormat="1" x14ac:dyDescent="0.25">
      <c r="B5" s="2"/>
      <c r="C5" s="137"/>
      <c r="D5" s="135"/>
      <c r="E5" s="136"/>
    </row>
    <row r="6" spans="2:5" x14ac:dyDescent="0.25">
      <c r="B6" s="276" t="s">
        <v>125</v>
      </c>
      <c r="C6" s="277"/>
      <c r="D6" s="277"/>
      <c r="E6" s="277"/>
    </row>
    <row r="7" spans="2:5" x14ac:dyDescent="0.25">
      <c r="B7" s="282" t="s">
        <v>83</v>
      </c>
      <c r="C7" s="282"/>
      <c r="D7" s="282"/>
      <c r="E7" s="282"/>
    </row>
    <row r="8" spans="2:5" x14ac:dyDescent="0.25">
      <c r="B8" s="35"/>
      <c r="C8" s="28" t="s">
        <v>6989</v>
      </c>
      <c r="D8" s="35" t="s">
        <v>95</v>
      </c>
      <c r="E8" s="28" t="s">
        <v>91</v>
      </c>
    </row>
    <row r="9" spans="2:5" x14ac:dyDescent="0.25">
      <c r="B9" s="35" t="s">
        <v>95</v>
      </c>
      <c r="C9" s="28" t="s">
        <v>87</v>
      </c>
      <c r="D9" s="35"/>
      <c r="E9" s="28" t="s">
        <v>92</v>
      </c>
    </row>
    <row r="10" spans="2:5" x14ac:dyDescent="0.25">
      <c r="B10" s="35" t="s">
        <v>95</v>
      </c>
      <c r="C10" s="28" t="s">
        <v>88</v>
      </c>
      <c r="D10" s="35"/>
      <c r="E10" s="28" t="s">
        <v>93</v>
      </c>
    </row>
    <row r="11" spans="2:5" x14ac:dyDescent="0.25">
      <c r="B11" s="35" t="s">
        <v>95</v>
      </c>
      <c r="C11" s="28" t="s">
        <v>89</v>
      </c>
      <c r="D11" s="35"/>
      <c r="E11" s="28" t="s">
        <v>94</v>
      </c>
    </row>
    <row r="12" spans="2:5" x14ac:dyDescent="0.25">
      <c r="B12" s="35" t="s">
        <v>95</v>
      </c>
      <c r="C12" s="28" t="s">
        <v>90</v>
      </c>
      <c r="D12" s="36"/>
      <c r="E12" s="28"/>
    </row>
    <row r="13" spans="2:5" s="24" customFormat="1" x14ac:dyDescent="0.25">
      <c r="B13" s="25"/>
      <c r="C13" s="25"/>
      <c r="D13" s="25"/>
      <c r="E13" s="25"/>
    </row>
    <row r="14" spans="2:5" ht="15.75" customHeight="1" x14ac:dyDescent="0.25">
      <c r="B14" s="282" t="s">
        <v>84</v>
      </c>
      <c r="C14" s="282"/>
      <c r="D14" s="282"/>
      <c r="E14" s="282"/>
    </row>
    <row r="15" spans="2:5" x14ac:dyDescent="0.25">
      <c r="B15" s="35"/>
      <c r="C15" s="28" t="s">
        <v>6989</v>
      </c>
      <c r="D15" s="35" t="s">
        <v>95</v>
      </c>
      <c r="E15" s="28" t="s">
        <v>91</v>
      </c>
    </row>
    <row r="16" spans="2:5" x14ac:dyDescent="0.25">
      <c r="B16" s="35" t="s">
        <v>95</v>
      </c>
      <c r="C16" s="28" t="s">
        <v>87</v>
      </c>
      <c r="D16" s="35"/>
      <c r="E16" s="28" t="s">
        <v>92</v>
      </c>
    </row>
    <row r="17" spans="2:5" x14ac:dyDescent="0.25">
      <c r="B17" s="35" t="s">
        <v>95</v>
      </c>
      <c r="C17" s="28" t="s">
        <v>88</v>
      </c>
      <c r="D17" s="35"/>
      <c r="E17" s="28" t="s">
        <v>93</v>
      </c>
    </row>
    <row r="18" spans="2:5" x14ac:dyDescent="0.25">
      <c r="B18" s="35" t="s">
        <v>95</v>
      </c>
      <c r="C18" s="28" t="s">
        <v>89</v>
      </c>
      <c r="D18" s="35"/>
      <c r="E18" s="28" t="s">
        <v>94</v>
      </c>
    </row>
    <row r="19" spans="2:5" x14ac:dyDescent="0.25">
      <c r="B19" s="35" t="s">
        <v>95</v>
      </c>
      <c r="C19" s="28" t="s">
        <v>90</v>
      </c>
      <c r="D19" s="29"/>
      <c r="E19" s="28"/>
    </row>
    <row r="20" spans="2:5" s="24" customFormat="1" x14ac:dyDescent="0.25">
      <c r="B20" s="25"/>
      <c r="C20" s="25"/>
      <c r="D20" s="25"/>
      <c r="E20" s="25"/>
    </row>
    <row r="21" spans="2:5" ht="15.75" customHeight="1" x14ac:dyDescent="0.25">
      <c r="B21" s="278" t="s">
        <v>85</v>
      </c>
      <c r="C21" s="279"/>
      <c r="D21" s="279"/>
      <c r="E21" s="280"/>
    </row>
    <row r="22" spans="2:5" x14ac:dyDescent="0.25">
      <c r="B22" s="35"/>
      <c r="C22" s="28" t="s">
        <v>6989</v>
      </c>
      <c r="D22" s="35"/>
      <c r="E22" s="28" t="s">
        <v>91</v>
      </c>
    </row>
    <row r="23" spans="2:5" x14ac:dyDescent="0.25">
      <c r="B23" s="35"/>
      <c r="C23" s="28" t="s">
        <v>87</v>
      </c>
      <c r="D23" s="35"/>
      <c r="E23" s="28" t="s">
        <v>92</v>
      </c>
    </row>
    <row r="24" spans="2:5" x14ac:dyDescent="0.25">
      <c r="B24" s="35"/>
      <c r="C24" s="28" t="s">
        <v>88</v>
      </c>
      <c r="D24" s="35"/>
      <c r="E24" s="28" t="s">
        <v>93</v>
      </c>
    </row>
    <row r="25" spans="2:5" x14ac:dyDescent="0.25">
      <c r="B25" s="35"/>
      <c r="C25" s="28" t="s">
        <v>89</v>
      </c>
      <c r="D25" s="35"/>
      <c r="E25" s="28" t="s">
        <v>94</v>
      </c>
    </row>
    <row r="26" spans="2:5" x14ac:dyDescent="0.25">
      <c r="B26" s="35"/>
      <c r="C26" s="28" t="s">
        <v>90</v>
      </c>
      <c r="D26" s="29"/>
      <c r="E26" s="28"/>
    </row>
    <row r="27" spans="2:5" ht="15.75" customHeight="1" x14ac:dyDescent="0.25">
      <c r="B27" s="278" t="s">
        <v>86</v>
      </c>
      <c r="C27" s="279"/>
      <c r="D27" s="279"/>
      <c r="E27" s="280"/>
    </row>
    <row r="28" spans="2:5" x14ac:dyDescent="0.25">
      <c r="B28" s="35"/>
      <c r="C28" s="283" t="s">
        <v>94</v>
      </c>
      <c r="D28" s="284"/>
      <c r="E28" s="285"/>
    </row>
    <row r="29" spans="2:5" x14ac:dyDescent="0.25">
      <c r="D29" s="266"/>
      <c r="E29" s="275"/>
    </row>
    <row r="30" spans="2:5" x14ac:dyDescent="0.25">
      <c r="D30" s="266"/>
      <c r="E30" s="275"/>
    </row>
    <row r="31" spans="2:5" x14ac:dyDescent="0.25">
      <c r="D31" s="266"/>
      <c r="E31" s="275"/>
    </row>
    <row r="32" spans="2:5" x14ac:dyDescent="0.25">
      <c r="D32" s="266"/>
      <c r="E32" s="275"/>
    </row>
  </sheetData>
  <mergeCells count="13">
    <mergeCell ref="D30:E30"/>
    <mergeCell ref="D31:E31"/>
    <mergeCell ref="D32:E32"/>
    <mergeCell ref="B27:E27"/>
    <mergeCell ref="C28:E28"/>
    <mergeCell ref="D29:E29"/>
    <mergeCell ref="B21:E21"/>
    <mergeCell ref="D1:E1"/>
    <mergeCell ref="D2:E2"/>
    <mergeCell ref="B7:E7"/>
    <mergeCell ref="B14:E14"/>
    <mergeCell ref="B6:E6"/>
    <mergeCell ref="B4:E4"/>
  </mergeCells>
  <pageMargins left="0.7" right="0.7" top="0.5" bottom="0.5" header="0.3" footer="0.3"/>
  <pageSetup paperSize="5"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Title="Instruction" prompt="Use the drop down box to indicate each subgroup that did not meet Adequately Yearly Progress.">
          <x14:formula1>
            <xm:f>'Drop-Down Content'!$F$27:$F$28</xm:f>
          </x14:formula1>
          <xm:sqref>B8:B12</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D8:D11</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B15:B19</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D15:D18</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D22:D25</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B22:B26</xm:sqref>
        </x14:dataValidation>
        <x14:dataValidation type="list" allowBlank="1" showInputMessage="1" showErrorMessage="1" promptTitle="Instruction" prompt="Use the drop down box to indicate each subgroup that did not meet Adequately Yearly Progress.">
          <x14:formula1>
            <xm:f>'Drop-Down Content'!$F$27:$F$28</xm:f>
          </x14:formula1>
          <xm:sqref>B28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sheetPr>
  <dimension ref="B1:H62"/>
  <sheetViews>
    <sheetView zoomScale="90" zoomScaleNormal="90" workbookViewId="0">
      <pane ySplit="8" topLeftCell="A48" activePane="bottomLeft" state="frozen"/>
      <selection pane="bottomLeft" activeCell="B50" sqref="B50:H50"/>
    </sheetView>
  </sheetViews>
  <sheetFormatPr defaultRowHeight="15" x14ac:dyDescent="0.25"/>
  <cols>
    <col min="1" max="1" width="9.28515625" style="8" customWidth="1"/>
    <col min="2" max="2" width="26.140625" style="8" customWidth="1"/>
    <col min="3" max="3" width="32.42578125" style="8" customWidth="1"/>
    <col min="4" max="4" width="24.42578125" style="8" customWidth="1"/>
    <col min="5" max="5" width="17.140625" style="8" customWidth="1"/>
    <col min="6" max="6" width="22" style="8" customWidth="1"/>
    <col min="7" max="7" width="17" style="8" customWidth="1"/>
    <col min="8" max="8" width="20.28515625" style="8" customWidth="1"/>
    <col min="9" max="16384" width="9.140625" style="8"/>
  </cols>
  <sheetData>
    <row r="1" spans="2:8" s="10" customFormat="1" ht="15.75" x14ac:dyDescent="0.25">
      <c r="B1" s="2" t="s">
        <v>3</v>
      </c>
      <c r="C1" s="281" t="str">
        <f>SCEPCoverPage!C1</f>
        <v>ROCHESTER CITY SCHOOL DISTRICT</v>
      </c>
      <c r="D1" s="275"/>
      <c r="E1" s="275"/>
      <c r="F1" s="15"/>
      <c r="G1" s="16"/>
      <c r="H1" s="16"/>
    </row>
    <row r="2" spans="2:8" s="10" customFormat="1" ht="15.75" x14ac:dyDescent="0.25">
      <c r="B2" s="2" t="s">
        <v>6980</v>
      </c>
      <c r="C2" s="270" t="str">
        <f>SCEPCoverPage!C2</f>
        <v>SCHOOL 7 - VIRGIL GRISSOM</v>
      </c>
      <c r="D2" s="275"/>
      <c r="E2" s="275"/>
      <c r="F2" s="15"/>
      <c r="G2" s="17"/>
      <c r="H2" s="16"/>
    </row>
    <row r="3" spans="2:8" s="60" customFormat="1" ht="15.75" x14ac:dyDescent="0.25">
      <c r="B3" s="2"/>
      <c r="C3" s="62"/>
      <c r="D3" s="63"/>
      <c r="E3" s="63"/>
      <c r="F3" s="15"/>
      <c r="G3" s="17"/>
      <c r="H3" s="65"/>
    </row>
    <row r="4" spans="2:8" ht="18.75" x14ac:dyDescent="0.3">
      <c r="B4" s="264" t="s">
        <v>6970</v>
      </c>
      <c r="C4" s="264"/>
      <c r="D4" s="264"/>
      <c r="E4" s="264"/>
      <c r="F4" s="264"/>
      <c r="G4" s="264"/>
      <c r="H4" s="264"/>
    </row>
    <row r="5" spans="2:8" ht="14.25" customHeight="1" x14ac:dyDescent="0.3">
      <c r="B5" s="26"/>
      <c r="C5" s="26"/>
      <c r="D5" s="26"/>
      <c r="E5" s="26"/>
      <c r="F5" s="26"/>
      <c r="G5" s="26"/>
      <c r="H5" s="26"/>
    </row>
    <row r="6" spans="2:8" s="56" customFormat="1" ht="45" customHeight="1" x14ac:dyDescent="0.25">
      <c r="B6" s="291" t="s">
        <v>6972</v>
      </c>
      <c r="C6" s="291"/>
      <c r="D6" s="291"/>
      <c r="E6" s="291"/>
      <c r="F6" s="291"/>
      <c r="G6" s="291"/>
      <c r="H6" s="291"/>
    </row>
    <row r="7" spans="2:8" ht="14.25" customHeight="1" x14ac:dyDescent="0.3">
      <c r="B7" s="264"/>
      <c r="C7" s="265"/>
      <c r="D7" s="265"/>
      <c r="E7" s="265"/>
      <c r="F7" s="265"/>
      <c r="G7" s="265"/>
      <c r="H7" s="265"/>
    </row>
    <row r="8" spans="2:8" s="56" customFormat="1" ht="30" customHeight="1" x14ac:dyDescent="0.25">
      <c r="B8" s="291" t="s">
        <v>6973</v>
      </c>
      <c r="C8" s="291"/>
      <c r="D8" s="291"/>
      <c r="E8" s="291"/>
      <c r="F8" s="291"/>
      <c r="G8" s="291"/>
      <c r="H8" s="291"/>
    </row>
    <row r="9" spans="2:8" s="64" customFormat="1" x14ac:dyDescent="0.25"/>
    <row r="10" spans="2:8" s="170" customFormat="1" ht="30" customHeight="1" x14ac:dyDescent="0.25">
      <c r="B10" s="292" t="s">
        <v>7004</v>
      </c>
      <c r="C10" s="292"/>
      <c r="D10" s="292"/>
      <c r="E10" s="293" t="s">
        <v>2227</v>
      </c>
      <c r="F10" s="294"/>
      <c r="G10" s="294"/>
      <c r="H10" s="294"/>
    </row>
    <row r="11" spans="2:8" s="170" customFormat="1" ht="30" customHeight="1" x14ac:dyDescent="0.25">
      <c r="B11" s="292" t="s">
        <v>7005</v>
      </c>
      <c r="C11" s="292"/>
      <c r="D11" s="292"/>
      <c r="E11" s="293" t="s">
        <v>2232</v>
      </c>
      <c r="F11" s="294"/>
      <c r="G11" s="294"/>
      <c r="H11" s="294"/>
    </row>
    <row r="12" spans="2:8" s="170" customFormat="1" ht="45" customHeight="1" x14ac:dyDescent="0.25">
      <c r="B12" s="292" t="s">
        <v>7006</v>
      </c>
      <c r="C12" s="292"/>
      <c r="D12" s="292"/>
      <c r="E12" s="293" t="s">
        <v>2243</v>
      </c>
      <c r="F12" s="294"/>
      <c r="G12" s="294"/>
      <c r="H12" s="294"/>
    </row>
    <row r="13" spans="2:8" s="170" customFormat="1" ht="30" customHeight="1" x14ac:dyDescent="0.25">
      <c r="B13" s="292" t="s">
        <v>7007</v>
      </c>
      <c r="C13" s="292"/>
      <c r="D13" s="292"/>
      <c r="E13" s="293" t="s">
        <v>2248</v>
      </c>
      <c r="F13" s="294"/>
      <c r="G13" s="294"/>
      <c r="H13" s="294"/>
    </row>
    <row r="14" spans="2:8" s="170" customFormat="1" ht="45" customHeight="1" x14ac:dyDescent="0.25">
      <c r="B14" s="292" t="s">
        <v>7008</v>
      </c>
      <c r="C14" s="292"/>
      <c r="D14" s="292"/>
      <c r="E14" s="293" t="s">
        <v>2237</v>
      </c>
      <c r="F14" s="294"/>
      <c r="G14" s="294"/>
      <c r="H14" s="294"/>
    </row>
    <row r="15" spans="2:8" s="170" customFormat="1" ht="30" customHeight="1" x14ac:dyDescent="0.25">
      <c r="B15" s="292" t="s">
        <v>6971</v>
      </c>
      <c r="C15" s="292"/>
      <c r="D15" s="292"/>
      <c r="E15" s="293" t="s">
        <v>2201</v>
      </c>
      <c r="F15" s="294"/>
      <c r="G15" s="294"/>
      <c r="H15" s="294"/>
    </row>
    <row r="16" spans="2:8" s="170" customFormat="1" x14ac:dyDescent="0.25"/>
    <row r="17" spans="2:8" s="64" customFormat="1" ht="15" customHeight="1" x14ac:dyDescent="0.25">
      <c r="B17" s="290" t="s">
        <v>6990</v>
      </c>
      <c r="C17" s="290"/>
      <c r="D17" s="290"/>
      <c r="E17" s="290"/>
      <c r="F17" s="290"/>
      <c r="G17" s="290"/>
      <c r="H17" s="290"/>
    </row>
    <row r="18" spans="2:8" s="64" customFormat="1" ht="120" customHeight="1" x14ac:dyDescent="0.25">
      <c r="B18" s="286" t="s">
        <v>7054</v>
      </c>
      <c r="C18" s="287"/>
      <c r="D18" s="287"/>
      <c r="E18" s="287"/>
      <c r="F18" s="287"/>
      <c r="G18" s="287"/>
      <c r="H18" s="288"/>
    </row>
    <row r="19" spans="2:8" s="131" customFormat="1" x14ac:dyDescent="0.25">
      <c r="B19" s="132"/>
      <c r="C19" s="133"/>
      <c r="D19" s="133"/>
      <c r="E19" s="133"/>
      <c r="F19" s="133"/>
      <c r="G19" s="133"/>
      <c r="H19" s="133"/>
    </row>
    <row r="20" spans="2:8" s="170" customFormat="1" ht="15" customHeight="1" x14ac:dyDescent="0.25">
      <c r="B20" s="290" t="s">
        <v>6991</v>
      </c>
      <c r="C20" s="290"/>
      <c r="D20" s="290"/>
      <c r="E20" s="290"/>
      <c r="F20" s="290"/>
      <c r="G20" s="290"/>
      <c r="H20" s="290"/>
    </row>
    <row r="21" spans="2:8" s="170" customFormat="1" ht="120" customHeight="1" x14ac:dyDescent="0.25">
      <c r="B21" s="286" t="s">
        <v>7055</v>
      </c>
      <c r="C21" s="287"/>
      <c r="D21" s="287"/>
      <c r="E21" s="287"/>
      <c r="F21" s="287"/>
      <c r="G21" s="287"/>
      <c r="H21" s="288"/>
    </row>
    <row r="22" spans="2:8" s="131" customFormat="1" x14ac:dyDescent="0.25">
      <c r="B22" s="132"/>
      <c r="C22" s="133"/>
      <c r="D22" s="133"/>
      <c r="E22" s="133"/>
      <c r="F22" s="133"/>
      <c r="G22" s="133"/>
      <c r="H22" s="133"/>
    </row>
    <row r="23" spans="2:8" s="56" customFormat="1" x14ac:dyDescent="0.25">
      <c r="B23" s="290" t="s">
        <v>2225</v>
      </c>
      <c r="C23" s="290"/>
      <c r="D23" s="290"/>
      <c r="E23" s="290"/>
      <c r="F23" s="290"/>
      <c r="G23" s="290"/>
      <c r="H23" s="290"/>
    </row>
    <row r="24" spans="2:8" ht="14.25" customHeight="1" x14ac:dyDescent="0.3">
      <c r="B24" s="26"/>
      <c r="C24" s="26"/>
      <c r="D24" s="26"/>
      <c r="E24" s="26"/>
      <c r="F24" s="26"/>
      <c r="G24" s="26"/>
      <c r="H24" s="26"/>
    </row>
    <row r="25" spans="2:8" s="131" customFormat="1" ht="15" customHeight="1" x14ac:dyDescent="0.25">
      <c r="B25" s="289" t="s">
        <v>7003</v>
      </c>
      <c r="C25" s="290"/>
      <c r="D25" s="290"/>
      <c r="E25" s="290"/>
      <c r="F25" s="290"/>
      <c r="G25" s="290"/>
      <c r="H25" s="290"/>
    </row>
    <row r="26" spans="2:8" s="64" customFormat="1" ht="120" customHeight="1" x14ac:dyDescent="0.25">
      <c r="B26" s="286" t="s">
        <v>7056</v>
      </c>
      <c r="C26" s="287"/>
      <c r="D26" s="287"/>
      <c r="E26" s="287"/>
      <c r="F26" s="287"/>
      <c r="G26" s="287"/>
      <c r="H26" s="288"/>
    </row>
    <row r="27" spans="2:8" s="64" customFormat="1" x14ac:dyDescent="0.25">
      <c r="B27" s="290"/>
      <c r="C27" s="290"/>
      <c r="D27" s="290"/>
      <c r="E27" s="290"/>
      <c r="F27" s="290"/>
      <c r="G27" s="290"/>
      <c r="H27" s="290"/>
    </row>
    <row r="28" spans="2:8" s="170" customFormat="1" ht="15" customHeight="1" x14ac:dyDescent="0.25">
      <c r="B28" s="290" t="s">
        <v>6992</v>
      </c>
      <c r="C28" s="290"/>
      <c r="D28" s="290"/>
      <c r="E28" s="290"/>
      <c r="F28" s="290"/>
      <c r="G28" s="290"/>
      <c r="H28" s="290"/>
    </row>
    <row r="29" spans="2:8" s="64" customFormat="1" ht="120" customHeight="1" x14ac:dyDescent="0.25">
      <c r="B29" s="286" t="s">
        <v>7057</v>
      </c>
      <c r="C29" s="287"/>
      <c r="D29" s="287"/>
      <c r="E29" s="287"/>
      <c r="F29" s="287"/>
      <c r="G29" s="287"/>
      <c r="H29" s="288"/>
    </row>
    <row r="30" spans="2:8" s="131" customFormat="1" x14ac:dyDescent="0.25">
      <c r="B30" s="132"/>
      <c r="C30" s="133"/>
      <c r="D30" s="133"/>
      <c r="E30" s="133"/>
      <c r="F30" s="133"/>
      <c r="G30" s="133"/>
      <c r="H30" s="133"/>
    </row>
    <row r="31" spans="2:8" s="61" customFormat="1" ht="14.25" customHeight="1" x14ac:dyDescent="0.25">
      <c r="B31" s="295" t="s">
        <v>6993</v>
      </c>
      <c r="C31" s="295"/>
      <c r="D31" s="295"/>
      <c r="E31" s="295"/>
      <c r="F31" s="295"/>
      <c r="G31" s="295"/>
      <c r="H31" s="295"/>
    </row>
    <row r="32" spans="2:8" s="64" customFormat="1" ht="120" customHeight="1" x14ac:dyDescent="0.25">
      <c r="B32" s="286" t="s">
        <v>7058</v>
      </c>
      <c r="C32" s="287"/>
      <c r="D32" s="287"/>
      <c r="E32" s="287"/>
      <c r="F32" s="287"/>
      <c r="G32" s="287"/>
      <c r="H32" s="288"/>
    </row>
    <row r="33" spans="2:8" s="131" customFormat="1" x14ac:dyDescent="0.25">
      <c r="B33" s="132"/>
      <c r="C33" s="133"/>
      <c r="D33" s="133"/>
      <c r="E33" s="133"/>
      <c r="F33" s="133"/>
      <c r="G33" s="133"/>
      <c r="H33" s="133"/>
    </row>
    <row r="34" spans="2:8" s="131" customFormat="1" ht="15" customHeight="1" x14ac:dyDescent="0.25">
      <c r="B34" s="289" t="s">
        <v>7002</v>
      </c>
      <c r="C34" s="290"/>
      <c r="D34" s="290"/>
      <c r="E34" s="290"/>
      <c r="F34" s="290"/>
      <c r="G34" s="290"/>
      <c r="H34" s="290"/>
    </row>
    <row r="35" spans="2:8" s="64" customFormat="1" ht="119.25" customHeight="1" x14ac:dyDescent="0.25">
      <c r="B35" s="286" t="s">
        <v>7059</v>
      </c>
      <c r="C35" s="287"/>
      <c r="D35" s="287"/>
      <c r="E35" s="287"/>
      <c r="F35" s="287"/>
      <c r="G35" s="287"/>
      <c r="H35" s="288"/>
    </row>
    <row r="36" spans="2:8" s="131" customFormat="1" x14ac:dyDescent="0.25">
      <c r="B36" s="132"/>
      <c r="C36" s="133"/>
      <c r="D36" s="133"/>
      <c r="E36" s="133"/>
      <c r="F36" s="133"/>
      <c r="G36" s="133"/>
      <c r="H36" s="133"/>
    </row>
    <row r="37" spans="2:8" s="64" customFormat="1" ht="15" customHeight="1" x14ac:dyDescent="0.25">
      <c r="B37" s="290" t="s">
        <v>7001</v>
      </c>
      <c r="C37" s="290"/>
      <c r="D37" s="290"/>
      <c r="E37" s="290"/>
      <c r="F37" s="290"/>
      <c r="G37" s="290"/>
      <c r="H37" s="290"/>
    </row>
    <row r="38" spans="2:8" s="64" customFormat="1" ht="120" customHeight="1" x14ac:dyDescent="0.25">
      <c r="B38" s="296" t="s">
        <v>7060</v>
      </c>
      <c r="C38" s="297"/>
      <c r="D38" s="297"/>
      <c r="E38" s="297"/>
      <c r="F38" s="297"/>
      <c r="G38" s="297"/>
      <c r="H38" s="298"/>
    </row>
    <row r="39" spans="2:8" s="131" customFormat="1" x14ac:dyDescent="0.25">
      <c r="B39" s="132"/>
      <c r="C39" s="133"/>
      <c r="D39" s="133"/>
      <c r="E39" s="133"/>
      <c r="F39" s="133"/>
      <c r="G39" s="133"/>
      <c r="H39" s="133"/>
    </row>
    <row r="40" spans="2:8" s="61" customFormat="1" ht="14.25" customHeight="1" x14ac:dyDescent="0.25">
      <c r="B40" s="295" t="s">
        <v>6994</v>
      </c>
      <c r="C40" s="295"/>
      <c r="D40" s="295"/>
      <c r="E40" s="295"/>
      <c r="F40" s="295"/>
      <c r="G40" s="295"/>
      <c r="H40" s="295"/>
    </row>
    <row r="41" spans="2:8" s="64" customFormat="1" ht="120" customHeight="1" x14ac:dyDescent="0.25">
      <c r="B41" s="286" t="s">
        <v>7061</v>
      </c>
      <c r="C41" s="287"/>
      <c r="D41" s="287"/>
      <c r="E41" s="287"/>
      <c r="F41" s="287"/>
      <c r="G41" s="287"/>
      <c r="H41" s="288"/>
    </row>
    <row r="42" spans="2:8" s="131" customFormat="1" x14ac:dyDescent="0.25">
      <c r="B42" s="132"/>
      <c r="C42" s="133"/>
      <c r="D42" s="133"/>
      <c r="E42" s="133"/>
      <c r="F42" s="133"/>
      <c r="G42" s="133"/>
      <c r="H42" s="133"/>
    </row>
    <row r="43" spans="2:8" s="131" customFormat="1" ht="15" customHeight="1" x14ac:dyDescent="0.25">
      <c r="B43" s="289" t="s">
        <v>7000</v>
      </c>
      <c r="C43" s="290"/>
      <c r="D43" s="290"/>
      <c r="E43" s="290"/>
      <c r="F43" s="290"/>
      <c r="G43" s="290"/>
      <c r="H43" s="290"/>
    </row>
    <row r="44" spans="2:8" s="64" customFormat="1" ht="120" customHeight="1" x14ac:dyDescent="0.25">
      <c r="B44" s="286" t="s">
        <v>7062</v>
      </c>
      <c r="C44" s="287"/>
      <c r="D44" s="287"/>
      <c r="E44" s="287"/>
      <c r="F44" s="287"/>
      <c r="G44" s="287"/>
      <c r="H44" s="288"/>
    </row>
    <row r="45" spans="2:8" s="131" customFormat="1" x14ac:dyDescent="0.25">
      <c r="B45" s="132"/>
      <c r="C45" s="133"/>
      <c r="D45" s="133"/>
      <c r="E45" s="133"/>
      <c r="F45" s="133"/>
      <c r="G45" s="133"/>
      <c r="H45" s="133"/>
    </row>
    <row r="46" spans="2:8" s="131" customFormat="1" ht="15" customHeight="1" x14ac:dyDescent="0.25">
      <c r="B46" s="289" t="s">
        <v>6995</v>
      </c>
      <c r="C46" s="290"/>
      <c r="D46" s="290"/>
      <c r="E46" s="290"/>
      <c r="F46" s="290"/>
      <c r="G46" s="290"/>
      <c r="H46" s="290"/>
    </row>
    <row r="47" spans="2:8" s="64" customFormat="1" ht="120" customHeight="1" x14ac:dyDescent="0.25">
      <c r="B47" s="286" t="s">
        <v>7063</v>
      </c>
      <c r="C47" s="287"/>
      <c r="D47" s="287"/>
      <c r="E47" s="287"/>
      <c r="F47" s="287"/>
      <c r="G47" s="287"/>
      <c r="H47" s="288"/>
    </row>
    <row r="48" spans="2:8" s="131" customFormat="1" x14ac:dyDescent="0.25">
      <c r="B48" s="132"/>
      <c r="C48" s="133"/>
      <c r="D48" s="133"/>
      <c r="E48" s="133"/>
      <c r="F48" s="133"/>
      <c r="G48" s="133"/>
      <c r="H48" s="133"/>
    </row>
    <row r="49" spans="2:8" s="64" customFormat="1" ht="15" customHeight="1" x14ac:dyDescent="0.25">
      <c r="B49" s="290" t="s">
        <v>6996</v>
      </c>
      <c r="C49" s="290"/>
      <c r="D49" s="290"/>
      <c r="E49" s="290"/>
      <c r="F49" s="290"/>
      <c r="G49" s="290"/>
      <c r="H49" s="290"/>
    </row>
    <row r="50" spans="2:8" s="64" customFormat="1" ht="120" customHeight="1" x14ac:dyDescent="0.25">
      <c r="B50" s="286" t="s">
        <v>7064</v>
      </c>
      <c r="C50" s="287"/>
      <c r="D50" s="287"/>
      <c r="E50" s="287"/>
      <c r="F50" s="287"/>
      <c r="G50" s="287"/>
      <c r="H50" s="288"/>
    </row>
    <row r="51" spans="2:8" s="131" customFormat="1" x14ac:dyDescent="0.25">
      <c r="B51" s="132"/>
      <c r="C51" s="133"/>
      <c r="D51" s="133"/>
      <c r="E51" s="133"/>
      <c r="F51" s="133"/>
      <c r="G51" s="133"/>
      <c r="H51" s="133"/>
    </row>
    <row r="52" spans="2:8" s="61" customFormat="1" ht="14.25" customHeight="1" x14ac:dyDescent="0.25">
      <c r="B52" s="295" t="s">
        <v>6997</v>
      </c>
      <c r="C52" s="295"/>
      <c r="D52" s="295"/>
      <c r="E52" s="295"/>
      <c r="F52" s="295"/>
      <c r="G52" s="295"/>
      <c r="H52" s="295"/>
    </row>
    <row r="53" spans="2:8" s="64" customFormat="1" ht="120" customHeight="1" x14ac:dyDescent="0.25">
      <c r="B53" s="286" t="s">
        <v>7065</v>
      </c>
      <c r="C53" s="287"/>
      <c r="D53" s="287"/>
      <c r="E53" s="287"/>
      <c r="F53" s="287"/>
      <c r="G53" s="287"/>
      <c r="H53" s="288"/>
    </row>
    <row r="54" spans="2:8" s="131" customFormat="1" x14ac:dyDescent="0.25">
      <c r="B54" s="132"/>
      <c r="C54" s="133"/>
      <c r="D54" s="133"/>
      <c r="E54" s="133"/>
      <c r="F54" s="133"/>
      <c r="G54" s="133"/>
      <c r="H54" s="133"/>
    </row>
    <row r="55" spans="2:8" x14ac:dyDescent="0.25">
      <c r="B55" s="295" t="s">
        <v>6997</v>
      </c>
      <c r="C55" s="295"/>
      <c r="D55" s="295"/>
      <c r="E55" s="295"/>
      <c r="F55" s="295"/>
      <c r="G55" s="295"/>
      <c r="H55" s="295"/>
    </row>
    <row r="56" spans="2:8" ht="168" customHeight="1" x14ac:dyDescent="0.25">
      <c r="B56" s="286" t="s">
        <v>7066</v>
      </c>
      <c r="C56" s="287"/>
      <c r="D56" s="287"/>
      <c r="E56" s="287"/>
      <c r="F56" s="287"/>
      <c r="G56" s="287"/>
      <c r="H56" s="288"/>
    </row>
    <row r="58" spans="2:8" x14ac:dyDescent="0.25">
      <c r="B58" s="295" t="s">
        <v>6998</v>
      </c>
      <c r="C58" s="295"/>
      <c r="D58" s="295"/>
      <c r="E58" s="295"/>
      <c r="F58" s="295"/>
      <c r="G58" s="295"/>
      <c r="H58" s="295"/>
    </row>
    <row r="59" spans="2:8" ht="119.25" customHeight="1" x14ac:dyDescent="0.25">
      <c r="B59" s="286" t="s">
        <v>7067</v>
      </c>
      <c r="C59" s="299"/>
      <c r="D59" s="299"/>
      <c r="E59" s="299"/>
      <c r="F59" s="299"/>
      <c r="G59" s="299"/>
      <c r="H59" s="300"/>
    </row>
    <row r="61" spans="2:8" x14ac:dyDescent="0.25">
      <c r="B61" s="295" t="s">
        <v>6999</v>
      </c>
      <c r="C61" s="295"/>
      <c r="D61" s="295"/>
      <c r="E61" s="295"/>
      <c r="F61" s="295"/>
      <c r="G61" s="295"/>
      <c r="H61" s="295"/>
    </row>
    <row r="62" spans="2:8" ht="160.5" customHeight="1" x14ac:dyDescent="0.25">
      <c r="B62" s="286" t="s">
        <v>7068</v>
      </c>
      <c r="C62" s="299"/>
      <c r="D62" s="299"/>
      <c r="E62" s="299"/>
      <c r="F62" s="299"/>
      <c r="G62" s="299"/>
      <c r="H62" s="300"/>
    </row>
  </sheetData>
  <mergeCells count="50">
    <mergeCell ref="B62:H62"/>
    <mergeCell ref="B55:H55"/>
    <mergeCell ref="B56:H56"/>
    <mergeCell ref="B58:H58"/>
    <mergeCell ref="B59:H59"/>
    <mergeCell ref="B61:H61"/>
    <mergeCell ref="B14:D14"/>
    <mergeCell ref="E14:H14"/>
    <mergeCell ref="B12:D12"/>
    <mergeCell ref="E12:H12"/>
    <mergeCell ref="B13:D13"/>
    <mergeCell ref="E13:H13"/>
    <mergeCell ref="B50:H50"/>
    <mergeCell ref="B52:H52"/>
    <mergeCell ref="B53:H53"/>
    <mergeCell ref="B25:H25"/>
    <mergeCell ref="B49:H49"/>
    <mergeCell ref="B31:H31"/>
    <mergeCell ref="B32:H32"/>
    <mergeCell ref="B34:H34"/>
    <mergeCell ref="B37:H37"/>
    <mergeCell ref="B38:H38"/>
    <mergeCell ref="B35:H35"/>
    <mergeCell ref="B44:H44"/>
    <mergeCell ref="B47:H47"/>
    <mergeCell ref="B40:H40"/>
    <mergeCell ref="B41:H41"/>
    <mergeCell ref="B28:H28"/>
    <mergeCell ref="C1:E1"/>
    <mergeCell ref="C2:E2"/>
    <mergeCell ref="B4:H4"/>
    <mergeCell ref="B23:H23"/>
    <mergeCell ref="B6:H6"/>
    <mergeCell ref="B7:H7"/>
    <mergeCell ref="B8:H8"/>
    <mergeCell ref="B17:H17"/>
    <mergeCell ref="B20:H20"/>
    <mergeCell ref="B21:H21"/>
    <mergeCell ref="B15:D15"/>
    <mergeCell ref="E15:H15"/>
    <mergeCell ref="B10:D10"/>
    <mergeCell ref="B11:D11"/>
    <mergeCell ref="E10:H10"/>
    <mergeCell ref="E11:H11"/>
    <mergeCell ref="B18:H18"/>
    <mergeCell ref="B43:H43"/>
    <mergeCell ref="B46:H46"/>
    <mergeCell ref="B27:H27"/>
    <mergeCell ref="B29:H29"/>
    <mergeCell ref="B26:H26"/>
  </mergeCells>
  <pageMargins left="0.7" right="0.7" top="0.5" bottom="0.5" header="0.3" footer="0.3"/>
  <pageSetup paperSize="5" fitToHeight="5" orientation="landscape" r:id="rId1"/>
  <headerFooter>
    <oddFooter>&amp;R&amp;P</oddFooter>
  </headerFooter>
  <rowBreaks count="4" manualBreakCount="4">
    <brk id="16" min="1" max="7" man="1"/>
    <brk id="27" min="1" max="7" man="1"/>
    <brk id="36" min="1" max="7" man="1"/>
    <brk id="45" min="1" max="7" man="1"/>
  </row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'Drop-Down Content'!$G$2:$G$5</xm:f>
          </x14:formula1>
          <xm:sqref>E10:H10</xm:sqref>
        </x14:dataValidation>
        <x14:dataValidation type="list" allowBlank="1" showInputMessage="1" showErrorMessage="1">
          <x14:formula1>
            <xm:f>'Drop-Down Content'!$G$7:$G$10</xm:f>
          </x14:formula1>
          <xm:sqref>E11:H11</xm:sqref>
        </x14:dataValidation>
        <x14:dataValidation type="list" allowBlank="1" showInputMessage="1" showErrorMessage="1">
          <x14:formula1>
            <xm:f>'Drop-Down Content'!$G$12:$G$15</xm:f>
          </x14:formula1>
          <xm:sqref>E14:H14</xm:sqref>
        </x14:dataValidation>
        <x14:dataValidation type="list" allowBlank="1" showInputMessage="1" showErrorMessage="1">
          <x14:formula1>
            <xm:f>'Drop-Down Content'!$G$17:$G$20</xm:f>
          </x14:formula1>
          <xm:sqref>E12:H12</xm:sqref>
        </x14:dataValidation>
        <x14:dataValidation type="list" allowBlank="1" showInputMessage="1" showErrorMessage="1">
          <x14:formula1>
            <xm:f>'Drop-Down Content'!$G$22:$G$25</xm:f>
          </x14:formula1>
          <xm:sqref>E13:H13</xm:sqref>
        </x14:dataValidation>
        <x14:dataValidation type="list" allowBlank="1" showInputMessage="1" showErrorMessage="1">
          <x14:formula1>
            <xm:f>'Drop-Down Content'!$G$27:$G$32</xm:f>
          </x14:formula1>
          <xm:sqref>E15:H15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249977111117893"/>
  </sheetPr>
  <dimension ref="A1:N18"/>
  <sheetViews>
    <sheetView zoomScale="90" zoomScaleNormal="90" workbookViewId="0">
      <pane ySplit="3" topLeftCell="A4" activePane="bottomLeft" state="frozen"/>
      <selection pane="bottomLeft"/>
    </sheetView>
  </sheetViews>
  <sheetFormatPr defaultRowHeight="15.75" x14ac:dyDescent="0.25"/>
  <cols>
    <col min="1" max="1" width="5.7109375" style="144" customWidth="1"/>
    <col min="2" max="2" width="13.140625" style="144" bestFit="1" customWidth="1"/>
    <col min="3" max="12" width="15.7109375" style="144" customWidth="1"/>
    <col min="13" max="13" width="9.5703125" style="144" bestFit="1" customWidth="1"/>
    <col min="14" max="16384" width="9.140625" style="144"/>
  </cols>
  <sheetData>
    <row r="1" spans="1:14" ht="15.75" customHeight="1" x14ac:dyDescent="0.25">
      <c r="B1" s="2" t="s">
        <v>3</v>
      </c>
      <c r="C1" s="307" t="str">
        <f>SCEPCoverPage!C1</f>
        <v>ROCHESTER CITY SCHOOL DISTRICT</v>
      </c>
      <c r="D1" s="308"/>
      <c r="E1" s="308"/>
      <c r="F1" s="308"/>
      <c r="G1" s="147"/>
    </row>
    <row r="2" spans="1:14" x14ac:dyDescent="0.25">
      <c r="B2" s="2" t="s">
        <v>4</v>
      </c>
      <c r="C2" s="309" t="str">
        <f>SCEPCoverPage!C2</f>
        <v>SCHOOL 7 - VIRGIL GRISSOM</v>
      </c>
      <c r="D2" s="275"/>
      <c r="E2" s="275"/>
      <c r="F2" s="275"/>
      <c r="G2" s="143"/>
    </row>
    <row r="3" spans="1:14" ht="18.75" x14ac:dyDescent="0.3">
      <c r="B3" s="264" t="s">
        <v>2223</v>
      </c>
      <c r="C3" s="264"/>
      <c r="D3" s="264"/>
      <c r="E3" s="264"/>
      <c r="F3" s="264"/>
      <c r="G3" s="264"/>
      <c r="H3" s="264"/>
      <c r="I3" s="264"/>
      <c r="J3" s="275"/>
      <c r="K3" s="275"/>
      <c r="L3" s="275"/>
    </row>
    <row r="4" spans="1:14" ht="18.75" x14ac:dyDescent="0.3">
      <c r="B4" s="145"/>
      <c r="C4" s="145"/>
      <c r="D4" s="145"/>
      <c r="E4" s="145"/>
      <c r="F4" s="145"/>
      <c r="G4" s="145"/>
      <c r="H4" s="145"/>
      <c r="I4" s="145"/>
      <c r="J4" s="145"/>
    </row>
    <row r="5" spans="1:14" x14ac:dyDescent="0.25">
      <c r="B5" s="304" t="s">
        <v>107</v>
      </c>
      <c r="C5" s="305"/>
      <c r="D5" s="305"/>
      <c r="E5" s="305"/>
      <c r="F5" s="305"/>
      <c r="G5" s="305"/>
      <c r="H5" s="305"/>
      <c r="I5" s="306"/>
      <c r="J5" s="275"/>
      <c r="K5" s="275"/>
      <c r="L5" s="275"/>
    </row>
    <row r="6" spans="1:14" s="146" customFormat="1" ht="30" customHeight="1" x14ac:dyDescent="0.25">
      <c r="B6" s="310" t="s">
        <v>2206</v>
      </c>
      <c r="C6" s="311"/>
      <c r="D6" s="311"/>
      <c r="E6" s="311"/>
      <c r="F6" s="151" t="e">
        <f>SUM('SchoolInfoSheet(1)'!#REF!)</f>
        <v>#REF!</v>
      </c>
      <c r="G6" s="21"/>
      <c r="I6" s="312" t="s">
        <v>2210</v>
      </c>
      <c r="J6" s="303"/>
      <c r="L6" s="301" t="s">
        <v>2211</v>
      </c>
    </row>
    <row r="7" spans="1:14" s="146" customFormat="1" ht="30" customHeight="1" x14ac:dyDescent="0.25">
      <c r="B7" s="310" t="s">
        <v>106</v>
      </c>
      <c r="C7" s="311"/>
      <c r="D7" s="311"/>
      <c r="E7" s="311"/>
      <c r="F7" s="152" t="e">
        <f>(SUM('SchoolInfoSheet(1)'!#REF!))*F6</f>
        <v>#REF!</v>
      </c>
      <c r="G7" s="158"/>
      <c r="I7" s="302"/>
      <c r="J7" s="275"/>
      <c r="L7" s="302"/>
    </row>
    <row r="8" spans="1:14" s="146" customFormat="1" ht="15" x14ac:dyDescent="0.25">
      <c r="A8" s="21"/>
      <c r="B8" s="162"/>
      <c r="C8" s="163"/>
      <c r="D8" s="163"/>
      <c r="E8" s="163"/>
      <c r="F8" s="165"/>
      <c r="G8" s="164"/>
      <c r="H8" s="164"/>
      <c r="I8" s="164"/>
      <c r="J8" s="164"/>
    </row>
    <row r="9" spans="1:14" s="148" customFormat="1" ht="225" customHeight="1" x14ac:dyDescent="0.25">
      <c r="B9" s="166" t="s">
        <v>6838</v>
      </c>
      <c r="C9" s="166" t="s">
        <v>6837</v>
      </c>
      <c r="D9" s="166" t="s">
        <v>2204</v>
      </c>
      <c r="E9" s="166" t="s">
        <v>2208</v>
      </c>
      <c r="F9" s="166" t="s">
        <v>6824</v>
      </c>
      <c r="G9" s="166" t="s">
        <v>2207</v>
      </c>
      <c r="H9" s="166" t="s">
        <v>6936</v>
      </c>
      <c r="I9" s="166" t="s">
        <v>2238</v>
      </c>
      <c r="J9" s="166" t="s">
        <v>2224</v>
      </c>
      <c r="K9" s="166" t="s">
        <v>6839</v>
      </c>
      <c r="L9" s="166" t="s">
        <v>6840</v>
      </c>
    </row>
    <row r="10" spans="1:14" s="146" customFormat="1" ht="15" x14ac:dyDescent="0.25">
      <c r="B10" s="156" t="s">
        <v>6827</v>
      </c>
      <c r="C10" s="199">
        <f>10/100</f>
        <v>0.1</v>
      </c>
      <c r="D10" s="155" t="e">
        <f>F7*0.1</f>
        <v>#REF!</v>
      </c>
      <c r="E10" s="154"/>
      <c r="F10" s="161"/>
      <c r="G10" s="161"/>
      <c r="H10" s="149" t="str">
        <f>IF((E10="Not Rated")+(E10="Yes"),"No","Yes")</f>
        <v>Yes</v>
      </c>
      <c r="I10" s="153" t="e">
        <f>IF((H10="Yes")*(F10&gt;=0),D10*0.5,0)</f>
        <v>#REF!</v>
      </c>
      <c r="J10" s="153" t="e">
        <f t="shared" ref="J10:J15" si="0">IF(H10="yes",D10-I10,0)</f>
        <v>#REF!</v>
      </c>
      <c r="K10" s="153">
        <f>IF((E10="Not Rated"),D10,0)</f>
        <v>0</v>
      </c>
      <c r="L10" s="153">
        <f>IF((E10="Yes"),D10,0)</f>
        <v>0</v>
      </c>
      <c r="N10" s="138"/>
    </row>
    <row r="11" spans="1:14" s="146" customFormat="1" ht="15" x14ac:dyDescent="0.25">
      <c r="B11" s="156" t="s">
        <v>6832</v>
      </c>
      <c r="C11" s="199">
        <f t="shared" ref="C11" si="1">10/100</f>
        <v>0.1</v>
      </c>
      <c r="D11" s="155" t="e">
        <f>F7*0.1</f>
        <v>#REF!</v>
      </c>
      <c r="E11" s="154"/>
      <c r="F11" s="154"/>
      <c r="G11" s="154"/>
      <c r="H11" s="149" t="str">
        <f>IF((E11="Yes")*(G11&gt;=F11*0.5)+(E11="Not Rated")*(G11&gt;=F11*0.5),"No","Yes")</f>
        <v>Yes</v>
      </c>
      <c r="I11" s="153" t="e">
        <f>IF((H11="Yes")*(F11&gt;=0),D11*0.5,0)</f>
        <v>#REF!</v>
      </c>
      <c r="J11" s="153" t="e">
        <f t="shared" si="0"/>
        <v>#REF!</v>
      </c>
      <c r="K11" s="153">
        <f>IF((E11="Not Rated")*(F11=0)*(G11=0),D11,0)</f>
        <v>0</v>
      </c>
      <c r="L11" s="153">
        <f>IF(((E11="Yes")*(G11&gt;=F11*0.5))+((E11="Not Rated")*(F11&gt;0)*(G11&gt;=F11*0.5)),D11,0)</f>
        <v>0</v>
      </c>
      <c r="N11" s="138"/>
    </row>
    <row r="12" spans="1:14" s="146" customFormat="1" ht="15" x14ac:dyDescent="0.25">
      <c r="B12" s="156" t="s">
        <v>6828</v>
      </c>
      <c r="C12" s="199">
        <f>25/100</f>
        <v>0.25</v>
      </c>
      <c r="D12" s="153" t="e">
        <f>F7*0.25</f>
        <v>#REF!</v>
      </c>
      <c r="E12" s="154"/>
      <c r="F12" s="154"/>
      <c r="G12" s="154"/>
      <c r="H12" s="149" t="str">
        <f>IF((E12="Yes")*(G12&gt;=F12*0.5)+(E12="Not Rated")*(G12&gt;=F12*0.5),"No","Yes")</f>
        <v>Yes</v>
      </c>
      <c r="I12" s="153" t="e">
        <f>IF((H12="Yes")*(F12&gt;=0),D12*0.5,0)</f>
        <v>#REF!</v>
      </c>
      <c r="J12" s="153" t="e">
        <f t="shared" si="0"/>
        <v>#REF!</v>
      </c>
      <c r="K12" s="153">
        <f>IF((E12="Not Rated")*(F12=0)*(G12=0),D12,0)</f>
        <v>0</v>
      </c>
      <c r="L12" s="153">
        <f>IF(((E12="Yes")*(G12&gt;=F12*0.5))+((E12="Not Rated")*(F12&gt;0)*(G12&gt;=F12*0.5)),D12,0)</f>
        <v>0</v>
      </c>
      <c r="N12" s="138"/>
    </row>
    <row r="13" spans="1:14" s="146" customFormat="1" ht="15" x14ac:dyDescent="0.25">
      <c r="B13" s="156" t="s">
        <v>6829</v>
      </c>
      <c r="C13" s="199">
        <f>25/100</f>
        <v>0.25</v>
      </c>
      <c r="D13" s="153" t="e">
        <f>F7*0.25</f>
        <v>#REF!</v>
      </c>
      <c r="E13" s="154"/>
      <c r="F13" s="154"/>
      <c r="G13" s="154"/>
      <c r="H13" s="149" t="str">
        <f>IF((E13="Yes")*(G13&gt;=F13*0.5)+(E13="Not Rated")*(G13&gt;=F13*0.5),"No","Yes")</f>
        <v>Yes</v>
      </c>
      <c r="I13" s="153" t="e">
        <f>IF((H13="Yes")*(F13&gt;=0),D13*0.5,0)</f>
        <v>#REF!</v>
      </c>
      <c r="J13" s="153" t="e">
        <f t="shared" si="0"/>
        <v>#REF!</v>
      </c>
      <c r="K13" s="153">
        <f>IF((E13="Not Rated")*(F13=0)*(G13=0),D13,0)</f>
        <v>0</v>
      </c>
      <c r="L13" s="153">
        <f>IF(((E13="Yes")*(G13&gt;=F13*0.5))+((E13="Not Rated")*(F13&gt;0)*(G13&gt;=F13*0.5)),D13,0)</f>
        <v>0</v>
      </c>
      <c r="N13" s="138"/>
    </row>
    <row r="14" spans="1:14" s="146" customFormat="1" ht="15" x14ac:dyDescent="0.25">
      <c r="B14" s="156" t="s">
        <v>6830</v>
      </c>
      <c r="C14" s="199">
        <f>15/100</f>
        <v>0.15</v>
      </c>
      <c r="D14" s="153" t="e">
        <f>F7*0.15</f>
        <v>#REF!</v>
      </c>
      <c r="E14" s="154"/>
      <c r="F14" s="154"/>
      <c r="G14" s="154"/>
      <c r="H14" s="149" t="str">
        <f>IF((E14="Yes")*(G14&gt;=F14*0.5)+(E14="Not Rated")*(G14&gt;=F14*0.5),"No","Yes")</f>
        <v>Yes</v>
      </c>
      <c r="I14" s="153" t="e">
        <f>IF((H14="Yes")*(F14&gt;=0),D14*0.5,0)</f>
        <v>#REF!</v>
      </c>
      <c r="J14" s="153" t="e">
        <f t="shared" si="0"/>
        <v>#REF!</v>
      </c>
      <c r="K14" s="153">
        <f>IF((E14="Not Rated")*(F14=0)*(G14=0),D14,0)</f>
        <v>0</v>
      </c>
      <c r="L14" s="153">
        <f>IF(((E14="Yes")*(G14&gt;=F14*0.5))+((E14="Not Rated")*(F14&gt;0)*(G14&gt;=F14*0.5)),D14,0)</f>
        <v>0</v>
      </c>
      <c r="N14" s="138"/>
    </row>
    <row r="15" spans="1:14" s="146" customFormat="1" ht="15" x14ac:dyDescent="0.25">
      <c r="B15" s="156" t="s">
        <v>6831</v>
      </c>
      <c r="C15" s="199">
        <f>15/100</f>
        <v>0.15</v>
      </c>
      <c r="D15" s="153" t="e">
        <f>F7*0.15</f>
        <v>#REF!</v>
      </c>
      <c r="E15" s="154"/>
      <c r="F15" s="154"/>
      <c r="G15" s="154"/>
      <c r="H15" s="149" t="str">
        <f>IF((E15="Yes")*(G15&gt;=F15*0.5)+(E15="Not Rated")*(G15&gt;=F15*0.5),"No","Yes")</f>
        <v>Yes</v>
      </c>
      <c r="I15" s="153" t="e">
        <f t="shared" ref="I15" si="2">IF((H15="yes")*(F15&gt;=0),D15*0.5,0)</f>
        <v>#REF!</v>
      </c>
      <c r="J15" s="153" t="e">
        <f t="shared" si="0"/>
        <v>#REF!</v>
      </c>
      <c r="K15" s="153">
        <f>IF((E15="Not Rated")*(F15=0)*(G15=0),D15,0)</f>
        <v>0</v>
      </c>
      <c r="L15" s="153">
        <f>IF(((E15="Yes")*(G15&gt;=F15*0.5))+((E15="Not Rated")*(F15&gt;0)*(G15&gt;=F15*0.5)),D15,0)</f>
        <v>0</v>
      </c>
      <c r="N15" s="138"/>
    </row>
    <row r="16" spans="1:14" s="159" customFormat="1" x14ac:dyDescent="0.25">
      <c r="C16" s="160"/>
    </row>
    <row r="17" spans="3:13" x14ac:dyDescent="0.25">
      <c r="C17" s="160"/>
      <c r="G17" s="157"/>
      <c r="I17" s="160" t="e">
        <f>SUM(I10:I15)</f>
        <v>#REF!</v>
      </c>
      <c r="J17" s="160" t="e">
        <f>SUM(J10:J15)</f>
        <v>#REF!</v>
      </c>
      <c r="K17" s="160">
        <f>SUM(K10:K15)</f>
        <v>0</v>
      </c>
      <c r="L17" s="160">
        <f>SUM(L10:L15)</f>
        <v>0</v>
      </c>
      <c r="M17" s="157"/>
    </row>
    <row r="18" spans="3:13" x14ac:dyDescent="0.25">
      <c r="I18" s="169" t="e">
        <f>I17/$F$7</f>
        <v>#REF!</v>
      </c>
      <c r="J18" s="169" t="e">
        <f t="shared" ref="J18:L18" si="3">J17/$F$7</f>
        <v>#REF!</v>
      </c>
      <c r="K18" s="169" t="e">
        <f t="shared" si="3"/>
        <v>#REF!</v>
      </c>
      <c r="L18" s="169" t="e">
        <f t="shared" si="3"/>
        <v>#REF!</v>
      </c>
    </row>
  </sheetData>
  <mergeCells count="9">
    <mergeCell ref="L6:L7"/>
    <mergeCell ref="J6:J7"/>
    <mergeCell ref="B3:L3"/>
    <mergeCell ref="B5:L5"/>
    <mergeCell ref="C1:F1"/>
    <mergeCell ref="C2:F2"/>
    <mergeCell ref="B6:E6"/>
    <mergeCell ref="B7:E7"/>
    <mergeCell ref="I6:I7"/>
  </mergeCells>
  <conditionalFormatting sqref="H10:H15">
    <cfRule type="cellIs" dxfId="2" priority="1" operator="equal">
      <formula>"Yes"</formula>
    </cfRule>
  </conditionalFormatting>
  <dataValidations disablePrompts="1" count="2">
    <dataValidation allowBlank="1" showInputMessage="1" showErrorMessage="1" promptTitle="Instructions" prompt="Indicate the total number of schools that received a DTSDE review of this Tenet via an Integrated Intervention Team, District Review, or School-Led Review with District Oversight. If no schools were reviewed enter 0." sqref="F11:F15"/>
    <dataValidation allowBlank="1" showInputMessage="1" showErrorMessage="1" promptTitle="Instructions" prompt="Indicate how many of the schools that participated in a DTSDE review rating for this Tenet received a rating of either &quot;Highly Effective&quot; or &quot;Effective.&quot; If no schools were rated &quot;Highly Effective&quot; or &quot;Effective&quot; enter 0." sqref="G11:G15"/>
  </dataValidations>
  <pageMargins left="0.7" right="0.7" top="0.75" bottom="0.75" header="0.3" footer="0.05"/>
  <pageSetup paperSize="5" scale="94" orientation="landscape" r:id="rId1"/>
  <headerFooter>
    <oddFooter>&amp;R&amp;P</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Instructions" prompt="Use the drop down menu to indicate if the district received a rating of either &quot;Highly Effective&quot; or &quot;Effective&quot; as part of a DTSDE review. If the district did not receive a rating score, select &quot;Not Rated.&quot;">
          <x14:formula1>
            <xm:f>'Drop-Down Content'!$F$36:$F$38</xm:f>
          </x14:formula1>
          <xm:sqref>E10:E15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249977111117893"/>
  </sheetPr>
  <dimension ref="B1:J30"/>
  <sheetViews>
    <sheetView zoomScale="90" zoomScaleNormal="90" workbookViewId="0">
      <pane ySplit="7" topLeftCell="A8" activePane="bottomLeft" state="frozen"/>
      <selection pane="bottomLeft" activeCell="L7" sqref="L7"/>
    </sheetView>
  </sheetViews>
  <sheetFormatPr defaultRowHeight="15" x14ac:dyDescent="0.25"/>
  <cols>
    <col min="1" max="1" width="9.28515625" style="146" customWidth="1"/>
    <col min="2" max="2" width="15.7109375" style="146" customWidth="1"/>
    <col min="3" max="3" width="21.7109375" style="146" customWidth="1"/>
    <col min="4" max="4" width="45.7109375" style="146" customWidth="1"/>
    <col min="5" max="5" width="21.85546875" style="146" customWidth="1"/>
    <col min="6" max="6" width="21.7109375" style="146" customWidth="1"/>
    <col min="7" max="7" width="21.7109375" style="146" hidden="1" customWidth="1"/>
    <col min="8" max="8" width="17.7109375" style="192" hidden="1" customWidth="1"/>
    <col min="9" max="10" width="21.7109375" style="146" customWidth="1"/>
    <col min="11" max="16384" width="9.140625" style="146"/>
  </cols>
  <sheetData>
    <row r="1" spans="2:10" s="144" customFormat="1" ht="15.75" x14ac:dyDescent="0.25">
      <c r="B1" s="2" t="s">
        <v>3</v>
      </c>
      <c r="C1" s="281" t="str">
        <f>SCEPCoverPage!C1</f>
        <v>ROCHESTER CITY SCHOOL DISTRICT</v>
      </c>
      <c r="D1" s="275"/>
      <c r="E1" s="275"/>
      <c r="F1" s="15"/>
      <c r="G1" s="150"/>
      <c r="H1" s="195"/>
    </row>
    <row r="2" spans="2:10" s="144" customFormat="1" ht="15.75" x14ac:dyDescent="0.25">
      <c r="B2" s="2" t="s">
        <v>6980</v>
      </c>
      <c r="C2" s="270" t="str">
        <f>SCEPCoverPage!C2</f>
        <v>SCHOOL 7 - VIRGIL GRISSOM</v>
      </c>
      <c r="D2" s="275"/>
      <c r="E2" s="275"/>
      <c r="F2" s="15"/>
      <c r="G2" s="17"/>
      <c r="H2" s="195"/>
    </row>
    <row r="3" spans="2:10" ht="18.75" x14ac:dyDescent="0.3">
      <c r="B3" s="264" t="s">
        <v>2220</v>
      </c>
      <c r="C3" s="264"/>
      <c r="D3" s="264"/>
      <c r="E3" s="264"/>
      <c r="F3" s="264"/>
      <c r="G3" s="264"/>
      <c r="H3" s="264"/>
      <c r="I3" s="275"/>
      <c r="J3" s="275"/>
    </row>
    <row r="4" spans="2:10" ht="14.25" customHeight="1" x14ac:dyDescent="0.3">
      <c r="B4" s="145"/>
      <c r="C4" s="145"/>
      <c r="D4" s="145"/>
      <c r="E4" s="145"/>
      <c r="F4" s="145"/>
      <c r="G4" s="145"/>
      <c r="H4" s="191"/>
    </row>
    <row r="5" spans="2:10" ht="30" customHeight="1" x14ac:dyDescent="0.25">
      <c r="B5" s="321" t="s">
        <v>2213</v>
      </c>
      <c r="C5" s="321"/>
      <c r="D5" s="321"/>
      <c r="E5" s="321"/>
      <c r="F5" s="321"/>
      <c r="G5" s="321"/>
      <c r="H5" s="321"/>
      <c r="I5" s="275"/>
      <c r="J5" s="275"/>
    </row>
    <row r="6" spans="2:10" ht="18.75" x14ac:dyDescent="0.3">
      <c r="B6" s="145"/>
      <c r="C6" s="145"/>
      <c r="D6" s="145"/>
      <c r="E6" s="145"/>
      <c r="F6" s="145"/>
      <c r="G6" s="145"/>
      <c r="H6" s="191"/>
    </row>
    <row r="7" spans="2:10" ht="90" customHeight="1" x14ac:dyDescent="0.25">
      <c r="B7" s="12" t="s">
        <v>6834</v>
      </c>
      <c r="C7" s="12" t="s">
        <v>6821</v>
      </c>
      <c r="D7" s="12" t="s">
        <v>96</v>
      </c>
      <c r="E7" s="12" t="s">
        <v>97</v>
      </c>
      <c r="F7" s="12" t="s">
        <v>98</v>
      </c>
      <c r="G7" s="196" t="s">
        <v>6846</v>
      </c>
      <c r="H7" s="166" t="s">
        <v>6847</v>
      </c>
      <c r="I7" s="12" t="s">
        <v>6825</v>
      </c>
      <c r="J7" s="12" t="s">
        <v>6826</v>
      </c>
    </row>
    <row r="8" spans="2:10" s="180" customFormat="1" x14ac:dyDescent="0.25">
      <c r="B8" s="313"/>
      <c r="C8" s="313"/>
      <c r="D8" s="316"/>
      <c r="E8" s="37"/>
      <c r="F8" s="50"/>
      <c r="G8" s="193"/>
      <c r="H8" s="204"/>
      <c r="I8" s="183"/>
      <c r="J8" s="183"/>
    </row>
    <row r="9" spans="2:10" s="180" customFormat="1" x14ac:dyDescent="0.25">
      <c r="B9" s="314"/>
      <c r="C9" s="314"/>
      <c r="D9" s="317"/>
      <c r="E9" s="37"/>
      <c r="F9" s="50"/>
      <c r="G9" s="193"/>
      <c r="H9" s="204"/>
      <c r="I9" s="194"/>
      <c r="J9" s="194"/>
    </row>
    <row r="10" spans="2:10" s="180" customFormat="1" x14ac:dyDescent="0.25">
      <c r="B10" s="315"/>
      <c r="C10" s="315"/>
      <c r="D10" s="318"/>
      <c r="E10" s="37"/>
      <c r="F10" s="50"/>
      <c r="G10" s="193"/>
      <c r="H10" s="204"/>
      <c r="I10" s="194"/>
      <c r="J10" s="194"/>
    </row>
    <row r="11" spans="2:10" s="180" customFormat="1" x14ac:dyDescent="0.25">
      <c r="B11" s="313"/>
      <c r="C11" s="313"/>
      <c r="D11" s="316"/>
      <c r="E11" s="37"/>
      <c r="F11" s="50"/>
      <c r="G11" s="193"/>
      <c r="H11" s="204"/>
      <c r="I11" s="183"/>
      <c r="J11" s="183"/>
    </row>
    <row r="12" spans="2:10" s="180" customFormat="1" x14ac:dyDescent="0.25">
      <c r="B12" s="314"/>
      <c r="C12" s="314"/>
      <c r="D12" s="317"/>
      <c r="E12" s="37"/>
      <c r="F12" s="50"/>
      <c r="G12" s="193"/>
      <c r="H12" s="204"/>
      <c r="I12" s="194"/>
      <c r="J12" s="194"/>
    </row>
    <row r="13" spans="2:10" s="180" customFormat="1" x14ac:dyDescent="0.25">
      <c r="B13" s="315"/>
      <c r="C13" s="315"/>
      <c r="D13" s="318"/>
      <c r="E13" s="37"/>
      <c r="F13" s="50"/>
      <c r="G13" s="193"/>
      <c r="H13" s="204"/>
      <c r="I13" s="194"/>
      <c r="J13" s="194"/>
    </row>
    <row r="14" spans="2:10" s="180" customFormat="1" x14ac:dyDescent="0.25">
      <c r="B14" s="313"/>
      <c r="C14" s="313"/>
      <c r="D14" s="316"/>
      <c r="E14" s="37"/>
      <c r="F14" s="50"/>
      <c r="G14" s="193"/>
      <c r="H14" s="204"/>
      <c r="I14" s="183"/>
      <c r="J14" s="183"/>
    </row>
    <row r="15" spans="2:10" s="180" customFormat="1" x14ac:dyDescent="0.25">
      <c r="B15" s="314"/>
      <c r="C15" s="314"/>
      <c r="D15" s="317"/>
      <c r="E15" s="37"/>
      <c r="F15" s="50"/>
      <c r="G15" s="193"/>
      <c r="H15" s="204"/>
      <c r="I15" s="194"/>
      <c r="J15" s="194"/>
    </row>
    <row r="16" spans="2:10" s="180" customFormat="1" x14ac:dyDescent="0.25">
      <c r="B16" s="315"/>
      <c r="C16" s="315"/>
      <c r="D16" s="318"/>
      <c r="E16" s="37"/>
      <c r="F16" s="50"/>
      <c r="G16" s="193"/>
      <c r="H16" s="204"/>
      <c r="I16" s="194"/>
      <c r="J16" s="194"/>
    </row>
    <row r="17" spans="2:10" s="180" customFormat="1" x14ac:dyDescent="0.25">
      <c r="B17" s="313"/>
      <c r="C17" s="313"/>
      <c r="D17" s="316"/>
      <c r="E17" s="37"/>
      <c r="F17" s="50"/>
      <c r="G17" s="193"/>
      <c r="H17" s="204"/>
      <c r="I17" s="183"/>
      <c r="J17" s="183"/>
    </row>
    <row r="18" spans="2:10" s="180" customFormat="1" x14ac:dyDescent="0.25">
      <c r="B18" s="314"/>
      <c r="C18" s="314"/>
      <c r="D18" s="317"/>
      <c r="E18" s="37"/>
      <c r="F18" s="50"/>
      <c r="G18" s="193"/>
      <c r="H18" s="204"/>
      <c r="I18" s="194"/>
      <c r="J18" s="194"/>
    </row>
    <row r="19" spans="2:10" s="180" customFormat="1" x14ac:dyDescent="0.25">
      <c r="B19" s="315"/>
      <c r="C19" s="315"/>
      <c r="D19" s="318"/>
      <c r="E19" s="37"/>
      <c r="F19" s="50"/>
      <c r="G19" s="193"/>
      <c r="H19" s="205"/>
      <c r="I19" s="194"/>
      <c r="J19" s="194"/>
    </row>
    <row r="20" spans="2:10" x14ac:dyDescent="0.25">
      <c r="B20" s="313"/>
      <c r="C20" s="313"/>
      <c r="D20" s="316"/>
      <c r="E20" s="37"/>
      <c r="F20" s="50"/>
      <c r="G20" s="193"/>
      <c r="H20" s="204"/>
      <c r="I20" s="183"/>
      <c r="J20" s="183"/>
    </row>
    <row r="21" spans="2:10" x14ac:dyDescent="0.25">
      <c r="B21" s="314"/>
      <c r="C21" s="314"/>
      <c r="D21" s="317"/>
      <c r="E21" s="37"/>
      <c r="F21" s="50"/>
      <c r="G21" s="193"/>
      <c r="H21" s="204"/>
      <c r="I21" s="194"/>
      <c r="J21" s="194"/>
    </row>
    <row r="22" spans="2:10" x14ac:dyDescent="0.25">
      <c r="B22" s="315"/>
      <c r="C22" s="315"/>
      <c r="D22" s="318"/>
      <c r="E22" s="37"/>
      <c r="F22" s="50"/>
      <c r="G22" s="193"/>
      <c r="H22" s="204"/>
      <c r="I22" s="194"/>
      <c r="J22" s="194"/>
    </row>
    <row r="23" spans="2:10" s="180" customFormat="1" x14ac:dyDescent="0.25">
      <c r="B23" s="313"/>
      <c r="C23" s="313"/>
      <c r="D23" s="316"/>
      <c r="E23" s="37"/>
      <c r="F23" s="50"/>
      <c r="G23" s="193"/>
      <c r="H23" s="204"/>
      <c r="I23" s="183"/>
      <c r="J23" s="183"/>
    </row>
    <row r="24" spans="2:10" s="180" customFormat="1" x14ac:dyDescent="0.25">
      <c r="B24" s="314"/>
      <c r="C24" s="314"/>
      <c r="D24" s="317"/>
      <c r="E24" s="37"/>
      <c r="F24" s="50"/>
      <c r="G24" s="193"/>
      <c r="H24" s="204"/>
      <c r="I24" s="194"/>
      <c r="J24" s="194"/>
    </row>
    <row r="25" spans="2:10" s="180" customFormat="1" x14ac:dyDescent="0.25">
      <c r="B25" s="315"/>
      <c r="C25" s="315"/>
      <c r="D25" s="318"/>
      <c r="E25" s="37"/>
      <c r="F25" s="50"/>
      <c r="G25" s="193"/>
      <c r="H25" s="204"/>
      <c r="I25" s="194"/>
      <c r="J25" s="194"/>
    </row>
    <row r="26" spans="2:10" s="180" customFormat="1" x14ac:dyDescent="0.25">
      <c r="B26" s="313"/>
      <c r="C26" s="313"/>
      <c r="D26" s="316"/>
      <c r="E26" s="37"/>
      <c r="F26" s="50"/>
      <c r="G26" s="193"/>
      <c r="H26" s="204"/>
      <c r="I26" s="183"/>
      <c r="J26" s="183"/>
    </row>
    <row r="27" spans="2:10" s="180" customFormat="1" x14ac:dyDescent="0.25">
      <c r="B27" s="314"/>
      <c r="C27" s="314"/>
      <c r="D27" s="317"/>
      <c r="E27" s="37"/>
      <c r="F27" s="50"/>
      <c r="G27" s="193"/>
      <c r="H27" s="204"/>
      <c r="I27" s="194"/>
      <c r="J27" s="194"/>
    </row>
    <row r="28" spans="2:10" s="180" customFormat="1" x14ac:dyDescent="0.25">
      <c r="B28" s="315"/>
      <c r="C28" s="315"/>
      <c r="D28" s="318"/>
      <c r="E28" s="37"/>
      <c r="F28" s="50"/>
      <c r="G28" s="193"/>
      <c r="H28" s="220"/>
      <c r="I28" s="194"/>
      <c r="J28" s="194"/>
    </row>
    <row r="29" spans="2:10" x14ac:dyDescent="0.25">
      <c r="D29" s="7"/>
      <c r="E29" s="13"/>
      <c r="H29" s="198"/>
    </row>
    <row r="30" spans="2:10" x14ac:dyDescent="0.25">
      <c r="C30" s="319" t="s">
        <v>2239</v>
      </c>
      <c r="D30" s="319"/>
      <c r="E30" s="320"/>
      <c r="F30" s="171">
        <f>SUM(F8:F29)</f>
        <v>0</v>
      </c>
      <c r="G30" s="180"/>
      <c r="I30" s="180"/>
    </row>
  </sheetData>
  <autoFilter ref="B7:J7"/>
  <mergeCells count="26">
    <mergeCell ref="C1:E1"/>
    <mergeCell ref="C2:E2"/>
    <mergeCell ref="C20:C22"/>
    <mergeCell ref="D20:D22"/>
    <mergeCell ref="C11:C13"/>
    <mergeCell ref="D11:D13"/>
    <mergeCell ref="B3:J3"/>
    <mergeCell ref="B5:J5"/>
    <mergeCell ref="B8:B10"/>
    <mergeCell ref="C8:C10"/>
    <mergeCell ref="D8:D10"/>
    <mergeCell ref="B11:B13"/>
    <mergeCell ref="B14:B16"/>
    <mergeCell ref="C14:C16"/>
    <mergeCell ref="D14:D16"/>
    <mergeCell ref="B20:B22"/>
    <mergeCell ref="B17:B19"/>
    <mergeCell ref="C17:C19"/>
    <mergeCell ref="D17:D19"/>
    <mergeCell ref="C30:E30"/>
    <mergeCell ref="B26:B28"/>
    <mergeCell ref="C26:C28"/>
    <mergeCell ref="D26:D28"/>
    <mergeCell ref="B23:B25"/>
    <mergeCell ref="C23:C25"/>
    <mergeCell ref="D23:D25"/>
  </mergeCells>
  <dataValidations xWindow="603" yWindow="537" count="5">
    <dataValidation allowBlank="1" showInputMessage="1" showErrorMessage="1" promptTitle="Instructions" prompt="Indicate the costs, by fund source, associated with this specific activity. This amount includes the costs allocated to the school and documents how the district will meet improvement and engagement set-aside requirements using allowable activities." sqref="F8:F28"/>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8:D28"/>
    <dataValidation showInputMessage="1" showErrorMessage="1" promptTitle="Instructions" prompt="List the schools to be targeted by this activity and their identification status (Focus, Priority, or LAP)." sqref="G8:G28"/>
    <dataValidation allowBlank="1" showInputMessage="1" showErrorMessage="1" promptTitle="Instructions" prompt="Identify the project start date for this activity." sqref="I8:I28"/>
    <dataValidation allowBlank="1" showInputMessage="1" showErrorMessage="1" promptTitle="Instructions" prompt="Identify the project end date for this activity." sqref="J8:J28"/>
  </dataValidations>
  <pageMargins left="0.7" right="0.7" top="0.5" bottom="0.5" header="0.3" footer="0.3"/>
  <pageSetup paperSize="5" scale="94" orientation="landscape" r:id="rId1"/>
  <headerFooter>
    <oddFooter>&amp;R&amp;P</oddFooter>
  </headerFooter>
  <extLst>
    <ext xmlns:x14="http://schemas.microsoft.com/office/spreadsheetml/2009/9/main" uri="{CCE6A557-97BC-4b89-ADB6-D9C93CAAB3DF}">
      <x14:dataValidations xmlns:xm="http://schemas.microsoft.com/office/excel/2006/main" xWindow="603" yWindow="537" count="4">
        <x14:dataValidation type="list" allowBlank="1" showInputMessage="1" showErrorMessage="1" promptTitle="Instructions:" prompt="Use the drop-down menu to identify which of the Tenets the Prioritized Activity will address.">
          <x14:formula1>
            <xm:f>'Drop-Down Content'!$G$37:$G$41</xm:f>
          </x14:formula1>
          <xm:sqref>B8:B28</xm:sqref>
        </x14:dataValidation>
        <x14:dataValidation type="list" showInputMessage="1" showErrorMessage="1" promptTitle="Instructions" prompt="List the schools to be targeted by this activity and their identification status (Focus, Priority, or LAP).">
          <x14:formula1>
            <xm:f>'Drop-Down Content'!$F$47:$F$49</xm:f>
          </x14:formula1>
          <xm:sqref>H8:H28</xm:sqref>
        </x14:dataValidation>
        <x14:dataValidation type="list" allowBlank="1" showInputMessage="1" showErrorMessage="1" promptTitle="Instructions" prompt="Use the drop down menu to identify the appropriate Tier 1 activity: Systemic Planning Training, Expanded Learning Time Programs, Community Schools Programs, and Professional Development.">
          <x14:formula1>
            <xm:f>'14-15 ImpReserveSetAsideActivit'!$A$3:$A$8</xm:f>
          </x14:formula1>
          <xm:sqref>C8:C28</xm:sqref>
        </x14:dataValidation>
        <x14:dataValidation type="list" allowBlank="1" showInputMessage="1" showErrorMessage="1" promptTitle="Instructions" prompt="Identify all fund sources that will be used for completion of this activity.">
          <x14:formula1>
            <xm:f>'SchoolInfoSheet(1)'!#REF!</xm:f>
          </x14:formula1>
          <xm:sqref>E8:E28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B1:J50"/>
  <sheetViews>
    <sheetView zoomScale="90" zoomScaleNormal="90" workbookViewId="0">
      <pane ySplit="5" topLeftCell="A30" activePane="bottomLeft" state="frozen"/>
      <selection pane="bottomLeft" activeCell="I30" sqref="I30"/>
    </sheetView>
  </sheetViews>
  <sheetFormatPr defaultRowHeight="15" x14ac:dyDescent="0.25"/>
  <cols>
    <col min="1" max="1" width="5.5703125" style="8" customWidth="1"/>
    <col min="2" max="3" width="21.7109375" style="8" customWidth="1"/>
    <col min="4" max="4" width="33.5703125" style="8" customWidth="1"/>
    <col min="5" max="6" width="21.7109375" style="8" customWidth="1"/>
    <col min="7" max="8" width="15.7109375" style="8" customWidth="1"/>
    <col min="9" max="10" width="21.7109375" style="8" customWidth="1"/>
    <col min="11" max="16384" width="9.140625" style="8"/>
  </cols>
  <sheetData>
    <row r="1" spans="2:10" s="3" customFormat="1" ht="15.75" x14ac:dyDescent="0.25">
      <c r="B1" s="2" t="s">
        <v>3</v>
      </c>
      <c r="C1" s="281" t="str">
        <f>SCEPCoverPage!C1</f>
        <v>ROCHESTER CITY SCHOOL DISTRICT</v>
      </c>
      <c r="D1" s="275"/>
      <c r="E1" s="275"/>
      <c r="F1" s="15"/>
      <c r="G1" s="16"/>
      <c r="H1" s="16"/>
    </row>
    <row r="2" spans="2:10" s="3" customFormat="1" ht="15.75" x14ac:dyDescent="0.25">
      <c r="B2" s="2" t="s">
        <v>4</v>
      </c>
      <c r="C2" s="270" t="str">
        <f>SCEPCoverPage!C2</f>
        <v>SCHOOL 7 - VIRGIL GRISSOM</v>
      </c>
      <c r="D2" s="275"/>
      <c r="E2" s="275"/>
      <c r="F2" s="15"/>
      <c r="G2" s="17"/>
      <c r="H2" s="16"/>
    </row>
    <row r="3" spans="2:10" ht="18.75" x14ac:dyDescent="0.3">
      <c r="B3" s="264" t="s">
        <v>6913</v>
      </c>
      <c r="C3" s="264"/>
      <c r="D3" s="264"/>
      <c r="E3" s="264"/>
      <c r="F3" s="264"/>
      <c r="G3" s="264"/>
      <c r="H3" s="264"/>
      <c r="I3" s="275"/>
      <c r="J3" s="275"/>
    </row>
    <row r="4" spans="2:10" ht="14.25" customHeight="1" x14ac:dyDescent="0.3">
      <c r="B4" s="26"/>
      <c r="C4" s="26"/>
      <c r="D4" s="26"/>
      <c r="E4" s="26"/>
      <c r="F4" s="26"/>
      <c r="G4" s="26"/>
      <c r="H4" s="26"/>
    </row>
    <row r="5" spans="2:10" ht="30" customHeight="1" x14ac:dyDescent="0.25">
      <c r="B5" s="321" t="s">
        <v>6836</v>
      </c>
      <c r="C5" s="321"/>
      <c r="D5" s="321"/>
      <c r="E5" s="321"/>
      <c r="F5" s="321"/>
      <c r="G5" s="321"/>
      <c r="H5" s="321"/>
      <c r="I5" s="275"/>
      <c r="J5" s="275"/>
    </row>
    <row r="6" spans="2:10" ht="18.75" x14ac:dyDescent="0.3">
      <c r="B6" s="26"/>
      <c r="C6" s="26"/>
      <c r="D6" s="26"/>
      <c r="E6" s="26"/>
      <c r="F6" s="26"/>
      <c r="G6" s="26"/>
      <c r="H6" s="26"/>
    </row>
    <row r="7" spans="2:10" s="192" customFormat="1" ht="90" customHeight="1" x14ac:dyDescent="0.25">
      <c r="B7" s="12" t="s">
        <v>6848</v>
      </c>
      <c r="C7" s="12" t="s">
        <v>6833</v>
      </c>
      <c r="D7" s="12" t="s">
        <v>96</v>
      </c>
      <c r="E7" s="12" t="s">
        <v>97</v>
      </c>
      <c r="F7" s="12" t="s">
        <v>98</v>
      </c>
      <c r="G7" s="196" t="s">
        <v>6846</v>
      </c>
      <c r="H7" s="166" t="s">
        <v>6847</v>
      </c>
      <c r="I7" s="12" t="s">
        <v>6825</v>
      </c>
      <c r="J7" s="12" t="s">
        <v>6826</v>
      </c>
    </row>
    <row r="8" spans="2:10" s="192" customFormat="1" x14ac:dyDescent="0.25">
      <c r="B8" s="313"/>
      <c r="C8" s="313"/>
      <c r="D8" s="316"/>
      <c r="E8" s="37"/>
      <c r="F8" s="50"/>
      <c r="G8" s="193"/>
      <c r="H8" s="204"/>
      <c r="I8" s="183"/>
      <c r="J8" s="183"/>
    </row>
    <row r="9" spans="2:10" s="192" customFormat="1" x14ac:dyDescent="0.25">
      <c r="B9" s="314"/>
      <c r="C9" s="314"/>
      <c r="D9" s="317"/>
      <c r="E9" s="37"/>
      <c r="F9" s="50"/>
      <c r="G9" s="193"/>
      <c r="H9" s="204"/>
      <c r="I9" s="194"/>
      <c r="J9" s="194"/>
    </row>
    <row r="10" spans="2:10" s="192" customFormat="1" x14ac:dyDescent="0.25">
      <c r="B10" s="315"/>
      <c r="C10" s="315"/>
      <c r="D10" s="318"/>
      <c r="E10" s="37"/>
      <c r="F10" s="50"/>
      <c r="G10" s="193"/>
      <c r="H10" s="204"/>
      <c r="I10" s="194"/>
      <c r="J10" s="194"/>
    </row>
    <row r="11" spans="2:10" s="192" customFormat="1" x14ac:dyDescent="0.25">
      <c r="B11" s="313"/>
      <c r="C11" s="313"/>
      <c r="D11" s="316"/>
      <c r="E11" s="37"/>
      <c r="F11" s="50"/>
      <c r="G11" s="193"/>
      <c r="H11" s="204"/>
      <c r="I11" s="183"/>
      <c r="J11" s="183"/>
    </row>
    <row r="12" spans="2:10" s="192" customFormat="1" x14ac:dyDescent="0.25">
      <c r="B12" s="314"/>
      <c r="C12" s="314"/>
      <c r="D12" s="317"/>
      <c r="E12" s="37"/>
      <c r="F12" s="50"/>
      <c r="G12" s="193"/>
      <c r="H12" s="204"/>
      <c r="I12" s="194"/>
      <c r="J12" s="194"/>
    </row>
    <row r="13" spans="2:10" s="192" customFormat="1" x14ac:dyDescent="0.25">
      <c r="B13" s="315"/>
      <c r="C13" s="315"/>
      <c r="D13" s="318"/>
      <c r="E13" s="37"/>
      <c r="F13" s="50"/>
      <c r="G13" s="193"/>
      <c r="H13" s="204"/>
      <c r="I13" s="194"/>
      <c r="J13" s="194"/>
    </row>
    <row r="14" spans="2:10" s="192" customFormat="1" x14ac:dyDescent="0.25">
      <c r="B14" s="313"/>
      <c r="C14" s="313"/>
      <c r="D14" s="316"/>
      <c r="E14" s="37"/>
      <c r="F14" s="50"/>
      <c r="G14" s="193"/>
      <c r="H14" s="204"/>
      <c r="I14" s="183"/>
      <c r="J14" s="183"/>
    </row>
    <row r="15" spans="2:10" s="192" customFormat="1" x14ac:dyDescent="0.25">
      <c r="B15" s="314"/>
      <c r="C15" s="314"/>
      <c r="D15" s="317"/>
      <c r="E15" s="37"/>
      <c r="F15" s="50"/>
      <c r="G15" s="193"/>
      <c r="H15" s="204"/>
      <c r="I15" s="194"/>
      <c r="J15" s="194"/>
    </row>
    <row r="16" spans="2:10" s="192" customFormat="1" x14ac:dyDescent="0.25">
      <c r="B16" s="315"/>
      <c r="C16" s="315"/>
      <c r="D16" s="318"/>
      <c r="E16" s="37"/>
      <c r="F16" s="50"/>
      <c r="G16" s="193"/>
      <c r="H16" s="204"/>
      <c r="I16" s="194"/>
      <c r="J16" s="194"/>
    </row>
    <row r="17" spans="2:10" s="192" customFormat="1" x14ac:dyDescent="0.25">
      <c r="B17" s="313"/>
      <c r="C17" s="313"/>
      <c r="D17" s="316"/>
      <c r="E17" s="37"/>
      <c r="F17" s="50"/>
      <c r="G17" s="193"/>
      <c r="H17" s="204"/>
      <c r="I17" s="183"/>
      <c r="J17" s="183"/>
    </row>
    <row r="18" spans="2:10" s="192" customFormat="1" x14ac:dyDescent="0.25">
      <c r="B18" s="314"/>
      <c r="C18" s="314"/>
      <c r="D18" s="317"/>
      <c r="E18" s="37"/>
      <c r="F18" s="50"/>
      <c r="G18" s="193"/>
      <c r="H18" s="204"/>
      <c r="I18" s="194"/>
      <c r="J18" s="194"/>
    </row>
    <row r="19" spans="2:10" s="192" customFormat="1" x14ac:dyDescent="0.25">
      <c r="B19" s="315"/>
      <c r="C19" s="315"/>
      <c r="D19" s="318"/>
      <c r="E19" s="37"/>
      <c r="F19" s="50"/>
      <c r="G19" s="193"/>
      <c r="H19" s="204"/>
      <c r="I19" s="194"/>
      <c r="J19" s="194"/>
    </row>
    <row r="20" spans="2:10" s="192" customFormat="1" x14ac:dyDescent="0.25">
      <c r="B20" s="313"/>
      <c r="C20" s="313"/>
      <c r="D20" s="316"/>
      <c r="E20" s="37"/>
      <c r="F20" s="50"/>
      <c r="G20" s="193"/>
      <c r="H20" s="204"/>
      <c r="I20" s="183"/>
      <c r="J20" s="183"/>
    </row>
    <row r="21" spans="2:10" s="192" customFormat="1" x14ac:dyDescent="0.25">
      <c r="B21" s="314"/>
      <c r="C21" s="314"/>
      <c r="D21" s="317"/>
      <c r="E21" s="37"/>
      <c r="F21" s="50"/>
      <c r="G21" s="193"/>
      <c r="H21" s="204"/>
      <c r="I21" s="194"/>
      <c r="J21" s="194"/>
    </row>
    <row r="22" spans="2:10" s="192" customFormat="1" x14ac:dyDescent="0.25">
      <c r="B22" s="315"/>
      <c r="C22" s="315"/>
      <c r="D22" s="318"/>
      <c r="E22" s="37"/>
      <c r="F22" s="50"/>
      <c r="G22" s="193"/>
      <c r="H22" s="205"/>
      <c r="I22" s="194"/>
      <c r="J22" s="194"/>
    </row>
    <row r="23" spans="2:10" s="192" customFormat="1" x14ac:dyDescent="0.25">
      <c r="B23" s="313"/>
      <c r="C23" s="313"/>
      <c r="D23" s="316"/>
      <c r="E23" s="37"/>
      <c r="F23" s="50"/>
      <c r="G23" s="193"/>
      <c r="H23" s="204"/>
      <c r="I23" s="183"/>
      <c r="J23" s="183"/>
    </row>
    <row r="24" spans="2:10" s="192" customFormat="1" x14ac:dyDescent="0.25">
      <c r="B24" s="314"/>
      <c r="C24" s="314"/>
      <c r="D24" s="317"/>
      <c r="E24" s="37"/>
      <c r="F24" s="50"/>
      <c r="G24" s="193"/>
      <c r="H24" s="204"/>
      <c r="I24" s="194"/>
      <c r="J24" s="194"/>
    </row>
    <row r="25" spans="2:10" s="192" customFormat="1" x14ac:dyDescent="0.25">
      <c r="B25" s="315"/>
      <c r="C25" s="315"/>
      <c r="D25" s="318"/>
      <c r="E25" s="37"/>
      <c r="F25" s="50"/>
      <c r="G25" s="193"/>
      <c r="H25" s="204"/>
      <c r="I25" s="194"/>
      <c r="J25" s="194"/>
    </row>
    <row r="26" spans="2:10" s="192" customFormat="1" x14ac:dyDescent="0.25">
      <c r="B26" s="313"/>
      <c r="C26" s="313"/>
      <c r="D26" s="316"/>
      <c r="E26" s="37"/>
      <c r="F26" s="50"/>
      <c r="G26" s="193"/>
      <c r="H26" s="204"/>
      <c r="I26" s="183"/>
      <c r="J26" s="183"/>
    </row>
    <row r="27" spans="2:10" s="192" customFormat="1" x14ac:dyDescent="0.25">
      <c r="B27" s="314"/>
      <c r="C27" s="314"/>
      <c r="D27" s="317"/>
      <c r="E27" s="37"/>
      <c r="F27" s="50"/>
      <c r="G27" s="193"/>
      <c r="H27" s="204"/>
      <c r="I27" s="194"/>
      <c r="J27" s="194"/>
    </row>
    <row r="28" spans="2:10" s="192" customFormat="1" x14ac:dyDescent="0.25">
      <c r="B28" s="315"/>
      <c r="C28" s="315"/>
      <c r="D28" s="318"/>
      <c r="E28" s="37"/>
      <c r="F28" s="50"/>
      <c r="G28" s="193"/>
      <c r="H28" s="204"/>
      <c r="I28" s="194"/>
      <c r="J28" s="194"/>
    </row>
    <row r="29" spans="2:10" s="192" customFormat="1" x14ac:dyDescent="0.25">
      <c r="B29" s="313"/>
      <c r="C29" s="313"/>
      <c r="D29" s="316"/>
      <c r="E29" s="37"/>
      <c r="F29" s="50"/>
      <c r="G29" s="193"/>
      <c r="H29" s="204"/>
      <c r="I29" s="183"/>
      <c r="J29" s="183"/>
    </row>
    <row r="30" spans="2:10" s="192" customFormat="1" x14ac:dyDescent="0.25">
      <c r="B30" s="314"/>
      <c r="C30" s="314"/>
      <c r="D30" s="317"/>
      <c r="E30" s="37"/>
      <c r="F30" s="50"/>
      <c r="G30" s="193"/>
      <c r="H30" s="204"/>
      <c r="I30" s="194"/>
      <c r="J30" s="194"/>
    </row>
    <row r="31" spans="2:10" s="192" customFormat="1" x14ac:dyDescent="0.25">
      <c r="B31" s="315"/>
      <c r="C31" s="315"/>
      <c r="D31" s="318"/>
      <c r="E31" s="37"/>
      <c r="F31" s="50"/>
      <c r="G31" s="193"/>
      <c r="H31" s="204"/>
      <c r="I31" s="194"/>
      <c r="J31" s="194"/>
    </row>
    <row r="32" spans="2:10" s="192" customFormat="1" x14ac:dyDescent="0.25">
      <c r="B32" s="313"/>
      <c r="C32" s="313"/>
      <c r="D32" s="316"/>
      <c r="E32" s="37"/>
      <c r="F32" s="50"/>
      <c r="G32" s="193"/>
      <c r="H32" s="204"/>
      <c r="I32" s="183"/>
      <c r="J32" s="183"/>
    </row>
    <row r="33" spans="2:10" s="192" customFormat="1" x14ac:dyDescent="0.25">
      <c r="B33" s="314"/>
      <c r="C33" s="314"/>
      <c r="D33" s="317"/>
      <c r="E33" s="37"/>
      <c r="F33" s="50"/>
      <c r="G33" s="193"/>
      <c r="H33" s="204"/>
      <c r="I33" s="194"/>
      <c r="J33" s="194"/>
    </row>
    <row r="34" spans="2:10" s="192" customFormat="1" x14ac:dyDescent="0.25">
      <c r="B34" s="315"/>
      <c r="C34" s="315"/>
      <c r="D34" s="318"/>
      <c r="E34" s="37"/>
      <c r="F34" s="50"/>
      <c r="G34" s="193"/>
      <c r="H34" s="204"/>
      <c r="I34" s="194"/>
      <c r="J34" s="194"/>
    </row>
    <row r="35" spans="2:10" s="192" customFormat="1" x14ac:dyDescent="0.25">
      <c r="B35" s="313"/>
      <c r="C35" s="313"/>
      <c r="D35" s="316"/>
      <c r="E35" s="37"/>
      <c r="F35" s="50"/>
      <c r="G35" s="193"/>
      <c r="H35" s="204"/>
      <c r="I35" s="183"/>
      <c r="J35" s="183"/>
    </row>
    <row r="36" spans="2:10" s="192" customFormat="1" x14ac:dyDescent="0.25">
      <c r="B36" s="314"/>
      <c r="C36" s="314"/>
      <c r="D36" s="317"/>
      <c r="E36" s="37"/>
      <c r="F36" s="50"/>
      <c r="G36" s="193"/>
      <c r="H36" s="204"/>
      <c r="I36" s="194"/>
      <c r="J36" s="194"/>
    </row>
    <row r="37" spans="2:10" s="192" customFormat="1" x14ac:dyDescent="0.25">
      <c r="B37" s="315"/>
      <c r="C37" s="315"/>
      <c r="D37" s="318"/>
      <c r="E37" s="37"/>
      <c r="F37" s="50"/>
      <c r="G37" s="193"/>
      <c r="H37" s="205"/>
      <c r="I37" s="194"/>
      <c r="J37" s="194"/>
    </row>
    <row r="38" spans="2:10" s="192" customFormat="1" x14ac:dyDescent="0.25">
      <c r="B38" s="313"/>
      <c r="C38" s="313"/>
      <c r="D38" s="316"/>
      <c r="E38" s="37"/>
      <c r="F38" s="50"/>
      <c r="G38" s="193"/>
      <c r="H38" s="204"/>
      <c r="I38" s="183"/>
      <c r="J38" s="183"/>
    </row>
    <row r="39" spans="2:10" s="192" customFormat="1" x14ac:dyDescent="0.25">
      <c r="B39" s="314"/>
      <c r="C39" s="314"/>
      <c r="D39" s="317"/>
      <c r="E39" s="37"/>
      <c r="F39" s="50"/>
      <c r="G39" s="193"/>
      <c r="H39" s="204"/>
      <c r="I39" s="194"/>
      <c r="J39" s="194"/>
    </row>
    <row r="40" spans="2:10" s="192" customFormat="1" x14ac:dyDescent="0.25">
      <c r="B40" s="315"/>
      <c r="C40" s="315"/>
      <c r="D40" s="318"/>
      <c r="E40" s="37"/>
      <c r="F40" s="50"/>
      <c r="G40" s="193"/>
      <c r="H40" s="204"/>
      <c r="I40" s="194"/>
      <c r="J40" s="194"/>
    </row>
    <row r="41" spans="2:10" s="192" customFormat="1" x14ac:dyDescent="0.25">
      <c r="B41" s="313"/>
      <c r="C41" s="313"/>
      <c r="D41" s="316"/>
      <c r="E41" s="37"/>
      <c r="F41" s="50"/>
      <c r="G41" s="193"/>
      <c r="H41" s="204"/>
      <c r="I41" s="183"/>
      <c r="J41" s="183"/>
    </row>
    <row r="42" spans="2:10" s="192" customFormat="1" x14ac:dyDescent="0.25">
      <c r="B42" s="314"/>
      <c r="C42" s="314"/>
      <c r="D42" s="317"/>
      <c r="E42" s="37"/>
      <c r="F42" s="50"/>
      <c r="G42" s="193"/>
      <c r="H42" s="204"/>
      <c r="I42" s="194"/>
      <c r="J42" s="194"/>
    </row>
    <row r="43" spans="2:10" s="192" customFormat="1" x14ac:dyDescent="0.25">
      <c r="B43" s="315"/>
      <c r="C43" s="315"/>
      <c r="D43" s="318"/>
      <c r="E43" s="37"/>
      <c r="F43" s="50"/>
      <c r="G43" s="193"/>
      <c r="H43" s="204"/>
      <c r="I43" s="194"/>
      <c r="J43" s="194"/>
    </row>
    <row r="44" spans="2:10" s="192" customFormat="1" x14ac:dyDescent="0.25">
      <c r="B44" s="313"/>
      <c r="C44" s="313"/>
      <c r="D44" s="316"/>
      <c r="E44" s="37"/>
      <c r="F44" s="50"/>
      <c r="G44" s="193"/>
      <c r="H44" s="204"/>
      <c r="I44" s="183"/>
      <c r="J44" s="183"/>
    </row>
    <row r="45" spans="2:10" s="192" customFormat="1" x14ac:dyDescent="0.25">
      <c r="B45" s="314"/>
      <c r="C45" s="314"/>
      <c r="D45" s="317"/>
      <c r="E45" s="37"/>
      <c r="F45" s="50"/>
      <c r="G45" s="193"/>
      <c r="H45" s="204"/>
      <c r="I45" s="194"/>
      <c r="J45" s="194"/>
    </row>
    <row r="46" spans="2:10" s="192" customFormat="1" x14ac:dyDescent="0.25">
      <c r="B46" s="315"/>
      <c r="C46" s="315"/>
      <c r="D46" s="318"/>
      <c r="E46" s="37"/>
      <c r="F46" s="50"/>
      <c r="G46" s="193"/>
      <c r="H46" s="204"/>
      <c r="I46" s="194"/>
      <c r="J46" s="194"/>
    </row>
    <row r="47" spans="2:10" s="192" customFormat="1" x14ac:dyDescent="0.25">
      <c r="B47" s="313"/>
      <c r="C47" s="313"/>
      <c r="D47" s="316"/>
      <c r="E47" s="37"/>
      <c r="F47" s="50"/>
      <c r="G47" s="193"/>
      <c r="H47" s="204"/>
      <c r="I47" s="183"/>
      <c r="J47" s="183"/>
    </row>
    <row r="48" spans="2:10" s="192" customFormat="1" x14ac:dyDescent="0.25">
      <c r="B48" s="314"/>
      <c r="C48" s="314"/>
      <c r="D48" s="317"/>
      <c r="E48" s="37"/>
      <c r="F48" s="50"/>
      <c r="G48" s="193"/>
      <c r="H48" s="204"/>
      <c r="I48" s="194"/>
      <c r="J48" s="194"/>
    </row>
    <row r="49" spans="2:10" s="192" customFormat="1" x14ac:dyDescent="0.25">
      <c r="B49" s="315"/>
      <c r="C49" s="315"/>
      <c r="D49" s="318"/>
      <c r="E49" s="37"/>
      <c r="F49" s="50"/>
      <c r="G49" s="193"/>
      <c r="H49" s="205"/>
      <c r="I49" s="194"/>
      <c r="J49" s="194"/>
    </row>
    <row r="50" spans="2:10" x14ac:dyDescent="0.25">
      <c r="D50" s="7"/>
      <c r="E50" s="13"/>
    </row>
  </sheetData>
  <autoFilter ref="B7:J7"/>
  <mergeCells count="46">
    <mergeCell ref="B44:B46"/>
    <mergeCell ref="B47:B49"/>
    <mergeCell ref="C44:C46"/>
    <mergeCell ref="C47:C49"/>
    <mergeCell ref="D47:D49"/>
    <mergeCell ref="D44:D46"/>
    <mergeCell ref="C1:E1"/>
    <mergeCell ref="C2:E2"/>
    <mergeCell ref="B35:B37"/>
    <mergeCell ref="C35:C37"/>
    <mergeCell ref="D35:D37"/>
    <mergeCell ref="B3:J3"/>
    <mergeCell ref="B5:J5"/>
    <mergeCell ref="B23:B25"/>
    <mergeCell ref="C23:C25"/>
    <mergeCell ref="D23:D25"/>
    <mergeCell ref="B20:B22"/>
    <mergeCell ref="C20:C22"/>
    <mergeCell ref="D20:D22"/>
    <mergeCell ref="B8:B10"/>
    <mergeCell ref="C8:C10"/>
    <mergeCell ref="D8:D10"/>
    <mergeCell ref="B38:B40"/>
    <mergeCell ref="B41:B43"/>
    <mergeCell ref="C38:C40"/>
    <mergeCell ref="C41:C43"/>
    <mergeCell ref="D38:D40"/>
    <mergeCell ref="D41:D43"/>
    <mergeCell ref="B32:B34"/>
    <mergeCell ref="C32:C34"/>
    <mergeCell ref="D32:D34"/>
    <mergeCell ref="B29:B31"/>
    <mergeCell ref="C29:C31"/>
    <mergeCell ref="D29:D31"/>
    <mergeCell ref="B26:B28"/>
    <mergeCell ref="C26:C28"/>
    <mergeCell ref="D26:D28"/>
    <mergeCell ref="B17:B19"/>
    <mergeCell ref="C17:C19"/>
    <mergeCell ref="D17:D19"/>
    <mergeCell ref="B14:B16"/>
    <mergeCell ref="C14:C16"/>
    <mergeCell ref="D14:D16"/>
    <mergeCell ref="B11:B13"/>
    <mergeCell ref="C11:C13"/>
    <mergeCell ref="D11:D13"/>
  </mergeCells>
  <dataValidations count="5">
    <dataValidation showInputMessage="1" showErrorMessage="1" promptTitle="Instructions" prompt="List the schools to be targeted by this activity and their identification status (Focus, Priority, or LAP)." sqref="G8:G49"/>
    <dataValidation allowBlank="1" showInputMessage="1" showErrorMessage="1" promptTitle="Instructions" prompt="List the detailed activities that will be implemented, including: a description of the planned activity; who will be responsible for facilitating/completing the activity; and who will participate in the activity." sqref="D8:D49"/>
    <dataValidation allowBlank="1" showInputMessage="1" showErrorMessage="1" promptTitle="Instructions" prompt="Indicate the costs, by fund source, associated with this specific activity. This amount includes the costs allocated to each school and documents how the district will meet improvement and engagement set-aside requirements using allowable activities." sqref="F8:F49"/>
    <dataValidation allowBlank="1" showInputMessage="1" showErrorMessage="1" promptTitle="Instructions" prompt="Identify the project start date for this activity." sqref="I8:I49"/>
    <dataValidation allowBlank="1" showInputMessage="1" showErrorMessage="1" promptTitle="Instructions" prompt="Identify the project end date for this activity." sqref="J8:J49"/>
  </dataValidations>
  <pageMargins left="0.7" right="0.7" top="0.75" bottom="0.75" header="0.3" footer="0.05"/>
  <pageSetup paperSize="5" scale="82" fitToHeight="2" orientation="landscape" r:id="rId1"/>
  <headerFooter>
    <oddFooter>&amp;R&amp;P</oddFooter>
  </headerFooter>
  <rowBreaks count="1" manualBreakCount="1">
    <brk id="25" min="1" max="9" man="1"/>
  </rowBreaks>
  <extLst>
    <ext xmlns:x14="http://schemas.microsoft.com/office/spreadsheetml/2009/9/main" uri="{CCE6A557-97BC-4b89-ADB6-D9C93CAAB3DF}">
      <x14:dataValidations xmlns:xm="http://schemas.microsoft.com/office/excel/2006/main" count="4">
        <x14:dataValidation type="list" showInputMessage="1" showErrorMessage="1" promptTitle="Instructions" prompt="List the schools to be targeted by this activity and their identification status (Focus, Priority, or LAP).">
          <x14:formula1>
            <xm:f>'Drop-Down Content'!$F$47:$F$49</xm:f>
          </x14:formula1>
          <xm:sqref>H8:H49</xm:sqref>
        </x14:dataValidation>
        <x14:dataValidation type="list" allowBlank="1" showInputMessage="1" showErrorMessage="1" promptTitle="Instructions:" prompt="Use the drop-down menu to identify which of the Tenets the Prioritized Activity will address.">
          <x14:formula1>
            <xm:f>'Drop-Down Content'!$G$36:$G$41</xm:f>
          </x14:formula1>
          <xm:sqref>B8:B49</xm:sqref>
        </x14:dataValidation>
        <x14:dataValidation type="list" allowBlank="1" showInputMessage="1" showErrorMessage="1" promptTitle="Instructions" prompt="Use the drop down menu to identify the appropriate Tier 2 State and Federal activity: Public School Choice (SC), the DTSDE, the Distinguished Educator (DE) (if applicable), the Outside Educational Expert (OEE), and Supplemental Education Services (SES).">
          <x14:formula1>
            <xm:f>'Drop-Down Content'!$F$15:$F$19</xm:f>
          </x14:formula1>
          <xm:sqref>C8:C49</xm:sqref>
        </x14:dataValidation>
        <x14:dataValidation type="list" allowBlank="1" showInputMessage="1" showErrorMessage="1" promptTitle="Instructions" prompt="Identify all fund sources that will be used for completion of this activity. For school level activities, total the school amounts in all SCEPs by SOP number and fund source so they can be reported as line items in the DCIP. ">
          <x14:formula1>
            <xm:f>'SchoolInfoSheet(1)'!#REF!</xm:f>
          </x14:formula1>
          <xm:sqref>E8:E49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249977111117893"/>
  </sheetPr>
  <dimension ref="B1:D38"/>
  <sheetViews>
    <sheetView tabSelected="1" zoomScale="90" zoomScaleNormal="90" workbookViewId="0">
      <pane ySplit="3" topLeftCell="A28" activePane="bottomLeft" state="frozen"/>
      <selection pane="bottomLeft" activeCell="B15" sqref="B15"/>
    </sheetView>
  </sheetViews>
  <sheetFormatPr defaultRowHeight="15" x14ac:dyDescent="0.25"/>
  <cols>
    <col min="1" max="1" width="9.140625" style="42" customWidth="1"/>
    <col min="2" max="3" width="15.7109375" style="45" customWidth="1"/>
    <col min="4" max="4" width="144.5703125" style="48" customWidth="1"/>
    <col min="5" max="16384" width="9.140625" style="42"/>
  </cols>
  <sheetData>
    <row r="1" spans="2:4" ht="15.75" x14ac:dyDescent="0.25">
      <c r="B1" s="2" t="s">
        <v>3</v>
      </c>
      <c r="C1" s="2"/>
      <c r="D1" s="14" t="str">
        <f>SCEPCoverPage!C1</f>
        <v>ROCHESTER CITY SCHOOL DISTRICT</v>
      </c>
    </row>
    <row r="2" spans="2:4" ht="15.75" x14ac:dyDescent="0.25">
      <c r="B2" s="2" t="s">
        <v>6980</v>
      </c>
      <c r="C2" s="2"/>
      <c r="D2" s="27" t="str">
        <f>SCEPCoverPage!C2</f>
        <v>SCHOOL 7 - VIRGIL GRISSOM</v>
      </c>
    </row>
    <row r="3" spans="2:4" ht="18.75" x14ac:dyDescent="0.25">
      <c r="B3" s="322" t="s">
        <v>2212</v>
      </c>
      <c r="C3" s="322"/>
      <c r="D3" s="323"/>
    </row>
    <row r="4" spans="2:4" x14ac:dyDescent="0.25">
      <c r="D4" s="46"/>
    </row>
    <row r="5" spans="2:4" x14ac:dyDescent="0.25">
      <c r="B5" s="221" t="s">
        <v>123</v>
      </c>
      <c r="C5" s="222" t="s">
        <v>6917</v>
      </c>
      <c r="D5" s="221" t="s">
        <v>6918</v>
      </c>
    </row>
    <row r="6" spans="2:4" x14ac:dyDescent="0.25">
      <c r="B6" s="49">
        <v>0</v>
      </c>
      <c r="C6" s="219" t="s">
        <v>6851</v>
      </c>
      <c r="D6" s="223" t="s">
        <v>6906</v>
      </c>
    </row>
    <row r="7" spans="2:4" x14ac:dyDescent="0.25">
      <c r="B7" s="49">
        <v>0</v>
      </c>
      <c r="C7" s="219" t="s">
        <v>6852</v>
      </c>
      <c r="D7" s="223" t="s">
        <v>6905</v>
      </c>
    </row>
    <row r="8" spans="2:4" ht="30" x14ac:dyDescent="0.25">
      <c r="B8" s="49">
        <v>0</v>
      </c>
      <c r="C8" s="219" t="s">
        <v>6853</v>
      </c>
      <c r="D8" s="223" t="s">
        <v>6854</v>
      </c>
    </row>
    <row r="9" spans="2:4" ht="30" x14ac:dyDescent="0.25">
      <c r="B9" s="49">
        <v>0</v>
      </c>
      <c r="C9" s="219" t="s">
        <v>6855</v>
      </c>
      <c r="D9" s="223" t="s">
        <v>6856</v>
      </c>
    </row>
    <row r="10" spans="2:4" ht="30" x14ac:dyDescent="0.25">
      <c r="B10" s="49">
        <v>0</v>
      </c>
      <c r="C10" s="219" t="s">
        <v>6857</v>
      </c>
      <c r="D10" s="223" t="s">
        <v>6858</v>
      </c>
    </row>
    <row r="11" spans="2:4" x14ac:dyDescent="0.25">
      <c r="B11" s="49">
        <v>0</v>
      </c>
      <c r="C11" s="219" t="s">
        <v>6859</v>
      </c>
      <c r="D11" s="223" t="s">
        <v>6920</v>
      </c>
    </row>
    <row r="12" spans="2:4" x14ac:dyDescent="0.25">
      <c r="B12" s="49">
        <v>0</v>
      </c>
      <c r="C12" s="219" t="s">
        <v>6861</v>
      </c>
      <c r="D12" s="223" t="s">
        <v>6862</v>
      </c>
    </row>
    <row r="13" spans="2:4" x14ac:dyDescent="0.25">
      <c r="B13" s="49">
        <v>0</v>
      </c>
      <c r="C13" s="219" t="s">
        <v>6863</v>
      </c>
      <c r="D13" s="223" t="s">
        <v>6864</v>
      </c>
    </row>
    <row r="14" spans="2:4" ht="45" x14ac:dyDescent="0.25">
      <c r="B14" s="49">
        <f>'Tenet 3 (3)'!G16+'Tenet 3 (4)'!G21+'Tenet 4 (3)'!G16+'Tenet 4 (3)'!G21+'Tenet 4 (5)'!G21</f>
        <v>297144</v>
      </c>
      <c r="C14" s="219" t="s">
        <v>6865</v>
      </c>
      <c r="D14" s="223" t="s">
        <v>6866</v>
      </c>
    </row>
    <row r="15" spans="2:4" x14ac:dyDescent="0.25">
      <c r="B15" s="49">
        <f>'Tenet 2 (2)'!G21</f>
        <v>4643</v>
      </c>
      <c r="C15" s="219" t="s">
        <v>6867</v>
      </c>
      <c r="D15" s="223" t="s">
        <v>6868</v>
      </c>
    </row>
    <row r="16" spans="2:4" ht="30" x14ac:dyDescent="0.25">
      <c r="B16" s="49">
        <v>0</v>
      </c>
      <c r="C16" s="219" t="s">
        <v>6869</v>
      </c>
      <c r="D16" s="223" t="s">
        <v>6870</v>
      </c>
    </row>
    <row r="17" spans="2:4" ht="45" x14ac:dyDescent="0.25">
      <c r="B17" s="49">
        <f>'Tenet 2 (4)'!G16+'Tenet 2 (4)'!G21+'Tenet 2 (4)'!G26+'Tenet 2 (4)'!G31+'Tenet 4 (5)'!G16</f>
        <v>49836</v>
      </c>
      <c r="C17" s="219" t="s">
        <v>6871</v>
      </c>
      <c r="D17" s="223" t="s">
        <v>6872</v>
      </c>
    </row>
    <row r="18" spans="2:4" ht="30" x14ac:dyDescent="0.25">
      <c r="B18" s="49">
        <f>'Tenet 3 (5)'!G21+'Tenet 3 (5)'!G36</f>
        <v>297289</v>
      </c>
      <c r="C18" s="219" t="s">
        <v>6873</v>
      </c>
      <c r="D18" s="223" t="s">
        <v>6874</v>
      </c>
    </row>
    <row r="19" spans="2:4" ht="30" x14ac:dyDescent="0.25">
      <c r="B19" s="49">
        <v>0</v>
      </c>
      <c r="C19" s="219" t="s">
        <v>6875</v>
      </c>
      <c r="D19" s="223" t="s">
        <v>6876</v>
      </c>
    </row>
    <row r="20" spans="2:4" ht="30" x14ac:dyDescent="0.25">
      <c r="B20" s="49">
        <v>0</v>
      </c>
      <c r="C20" s="219" t="s">
        <v>6877</v>
      </c>
      <c r="D20" s="223" t="s">
        <v>6878</v>
      </c>
    </row>
    <row r="21" spans="2:4" ht="60" x14ac:dyDescent="0.25">
      <c r="B21" s="49">
        <v>0</v>
      </c>
      <c r="C21" s="219" t="s">
        <v>6879</v>
      </c>
      <c r="D21" s="223" t="s">
        <v>6880</v>
      </c>
    </row>
    <row r="22" spans="2:4" ht="45" x14ac:dyDescent="0.25">
      <c r="B22" s="49">
        <v>0</v>
      </c>
      <c r="C22" s="219" t="s">
        <v>6881</v>
      </c>
      <c r="D22" s="223" t="s">
        <v>6882</v>
      </c>
    </row>
    <row r="23" spans="2:4" ht="30" x14ac:dyDescent="0.25">
      <c r="B23" s="49">
        <v>0</v>
      </c>
      <c r="C23" s="219" t="s">
        <v>6883</v>
      </c>
      <c r="D23" s="223" t="s">
        <v>6884</v>
      </c>
    </row>
    <row r="24" spans="2:4" x14ac:dyDescent="0.25">
      <c r="B24" s="49">
        <v>0</v>
      </c>
      <c r="C24" s="219" t="s">
        <v>6885</v>
      </c>
      <c r="D24" s="223" t="s">
        <v>6886</v>
      </c>
    </row>
    <row r="25" spans="2:4" x14ac:dyDescent="0.25">
      <c r="B25" s="49">
        <v>0</v>
      </c>
      <c r="C25" s="219" t="s">
        <v>6887</v>
      </c>
      <c r="D25" s="223" t="s">
        <v>6888</v>
      </c>
    </row>
    <row r="26" spans="2:4" ht="45" x14ac:dyDescent="0.25">
      <c r="B26" s="49">
        <v>0</v>
      </c>
      <c r="C26" s="219" t="s">
        <v>6889</v>
      </c>
      <c r="D26" s="223" t="s">
        <v>6890</v>
      </c>
    </row>
    <row r="27" spans="2:4" ht="45" x14ac:dyDescent="0.25">
      <c r="B27" s="49">
        <v>0</v>
      </c>
      <c r="C27" s="219" t="s">
        <v>6891</v>
      </c>
      <c r="D27" s="223" t="s">
        <v>6892</v>
      </c>
    </row>
    <row r="28" spans="2:4" ht="45" x14ac:dyDescent="0.25">
      <c r="B28" s="49">
        <v>0</v>
      </c>
      <c r="C28" s="219" t="s">
        <v>6893</v>
      </c>
      <c r="D28" s="223" t="s">
        <v>6894</v>
      </c>
    </row>
    <row r="29" spans="2:4" ht="45" x14ac:dyDescent="0.25">
      <c r="B29" s="49">
        <v>0</v>
      </c>
      <c r="C29" s="219" t="s">
        <v>6895</v>
      </c>
      <c r="D29" s="223" t="s">
        <v>6896</v>
      </c>
    </row>
    <row r="30" spans="2:4" ht="60" x14ac:dyDescent="0.25">
      <c r="B30" s="49">
        <v>0</v>
      </c>
      <c r="C30" s="219" t="s">
        <v>6897</v>
      </c>
      <c r="D30" s="223" t="s">
        <v>6898</v>
      </c>
    </row>
    <row r="31" spans="2:4" s="44" customFormat="1" ht="30" x14ac:dyDescent="0.25">
      <c r="B31" s="49">
        <v>0</v>
      </c>
      <c r="C31" s="219" t="s">
        <v>6899</v>
      </c>
      <c r="D31" s="223" t="s">
        <v>6900</v>
      </c>
    </row>
    <row r="32" spans="2:4" s="44" customFormat="1" ht="30" x14ac:dyDescent="0.25">
      <c r="B32" s="49">
        <v>0</v>
      </c>
      <c r="C32" s="219" t="s">
        <v>6901</v>
      </c>
      <c r="D32" s="223" t="s">
        <v>6902</v>
      </c>
    </row>
    <row r="33" spans="2:4" ht="45" x14ac:dyDescent="0.25">
      <c r="B33" s="49">
        <v>0</v>
      </c>
      <c r="C33" s="219" t="s">
        <v>6903</v>
      </c>
      <c r="D33" s="224" t="s">
        <v>6904</v>
      </c>
    </row>
    <row r="35" spans="2:4" x14ac:dyDescent="0.25">
      <c r="B35" s="168">
        <f>'Tier 1 Prioritized Activities'!F30</f>
        <v>0</v>
      </c>
      <c r="C35" s="168"/>
      <c r="D35" s="167" t="s">
        <v>2240</v>
      </c>
    </row>
    <row r="36" spans="2:4" hidden="1" x14ac:dyDescent="0.25">
      <c r="B36" s="52">
        <f>SUM('Tier 2 Fed-State Activities'!E35:E49)</f>
        <v>0</v>
      </c>
      <c r="C36" s="52"/>
      <c r="D36" s="51" t="s">
        <v>2222</v>
      </c>
    </row>
    <row r="37" spans="2:4" x14ac:dyDescent="0.25">
      <c r="B37" s="53">
        <f>SUM(B6:B33)</f>
        <v>648912</v>
      </c>
      <c r="C37" s="53"/>
      <c r="D37" s="51" t="s">
        <v>6919</v>
      </c>
    </row>
    <row r="38" spans="2:4" x14ac:dyDescent="0.25">
      <c r="B38" s="52">
        <f>B35+B36+B37</f>
        <v>648912</v>
      </c>
      <c r="C38" s="52"/>
      <c r="D38" s="51" t="s">
        <v>2221</v>
      </c>
    </row>
  </sheetData>
  <mergeCells count="1">
    <mergeCell ref="B3:D3"/>
  </mergeCells>
  <dataValidations count="2">
    <dataValidation allowBlank="1" showInputMessage="1" showErrorMessage="1" promptTitle="Instructions" prompt="Enter the total amount of funds that will be used at the district and school level to support Improvement expenses aligned to this allowable activity." sqref="C6:C33"/>
    <dataValidation allowBlank="1" showInputMessage="1" showErrorMessage="1" promptTitle="Instructions" prompt="Enter the total amount of funds that will be used at the school to support Improvement expenses aligned to this allowable activity." sqref="B6:B33"/>
  </dataValidations>
  <pageMargins left="0.7" right="0.7" top="0.5" bottom="0.5" header="0.3" footer="0.3"/>
  <pageSetup paperSize="5" scale="91" orientation="landscape"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66</vt:i4>
      </vt:variant>
    </vt:vector>
  </HeadingPairs>
  <TitlesOfParts>
    <vt:vector size="103" baseType="lpstr">
      <vt:lpstr>SCEPCoverPage</vt:lpstr>
      <vt:lpstr>SchoolLeadershipTeam</vt:lpstr>
      <vt:lpstr>SchoolInfoSheet(1)</vt:lpstr>
      <vt:lpstr>SchoolInfoSheet(2)</vt:lpstr>
      <vt:lpstr>SCEPOverview</vt:lpstr>
      <vt:lpstr>Prioritized Funding Matrix</vt:lpstr>
      <vt:lpstr>Tier 1 Prioritized Activities</vt:lpstr>
      <vt:lpstr>Tier 2 Fed-State Activities</vt:lpstr>
      <vt:lpstr>Tier 2 Allowable Activities</vt:lpstr>
      <vt:lpstr>Tenet 2 (2)</vt:lpstr>
      <vt:lpstr>Tenet 2 (3)</vt:lpstr>
      <vt:lpstr>Tenet 2 (4)</vt:lpstr>
      <vt:lpstr>Tenet 2 (5)</vt:lpstr>
      <vt:lpstr>Tenet 3 (2)</vt:lpstr>
      <vt:lpstr>Tenet 3 (3)</vt:lpstr>
      <vt:lpstr>Tenet 3 (4)</vt:lpstr>
      <vt:lpstr>Tenet 3 (5)</vt:lpstr>
      <vt:lpstr>Tenet 4 (2)</vt:lpstr>
      <vt:lpstr>Tenet 4 (3)</vt:lpstr>
      <vt:lpstr>Tenet 4 (4)</vt:lpstr>
      <vt:lpstr>Tenet 4 (5)</vt:lpstr>
      <vt:lpstr>Tenet 5 (2)</vt:lpstr>
      <vt:lpstr>Tenet 5 (3)</vt:lpstr>
      <vt:lpstr>Tenet 5 (4)</vt:lpstr>
      <vt:lpstr>Tenet 5 (5)</vt:lpstr>
      <vt:lpstr>Tenet 6 (2)</vt:lpstr>
      <vt:lpstr>Tenet 6 (3)</vt:lpstr>
      <vt:lpstr>Tenet 6 (4)</vt:lpstr>
      <vt:lpstr>Tenet 6 (5)</vt:lpstr>
      <vt:lpstr>Fiscal Summary Form</vt:lpstr>
      <vt:lpstr>Drop-Down Content</vt:lpstr>
      <vt:lpstr>14-15 ImpReserveSetAsideActivit</vt:lpstr>
      <vt:lpstr>2013-14 T-I.II.III. Allocations</vt:lpstr>
      <vt:lpstr>StatementsofPractice</vt:lpstr>
      <vt:lpstr>Drop-Down Content2</vt:lpstr>
      <vt:lpstr>SI Set Aside Rates</vt:lpstr>
      <vt:lpstr>13-14AccountabilityList</vt:lpstr>
      <vt:lpstr>'14-15 ImpReserveSetAsideActivit'!_ftn1</vt:lpstr>
      <vt:lpstr>ALBANY_CITY_SD</vt:lpstr>
      <vt:lpstr>allocations201314</vt:lpstr>
      <vt:lpstr>SCEPOverview!OLE_LINK2</vt:lpstr>
      <vt:lpstr>'Drop-Down Content2'!Print_Area</vt:lpstr>
      <vt:lpstr>'Fiscal Summary Form'!Print_Area</vt:lpstr>
      <vt:lpstr>'Prioritized Funding Matrix'!Print_Area</vt:lpstr>
      <vt:lpstr>SCEPCoverPage!Print_Area</vt:lpstr>
      <vt:lpstr>SCEPOverview!Print_Area</vt:lpstr>
      <vt:lpstr>'SchoolInfoSheet(1)'!Print_Area</vt:lpstr>
      <vt:lpstr>'SchoolInfoSheet(2)'!Print_Area</vt:lpstr>
      <vt:lpstr>SchoolLeadershipTeam!Print_Area</vt:lpstr>
      <vt:lpstr>StatementsofPractice!Print_Area</vt:lpstr>
      <vt:lpstr>'Tenet 2 (2)'!Print_Area</vt:lpstr>
      <vt:lpstr>'Tenet 2 (3)'!Print_Area</vt:lpstr>
      <vt:lpstr>'Tenet 2 (4)'!Print_Area</vt:lpstr>
      <vt:lpstr>'Tenet 2 (5)'!Print_Area</vt:lpstr>
      <vt:lpstr>'Tenet 3 (2)'!Print_Area</vt:lpstr>
      <vt:lpstr>'Tenet 3 (3)'!Print_Area</vt:lpstr>
      <vt:lpstr>'Tenet 3 (4)'!Print_Area</vt:lpstr>
      <vt:lpstr>'Tenet 3 (5)'!Print_Area</vt:lpstr>
      <vt:lpstr>'Tenet 4 (2)'!Print_Area</vt:lpstr>
      <vt:lpstr>'Tenet 4 (3)'!Print_Area</vt:lpstr>
      <vt:lpstr>'Tenet 4 (4)'!Print_Area</vt:lpstr>
      <vt:lpstr>'Tenet 4 (5)'!Print_Area</vt:lpstr>
      <vt:lpstr>'Tenet 5 (2)'!Print_Area</vt:lpstr>
      <vt:lpstr>'Tenet 5 (3)'!Print_Area</vt:lpstr>
      <vt:lpstr>'Tenet 5 (4)'!Print_Area</vt:lpstr>
      <vt:lpstr>'Tenet 5 (5)'!Print_Area</vt:lpstr>
      <vt:lpstr>'Tenet 6 (2)'!Print_Area</vt:lpstr>
      <vt:lpstr>'Tenet 6 (3)'!Print_Area</vt:lpstr>
      <vt:lpstr>'Tenet 6 (4)'!Print_Area</vt:lpstr>
      <vt:lpstr>'Tenet 6 (5)'!Print_Area</vt:lpstr>
      <vt:lpstr>'Tier 1 Prioritized Activities'!Print_Area</vt:lpstr>
      <vt:lpstr>'Tier 2 Allowable Activities'!Print_Area</vt:lpstr>
      <vt:lpstr>'Tier 2 Fed-State Activities'!Print_Area</vt:lpstr>
      <vt:lpstr>'Drop-Down Content2'!Print_Titles</vt:lpstr>
      <vt:lpstr>'Fiscal Summary Form'!Print_Titles</vt:lpstr>
      <vt:lpstr>'Prioritized Funding Matrix'!Print_Titles</vt:lpstr>
      <vt:lpstr>SCEPOverview!Print_Titles</vt:lpstr>
      <vt:lpstr>'SchoolInfoSheet(1)'!Print_Titles</vt:lpstr>
      <vt:lpstr>SchoolLeadershipTeam!Print_Titles</vt:lpstr>
      <vt:lpstr>'Tenet 2 (2)'!Print_Titles</vt:lpstr>
      <vt:lpstr>'Tenet 2 (3)'!Print_Titles</vt:lpstr>
      <vt:lpstr>'Tenet 2 (4)'!Print_Titles</vt:lpstr>
      <vt:lpstr>'Tenet 2 (5)'!Print_Titles</vt:lpstr>
      <vt:lpstr>'Tenet 3 (2)'!Print_Titles</vt:lpstr>
      <vt:lpstr>'Tenet 3 (3)'!Print_Titles</vt:lpstr>
      <vt:lpstr>'Tenet 3 (4)'!Print_Titles</vt:lpstr>
      <vt:lpstr>'Tenet 3 (5)'!Print_Titles</vt:lpstr>
      <vt:lpstr>'Tenet 4 (2)'!Print_Titles</vt:lpstr>
      <vt:lpstr>'Tenet 4 (3)'!Print_Titles</vt:lpstr>
      <vt:lpstr>'Tenet 4 (4)'!Print_Titles</vt:lpstr>
      <vt:lpstr>'Tenet 4 (5)'!Print_Titles</vt:lpstr>
      <vt:lpstr>'Tenet 5 (2)'!Print_Titles</vt:lpstr>
      <vt:lpstr>'Tenet 5 (3)'!Print_Titles</vt:lpstr>
      <vt:lpstr>'Tenet 5 (4)'!Print_Titles</vt:lpstr>
      <vt:lpstr>'Tenet 5 (5)'!Print_Titles</vt:lpstr>
      <vt:lpstr>'Tenet 6 (2)'!Print_Titles</vt:lpstr>
      <vt:lpstr>'Tenet 6 (3)'!Print_Titles</vt:lpstr>
      <vt:lpstr>'Tenet 6 (4)'!Print_Titles</vt:lpstr>
      <vt:lpstr>'Tenet 6 (5)'!Print_Titles</vt:lpstr>
      <vt:lpstr>'Tier 1 Prioritized Activities'!Print_Titles</vt:lpstr>
      <vt:lpstr>'Tier 2 Allowable Activities'!Print_Titles</vt:lpstr>
      <vt:lpstr>'Tier 2 Fed-State Activities'!Print_Titles</vt:lpstr>
      <vt:lpstr>SIpercent</vt:lpstr>
    </vt:vector>
  </TitlesOfParts>
  <Company>NYSED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Harmon</dc:creator>
  <cp:lastModifiedBy>Roberts, Robyn R</cp:lastModifiedBy>
  <cp:lastPrinted>2014-08-26T17:50:04Z</cp:lastPrinted>
  <dcterms:created xsi:type="dcterms:W3CDTF">2014-01-09T14:13:35Z</dcterms:created>
  <dcterms:modified xsi:type="dcterms:W3CDTF">2015-01-06T18:15:05Z</dcterms:modified>
</cp:coreProperties>
</file>